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tmp\test\git_TMGA\TMGA\Result_HD\"/>
    </mc:Choice>
  </mc:AlternateContent>
  <xr:revisionPtr revIDLastSave="0" documentId="13_ncr:1_{84E33C8F-22A7-4F4D-826F-591F04A3B1A0}" xr6:coauthVersionLast="47" xr6:coauthVersionMax="47" xr10:uidLastSave="{00000000-0000-0000-0000-000000000000}"/>
  <bookViews>
    <workbookView xWindow="-108" yWindow="-108" windowWidth="23256" windowHeight="12720" tabRatio="744" activeTab="1" xr2:uid="{00000000-000D-0000-FFFF-FFFF00000000}"/>
  </bookViews>
  <sheets>
    <sheet name="Data_original" sheetId="52" r:id="rId1"/>
    <sheet name=" Compare ms" sheetId="38" r:id="rId2"/>
    <sheet name="Average of normalized makespan" sheetId="37" r:id="rId3"/>
  </sheets>
  <definedNames>
    <definedName name="_xlnm._FilterDatabase" localSheetId="2" hidden="1">'Average of normalized makespan'!#REF!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8" l="1"/>
  <c r="AE18" i="37"/>
  <c r="AI20" i="37"/>
  <c r="AY20" i="37"/>
  <c r="AO21" i="37"/>
  <c r="AR16" i="37"/>
  <c r="AX17" i="37"/>
  <c r="AV18" i="37"/>
  <c r="AT19" i="37"/>
  <c r="AR20" i="37"/>
  <c r="AP21" i="37"/>
  <c r="AD15" i="37"/>
  <c r="AL15" i="37"/>
  <c r="AT15" i="37"/>
  <c r="BB15" i="37"/>
  <c r="AJ16" i="37"/>
  <c r="AH17" i="37"/>
  <c r="AP17" i="37"/>
  <c r="AF18" i="37"/>
  <c r="AD19" i="37"/>
  <c r="BB19" i="37"/>
  <c r="AZ20" i="37"/>
  <c r="AX21" i="37"/>
  <c r="AE15" i="37"/>
  <c r="AM15" i="37"/>
  <c r="AU15" i="37"/>
  <c r="AC16" i="37"/>
  <c r="AK16" i="37"/>
  <c r="AS16" i="37"/>
  <c r="BA16" i="37"/>
  <c r="AI17" i="37"/>
  <c r="AQ17" i="37"/>
  <c r="AY17" i="37"/>
  <c r="AG18" i="37"/>
  <c r="AO18" i="37"/>
  <c r="AW18" i="37"/>
  <c r="AE19" i="37"/>
  <c r="AM19" i="37"/>
  <c r="AU19" i="37"/>
  <c r="AC20" i="37"/>
  <c r="AK20" i="37"/>
  <c r="AS20" i="37"/>
  <c r="BA20" i="37"/>
  <c r="AI21" i="37"/>
  <c r="AQ21" i="37"/>
  <c r="AY21" i="37"/>
  <c r="AF15" i="37"/>
  <c r="AN15" i="37"/>
  <c r="AV15" i="37"/>
  <c r="AD16" i="37"/>
  <c r="AL16" i="37"/>
  <c r="AT16" i="37"/>
  <c r="BB16" i="37"/>
  <c r="AR17" i="37"/>
  <c r="AZ17" i="37"/>
  <c r="AH18" i="37"/>
  <c r="AP18" i="37"/>
  <c r="AX18" i="37"/>
  <c r="AN19" i="37"/>
  <c r="AD20" i="37"/>
  <c r="AT20" i="37"/>
  <c r="AJ21" i="37"/>
  <c r="AZ21" i="37"/>
  <c r="AE17" i="37"/>
  <c r="BA18" i="37"/>
  <c r="AG20" i="37"/>
  <c r="AU21" i="37"/>
  <c r="AJ17" i="37"/>
  <c r="AF19" i="37"/>
  <c r="AV19" i="37"/>
  <c r="AL20" i="37"/>
  <c r="BB20" i="37"/>
  <c r="AR21" i="37"/>
  <c r="AW16" i="37"/>
  <c r="AK18" i="37"/>
  <c r="AY19" i="37"/>
  <c r="AE21" i="37"/>
  <c r="AG15" i="37"/>
  <c r="AO15" i="37"/>
  <c r="AW15" i="37"/>
  <c r="AE16" i="37"/>
  <c r="AM16" i="37"/>
  <c r="AU16" i="37"/>
  <c r="AC17" i="37"/>
  <c r="AK17" i="37"/>
  <c r="AS17" i="37"/>
  <c r="BA17" i="37"/>
  <c r="AI18" i="37"/>
  <c r="AQ18" i="37"/>
  <c r="AY18" i="37"/>
  <c r="AG19" i="37"/>
  <c r="AO19" i="37"/>
  <c r="AW19" i="37"/>
  <c r="AE20" i="37"/>
  <c r="AM20" i="37"/>
  <c r="AU20" i="37"/>
  <c r="AC21" i="37"/>
  <c r="AK21" i="37"/>
  <c r="AS21" i="37"/>
  <c r="BA21" i="37"/>
  <c r="AH15" i="37"/>
  <c r="AP15" i="37"/>
  <c r="AX15" i="37"/>
  <c r="AF16" i="37"/>
  <c r="AN16" i="37"/>
  <c r="AV16" i="37"/>
  <c r="AD17" i="37"/>
  <c r="AL17" i="37"/>
  <c r="AT17" i="37"/>
  <c r="BB17" i="37"/>
  <c r="AJ18" i="37"/>
  <c r="AZ18" i="37"/>
  <c r="AH19" i="37"/>
  <c r="AP19" i="37"/>
  <c r="AX19" i="37"/>
  <c r="AF20" i="37"/>
  <c r="AN20" i="37"/>
  <c r="AD21" i="37"/>
  <c r="AL21" i="37"/>
  <c r="BB21" i="37"/>
  <c r="AQ15" i="37"/>
  <c r="AG16" i="37"/>
  <c r="AM17" i="37"/>
  <c r="AC18" i="37"/>
  <c r="AI19" i="37"/>
  <c r="AO20" i="37"/>
  <c r="AM21" i="37"/>
  <c r="AR18" i="37"/>
  <c r="AV20" i="37"/>
  <c r="AT21" i="37"/>
  <c r="AI15" i="37"/>
  <c r="AY15" i="37"/>
  <c r="AO16" i="37"/>
  <c r="AU17" i="37"/>
  <c r="AS18" i="37"/>
  <c r="AQ19" i="37"/>
  <c r="AW20" i="37"/>
  <c r="AJ15" i="37"/>
  <c r="AR15" i="37"/>
  <c r="AZ15" i="37"/>
  <c r="AH16" i="37"/>
  <c r="AP16" i="37"/>
  <c r="AX16" i="37"/>
  <c r="AF17" i="37"/>
  <c r="AN17" i="37"/>
  <c r="AV17" i="37"/>
  <c r="AD18" i="37"/>
  <c r="AL18" i="37"/>
  <c r="AT18" i="37"/>
  <c r="BB18" i="37"/>
  <c r="AJ19" i="37"/>
  <c r="AR19" i="37"/>
  <c r="AZ19" i="37"/>
  <c r="AH20" i="37"/>
  <c r="AP20" i="37"/>
  <c r="AX20" i="37"/>
  <c r="AF21" i="37"/>
  <c r="AN21" i="37"/>
  <c r="AV21" i="37"/>
  <c r="AC15" i="37"/>
  <c r="AK15" i="37"/>
  <c r="AS15" i="37"/>
  <c r="BA15" i="37"/>
  <c r="AI16" i="37"/>
  <c r="AQ16" i="37"/>
  <c r="AY16" i="37"/>
  <c r="AG17" i="37"/>
  <c r="AO17" i="37"/>
  <c r="AW17" i="37"/>
  <c r="AM18" i="37"/>
  <c r="AU18" i="37"/>
  <c r="AC19" i="37"/>
  <c r="AK19" i="37"/>
  <c r="AS19" i="37"/>
  <c r="BA19" i="37"/>
  <c r="AQ20" i="37"/>
  <c r="AG21" i="37"/>
  <c r="AW21" i="37"/>
  <c r="AZ16" i="37"/>
  <c r="AN18" i="37"/>
  <c r="AL19" i="37"/>
  <c r="AJ20" i="37"/>
  <c r="AH21" i="37"/>
  <c r="AS6" i="37"/>
  <c r="AO8" i="37"/>
  <c r="AM9" i="37"/>
  <c r="AC10" i="37"/>
  <c r="AS10" i="37"/>
  <c r="AI11" i="37"/>
  <c r="AY11" i="37"/>
  <c r="AD6" i="37"/>
  <c r="AL6" i="37"/>
  <c r="AT6" i="37"/>
  <c r="BB6" i="37"/>
  <c r="AJ7" i="37"/>
  <c r="AR7" i="37"/>
  <c r="AZ7" i="37"/>
  <c r="AH8" i="37"/>
  <c r="AP8" i="37"/>
  <c r="AX8" i="37"/>
  <c r="AF9" i="37"/>
  <c r="AN9" i="37"/>
  <c r="AV9" i="37"/>
  <c r="AD10" i="37"/>
  <c r="AL10" i="37"/>
  <c r="AT10" i="37"/>
  <c r="BB10" i="37"/>
  <c r="AJ11" i="37"/>
  <c r="AR11" i="37"/>
  <c r="AZ11" i="37"/>
  <c r="AH12" i="37"/>
  <c r="AP12" i="37"/>
  <c r="AX12" i="37"/>
  <c r="AY12" i="37"/>
  <c r="AF7" i="37"/>
  <c r="BB8" i="37"/>
  <c r="AH10" i="37"/>
  <c r="AN11" i="37"/>
  <c r="BB12" i="37"/>
  <c r="AG7" i="37"/>
  <c r="AE8" i="37"/>
  <c r="AS9" i="37"/>
  <c r="AG11" i="37"/>
  <c r="AU12" i="37"/>
  <c r="AE6" i="37"/>
  <c r="AM6" i="37"/>
  <c r="AU6" i="37"/>
  <c r="AC7" i="37"/>
  <c r="AK7" i="37"/>
  <c r="AS7" i="37"/>
  <c r="BA7" i="37"/>
  <c r="AI8" i="37"/>
  <c r="AQ8" i="37"/>
  <c r="AY8" i="37"/>
  <c r="AG9" i="37"/>
  <c r="AO9" i="37"/>
  <c r="AW9" i="37"/>
  <c r="AE10" i="37"/>
  <c r="AM10" i="37"/>
  <c r="AU10" i="37"/>
  <c r="AC11" i="37"/>
  <c r="AK11" i="37"/>
  <c r="AS11" i="37"/>
  <c r="BA11" i="37"/>
  <c r="AI12" i="37"/>
  <c r="AQ12" i="37"/>
  <c r="AX6" i="37"/>
  <c r="AL8" i="37"/>
  <c r="AZ9" i="37"/>
  <c r="AF11" i="37"/>
  <c r="AL12" i="37"/>
  <c r="AO7" i="37"/>
  <c r="AU8" i="37"/>
  <c r="AI10" i="37"/>
  <c r="AM12" i="37"/>
  <c r="AF6" i="37"/>
  <c r="AN6" i="37"/>
  <c r="AV6" i="37"/>
  <c r="AD7" i="37"/>
  <c r="AL7" i="37"/>
  <c r="AT7" i="37"/>
  <c r="BB7" i="37"/>
  <c r="AJ8" i="37"/>
  <c r="AR8" i="37"/>
  <c r="AZ8" i="37"/>
  <c r="AH9" i="37"/>
  <c r="AP9" i="37"/>
  <c r="AX9" i="37"/>
  <c r="AF10" i="37"/>
  <c r="AN10" i="37"/>
  <c r="AV10" i="37"/>
  <c r="AD11" i="37"/>
  <c r="AL11" i="37"/>
  <c r="AT11" i="37"/>
  <c r="BB11" i="37"/>
  <c r="AJ12" i="37"/>
  <c r="AR12" i="37"/>
  <c r="AZ12" i="37"/>
  <c r="BA12" i="37"/>
  <c r="AP6" i="37"/>
  <c r="AV7" i="37"/>
  <c r="AJ9" i="37"/>
  <c r="AP10" i="37"/>
  <c r="AV11" i="37"/>
  <c r="AT12" i="37"/>
  <c r="AQ6" i="37"/>
  <c r="AM8" i="37"/>
  <c r="BA9" i="37"/>
  <c r="AO11" i="37"/>
  <c r="AG12" i="37"/>
  <c r="AG6" i="37"/>
  <c r="AO6" i="37"/>
  <c r="AW6" i="37"/>
  <c r="AE7" i="37"/>
  <c r="AM7" i="37"/>
  <c r="AU7" i="37"/>
  <c r="AC8" i="37"/>
  <c r="AK8" i="37"/>
  <c r="AS8" i="37"/>
  <c r="BA8" i="37"/>
  <c r="AI9" i="37"/>
  <c r="AQ9" i="37"/>
  <c r="AY9" i="37"/>
  <c r="AG10" i="37"/>
  <c r="AO10" i="37"/>
  <c r="AW10" i="37"/>
  <c r="AE11" i="37"/>
  <c r="AM11" i="37"/>
  <c r="AU11" i="37"/>
  <c r="AC12" i="37"/>
  <c r="AK12" i="37"/>
  <c r="AS12" i="37"/>
  <c r="AH6" i="37"/>
  <c r="AN7" i="37"/>
  <c r="AT8" i="37"/>
  <c r="AR9" i="37"/>
  <c r="AX10" i="37"/>
  <c r="AD12" i="37"/>
  <c r="AI6" i="37"/>
  <c r="AW7" i="37"/>
  <c r="AC9" i="37"/>
  <c r="AQ10" i="37"/>
  <c r="AE12" i="37"/>
  <c r="AD8" i="37"/>
  <c r="AY6" i="37"/>
  <c r="AK9" i="37"/>
  <c r="AY10" i="37"/>
  <c r="AW11" i="37"/>
  <c r="AW12" i="37"/>
  <c r="AJ6" i="37"/>
  <c r="AR6" i="37"/>
  <c r="AZ6" i="37"/>
  <c r="AH7" i="37"/>
  <c r="AP7" i="37"/>
  <c r="AX7" i="37"/>
  <c r="AF8" i="37"/>
  <c r="AN8" i="37"/>
  <c r="AV8" i="37"/>
  <c r="AD9" i="37"/>
  <c r="AL9" i="37"/>
  <c r="AT9" i="37"/>
  <c r="BB9" i="37"/>
  <c r="AJ10" i="37"/>
  <c r="AR10" i="37"/>
  <c r="AZ10" i="37"/>
  <c r="AH11" i="37"/>
  <c r="AP11" i="37"/>
  <c r="AX11" i="37"/>
  <c r="AF12" i="37"/>
  <c r="AN12" i="37"/>
  <c r="AV12" i="37"/>
  <c r="AC6" i="37"/>
  <c r="AK6" i="37"/>
  <c r="BA6" i="37"/>
  <c r="AI7" i="37"/>
  <c r="AQ7" i="37"/>
  <c r="AY7" i="37"/>
  <c r="AG8" i="37"/>
  <c r="AW8" i="37"/>
  <c r="AE9" i="37"/>
  <c r="AU9" i="37"/>
  <c r="AK10" i="37"/>
  <c r="BA10" i="37"/>
  <c r="AQ11" i="37"/>
  <c r="AO12" i="37"/>
  <c r="M4" i="38" l="1"/>
  <c r="M5" i="38"/>
  <c r="M6" i="38"/>
  <c r="M7" i="38"/>
  <c r="M8" i="38"/>
  <c r="M9" i="38"/>
  <c r="M10" i="38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Q29" i="38"/>
  <c r="P29" i="38"/>
  <c r="O29" i="38"/>
  <c r="N29" i="38"/>
  <c r="L29" i="38"/>
  <c r="Q28" i="38"/>
  <c r="P28" i="38"/>
  <c r="O28" i="38"/>
  <c r="N28" i="38"/>
  <c r="L28" i="38"/>
  <c r="Q27" i="38"/>
  <c r="P27" i="38"/>
  <c r="O27" i="38"/>
  <c r="N27" i="38"/>
  <c r="L27" i="38"/>
  <c r="Q26" i="38"/>
  <c r="P26" i="38"/>
  <c r="O26" i="38"/>
  <c r="N26" i="38"/>
  <c r="L26" i="38"/>
  <c r="Q25" i="38"/>
  <c r="P25" i="38"/>
  <c r="O25" i="38"/>
  <c r="N25" i="38"/>
  <c r="L25" i="38"/>
  <c r="Q24" i="38"/>
  <c r="P24" i="38"/>
  <c r="O24" i="38"/>
  <c r="N24" i="38"/>
  <c r="L24" i="38"/>
  <c r="Q23" i="38"/>
  <c r="P23" i="38"/>
  <c r="O23" i="38"/>
  <c r="N23" i="38"/>
  <c r="L23" i="38"/>
  <c r="Q22" i="38"/>
  <c r="P22" i="38"/>
  <c r="O22" i="38"/>
  <c r="N22" i="38"/>
  <c r="L22" i="38"/>
  <c r="Q21" i="38"/>
  <c r="P21" i="38"/>
  <c r="O21" i="38"/>
  <c r="N21" i="38"/>
  <c r="L21" i="38"/>
  <c r="Q20" i="38"/>
  <c r="P20" i="38"/>
  <c r="O20" i="38"/>
  <c r="N20" i="38"/>
  <c r="L20" i="38"/>
  <c r="Q19" i="38"/>
  <c r="P19" i="38"/>
  <c r="O19" i="38"/>
  <c r="N19" i="38"/>
  <c r="L19" i="38"/>
  <c r="Q18" i="38"/>
  <c r="P18" i="38"/>
  <c r="O18" i="38"/>
  <c r="N18" i="38"/>
  <c r="L18" i="38"/>
  <c r="Q17" i="38"/>
  <c r="P17" i="38"/>
  <c r="O17" i="38"/>
  <c r="N17" i="38"/>
  <c r="L17" i="38"/>
  <c r="Q16" i="38"/>
  <c r="P16" i="38"/>
  <c r="O16" i="38"/>
  <c r="N16" i="38"/>
  <c r="L16" i="38"/>
  <c r="Q15" i="38"/>
  <c r="P15" i="38"/>
  <c r="O15" i="38"/>
  <c r="N15" i="38"/>
  <c r="L15" i="38"/>
  <c r="Q14" i="38"/>
  <c r="P14" i="38"/>
  <c r="O14" i="38"/>
  <c r="N14" i="38"/>
  <c r="L14" i="38"/>
  <c r="Q13" i="38"/>
  <c r="P13" i="38"/>
  <c r="O13" i="38"/>
  <c r="N13" i="38"/>
  <c r="L13" i="38"/>
  <c r="Q12" i="38"/>
  <c r="P12" i="38"/>
  <c r="O12" i="38"/>
  <c r="N12" i="38"/>
  <c r="L12" i="38"/>
  <c r="Q11" i="38"/>
  <c r="P11" i="38"/>
  <c r="O11" i="38"/>
  <c r="N11" i="38"/>
  <c r="L11" i="38"/>
  <c r="Q10" i="38"/>
  <c r="P10" i="38"/>
  <c r="O10" i="38"/>
  <c r="N10" i="38"/>
  <c r="L10" i="38"/>
  <c r="Q9" i="38"/>
  <c r="P9" i="38"/>
  <c r="O9" i="38"/>
  <c r="N9" i="38"/>
  <c r="L9" i="38"/>
  <c r="Q8" i="38"/>
  <c r="P8" i="38"/>
  <c r="O8" i="38"/>
  <c r="N8" i="38"/>
  <c r="L8" i="38"/>
  <c r="Q7" i="38"/>
  <c r="P7" i="38"/>
  <c r="O7" i="38"/>
  <c r="N7" i="38"/>
  <c r="L7" i="38"/>
  <c r="Q6" i="38"/>
  <c r="P6" i="38"/>
  <c r="O6" i="38"/>
  <c r="N6" i="38"/>
  <c r="L6" i="38"/>
  <c r="Q5" i="38"/>
  <c r="P5" i="38"/>
  <c r="O5" i="38"/>
  <c r="N5" i="38"/>
  <c r="L5" i="38"/>
  <c r="Q4" i="38"/>
  <c r="P4" i="38"/>
  <c r="O4" i="38"/>
  <c r="N4" i="38"/>
  <c r="L4" i="38"/>
  <c r="Q3" i="38"/>
  <c r="P3" i="38"/>
  <c r="O3" i="38"/>
  <c r="N3" i="38"/>
  <c r="L3" i="38"/>
  <c r="M30" i="38" l="1"/>
  <c r="P30" i="38"/>
  <c r="O30" i="38"/>
  <c r="L30" i="38"/>
  <c r="Q30" i="38"/>
  <c r="N30" i="38"/>
  <c r="AB21" i="37"/>
  <c r="AB19" i="37"/>
  <c r="AB8" i="37"/>
  <c r="AB10" i="37"/>
  <c r="AB9" i="37"/>
  <c r="AB11" i="37"/>
  <c r="AB17" i="37"/>
  <c r="AB16" i="37"/>
  <c r="AB20" i="37"/>
  <c r="AB15" i="37"/>
  <c r="AB6" i="37"/>
  <c r="AB18" i="37"/>
  <c r="AB7" i="37"/>
  <c r="AB12" i="37"/>
  <c r="AM13" i="37" l="1"/>
  <c r="AB13" i="37"/>
  <c r="AR13" i="37"/>
  <c r="AH13" i="37"/>
  <c r="AG13" i="37"/>
  <c r="AG25" i="37" s="1"/>
  <c r="AC13" i="37" l="1"/>
  <c r="AC26" i="37" s="1"/>
  <c r="AJ13" i="37"/>
  <c r="AJ26" i="37" s="1"/>
  <c r="AF13" i="37"/>
  <c r="AF25" i="37" s="1"/>
  <c r="AW13" i="37"/>
  <c r="AW28" i="37" s="1"/>
  <c r="BA13" i="37"/>
  <c r="BA26" i="37" s="1"/>
  <c r="AK13" i="37"/>
  <c r="AK26" i="37" s="1"/>
  <c r="AP13" i="37"/>
  <c r="AP28" i="37" s="1"/>
  <c r="AN13" i="37"/>
  <c r="AN26" i="37" s="1"/>
  <c r="AL13" i="37"/>
  <c r="AL25" i="37" s="1"/>
  <c r="AZ13" i="37"/>
  <c r="AZ27" i="37" s="1"/>
  <c r="AO13" i="37"/>
  <c r="AO27" i="37" s="1"/>
  <c r="AD13" i="37"/>
  <c r="AD26" i="37" s="1"/>
  <c r="BB13" i="37"/>
  <c r="BB26" i="37" s="1"/>
  <c r="AT13" i="37"/>
  <c r="AT25" i="37" s="1"/>
  <c r="AX13" i="37"/>
  <c r="AS13" i="37"/>
  <c r="AS29" i="37" s="1"/>
  <c r="AG26" i="37"/>
  <c r="AG27" i="37"/>
  <c r="AG24" i="37"/>
  <c r="AM27" i="37"/>
  <c r="AB23" i="37"/>
  <c r="AM28" i="37"/>
  <c r="AH27" i="37"/>
  <c r="AB26" i="37"/>
  <c r="AB28" i="37"/>
  <c r="AB27" i="37"/>
  <c r="AM25" i="37"/>
  <c r="AB29" i="37"/>
  <c r="AB25" i="37"/>
  <c r="AB24" i="37"/>
  <c r="AM26" i="37"/>
  <c r="AM24" i="37"/>
  <c r="AM29" i="37"/>
  <c r="AM23" i="37"/>
  <c r="AR27" i="37"/>
  <c r="AG28" i="37"/>
  <c r="AH26" i="37"/>
  <c r="AR29" i="37"/>
  <c r="AG29" i="37"/>
  <c r="AR25" i="37"/>
  <c r="AG23" i="37"/>
  <c r="AH29" i="37"/>
  <c r="AR23" i="37"/>
  <c r="AH23" i="37"/>
  <c r="AR26" i="37"/>
  <c r="BA28" i="37"/>
  <c r="AH28" i="37"/>
  <c r="AH24" i="37"/>
  <c r="AR24" i="37"/>
  <c r="AH25" i="37"/>
  <c r="AK24" i="37" l="1"/>
  <c r="AU13" i="37"/>
  <c r="AU23" i="37" s="1"/>
  <c r="AV13" i="37"/>
  <c r="AV23" i="37" s="1"/>
  <c r="AI13" i="37"/>
  <c r="AI28" i="37" s="1"/>
  <c r="AY13" i="37"/>
  <c r="AY29" i="37" s="1"/>
  <c r="AR28" i="37"/>
  <c r="AQ13" i="37"/>
  <c r="AQ23" i="37" s="1"/>
  <c r="AE13" i="37"/>
  <c r="AE23" i="37" s="1"/>
  <c r="AX26" i="37"/>
  <c r="AN29" i="37"/>
  <c r="AL29" i="37"/>
  <c r="BA23" i="37"/>
  <c r="AL24" i="37"/>
  <c r="AL26" i="37"/>
  <c r="BA25" i="37"/>
  <c r="BA24" i="37"/>
  <c r="AN25" i="37"/>
  <c r="AS28" i="37"/>
  <c r="AC23" i="37"/>
  <c r="AL23" i="37"/>
  <c r="AC24" i="37"/>
  <c r="AO28" i="37"/>
  <c r="AO23" i="37"/>
  <c r="AK25" i="37"/>
  <c r="AD27" i="37"/>
  <c r="AN24" i="37"/>
  <c r="AN27" i="37"/>
  <c r="AK23" i="37"/>
  <c r="AN23" i="37"/>
  <c r="BA29" i="37"/>
  <c r="BA27" i="37"/>
  <c r="AK29" i="37"/>
  <c r="AT23" i="37"/>
  <c r="AN28" i="37"/>
  <c r="AT29" i="37"/>
  <c r="AZ26" i="37"/>
  <c r="AT28" i="37"/>
  <c r="AZ28" i="37"/>
  <c r="AF29" i="37"/>
  <c r="AZ23" i="37"/>
  <c r="AF23" i="37"/>
  <c r="AZ24" i="37"/>
  <c r="AS27" i="37"/>
  <c r="BB29" i="37"/>
  <c r="AL28" i="37"/>
  <c r="AS25" i="37"/>
  <c r="AC29" i="37"/>
  <c r="AT24" i="37"/>
  <c r="AD28" i="37"/>
  <c r="AZ25" i="37"/>
  <c r="AZ29" i="37"/>
  <c r="AC25" i="37"/>
  <c r="AS26" i="37"/>
  <c r="AS23" i="37"/>
  <c r="AS24" i="37"/>
  <c r="AJ24" i="37"/>
  <c r="AW26" i="37"/>
  <c r="AW29" i="37"/>
  <c r="AW24" i="37"/>
  <c r="AD23" i="37"/>
  <c r="AF27" i="37"/>
  <c r="AF24" i="37"/>
  <c r="AP26" i="37"/>
  <c r="AD25" i="37"/>
  <c r="AD24" i="37"/>
  <c r="AJ27" i="37"/>
  <c r="AJ29" i="37"/>
  <c r="AF26" i="37"/>
  <c r="AF28" i="37"/>
  <c r="AL27" i="37"/>
  <c r="BB25" i="37"/>
  <c r="BB24" i="37"/>
  <c r="AJ25" i="37"/>
  <c r="BB28" i="37"/>
  <c r="BB27" i="37"/>
  <c r="AW25" i="37"/>
  <c r="AD29" i="37"/>
  <c r="BB23" i="37"/>
  <c r="AW27" i="37"/>
  <c r="AC27" i="37"/>
  <c r="AC28" i="37"/>
  <c r="AW23" i="37"/>
  <c r="AJ23" i="37"/>
  <c r="AP29" i="37"/>
  <c r="AX24" i="37"/>
  <c r="AO29" i="37"/>
  <c r="AO25" i="37"/>
  <c r="AO24" i="37"/>
  <c r="AO26" i="37"/>
  <c r="AX27" i="37"/>
  <c r="AP27" i="37"/>
  <c r="AX28" i="37"/>
  <c r="AX23" i="37"/>
  <c r="AP23" i="37"/>
  <c r="AT27" i="37"/>
  <c r="AP24" i="37"/>
  <c r="AX25" i="37"/>
  <c r="AT26" i="37"/>
  <c r="AK27" i="37"/>
  <c r="AP25" i="37"/>
  <c r="AX29" i="37"/>
  <c r="AJ28" i="37"/>
  <c r="AK28" i="37"/>
  <c r="AE25" i="37" l="1"/>
  <c r="AE28" i="37"/>
  <c r="AE26" i="37"/>
  <c r="AQ24" i="37"/>
  <c r="AQ26" i="37"/>
  <c r="AQ29" i="37"/>
  <c r="AV27" i="37"/>
  <c r="AY25" i="37"/>
  <c r="AU27" i="37"/>
  <c r="AV26" i="37"/>
  <c r="AU24" i="37"/>
  <c r="AI25" i="37"/>
  <c r="AU25" i="37"/>
  <c r="AU26" i="37"/>
  <c r="AV24" i="37"/>
  <c r="AY24" i="37"/>
  <c r="AY27" i="37"/>
  <c r="AY28" i="37"/>
  <c r="AI26" i="37"/>
  <c r="AV28" i="37"/>
  <c r="AY23" i="37"/>
  <c r="AE27" i="37"/>
  <c r="AE24" i="37"/>
  <c r="AQ27" i="37"/>
  <c r="AU29" i="37"/>
  <c r="AQ25" i="37"/>
  <c r="AQ28" i="37"/>
  <c r="AI27" i="37"/>
  <c r="AI24" i="37"/>
  <c r="AY26" i="37"/>
  <c r="AI23" i="37"/>
  <c r="AU28" i="37"/>
  <c r="AE29" i="37"/>
  <c r="AI29" i="37"/>
  <c r="AV25" i="37"/>
  <c r="AV29" i="37"/>
  <c r="AB32" i="37" l="1"/>
  <c r="AF32" i="37"/>
  <c r="AC32" i="37"/>
  <c r="AG32" i="37"/>
  <c r="AE32" i="37"/>
  <c r="AD32" i="37"/>
  <c r="AH32" i="37"/>
</calcChain>
</file>

<file path=xl/sharedStrings.xml><?xml version="1.0" encoding="utf-8"?>
<sst xmlns="http://schemas.openxmlformats.org/spreadsheetml/2006/main" count="510" uniqueCount="74">
  <si>
    <t>Ligo</t>
  </si>
  <si>
    <t>Montage</t>
  </si>
  <si>
    <t>Epigenomics</t>
  </si>
  <si>
    <t>HGA</t>
    <phoneticPr fontId="1" type="noConversion"/>
  </si>
  <si>
    <t>LWSGA</t>
    <phoneticPr fontId="1" type="noConversion"/>
  </si>
  <si>
    <t>NGA</t>
    <phoneticPr fontId="1" type="noConversion"/>
  </si>
  <si>
    <t>Epigenomics</t>
    <phoneticPr fontId="1" type="noConversion"/>
  </si>
  <si>
    <t>TMGA</t>
    <phoneticPr fontId="1" type="noConversion"/>
  </si>
  <si>
    <t>max</t>
    <phoneticPr fontId="1" type="noConversion"/>
  </si>
  <si>
    <t>min</t>
    <phoneticPr fontId="1" type="noConversion"/>
  </si>
  <si>
    <t>aver.</t>
    <phoneticPr fontId="1" type="noConversion"/>
  </si>
  <si>
    <t>HGA</t>
  </si>
  <si>
    <t>NGA</t>
  </si>
  <si>
    <t>LWSGA</t>
  </si>
  <si>
    <t>TMGA</t>
  </si>
  <si>
    <t>HEFT</t>
  </si>
  <si>
    <t>HEFT</t>
    <phoneticPr fontId="1" type="noConversion"/>
  </si>
  <si>
    <t>max</t>
  </si>
  <si>
    <t>aver.</t>
  </si>
  <si>
    <t>CGA</t>
  </si>
  <si>
    <t>CGA</t>
    <phoneticPr fontId="1" type="noConversion"/>
  </si>
  <si>
    <t>M,S,0.4</t>
    <phoneticPr fontId="1" type="noConversion"/>
  </si>
  <si>
    <t>M,S,0.7</t>
    <phoneticPr fontId="1" type="noConversion"/>
  </si>
  <si>
    <t>M,S,1.0</t>
    <phoneticPr fontId="1" type="noConversion"/>
  </si>
  <si>
    <t>M,M,0.4</t>
    <phoneticPr fontId="1" type="noConversion"/>
  </si>
  <si>
    <t>M,M,0.7</t>
    <phoneticPr fontId="1" type="noConversion"/>
  </si>
  <si>
    <t>M,M,1.0</t>
    <phoneticPr fontId="1" type="noConversion"/>
  </si>
  <si>
    <t>M,L,0.4</t>
    <phoneticPr fontId="1" type="noConversion"/>
  </si>
  <si>
    <t>M,L,0.7</t>
    <phoneticPr fontId="1" type="noConversion"/>
  </si>
  <si>
    <t>M,L,1.0</t>
    <phoneticPr fontId="1" type="noConversion"/>
  </si>
  <si>
    <t>E,S,0.4</t>
    <phoneticPr fontId="1" type="noConversion"/>
  </si>
  <si>
    <t>E,S,0.7</t>
    <phoneticPr fontId="1" type="noConversion"/>
  </si>
  <si>
    <t>E,S,1.0</t>
    <phoneticPr fontId="1" type="noConversion"/>
  </si>
  <si>
    <t>E,M,0.4</t>
    <phoneticPr fontId="1" type="noConversion"/>
  </si>
  <si>
    <t>E,M,0.7</t>
    <phoneticPr fontId="1" type="noConversion"/>
  </si>
  <si>
    <t>E,M,1.0</t>
    <phoneticPr fontId="1" type="noConversion"/>
  </si>
  <si>
    <t>E,L,0.4</t>
    <phoneticPr fontId="1" type="noConversion"/>
  </si>
  <si>
    <t>E,L,0.7</t>
    <phoneticPr fontId="1" type="noConversion"/>
  </si>
  <si>
    <t>E,L,1.0</t>
    <phoneticPr fontId="1" type="noConversion"/>
  </si>
  <si>
    <t>L,S,0.4</t>
    <phoneticPr fontId="1" type="noConversion"/>
  </si>
  <si>
    <t>L,S,0.7</t>
    <phoneticPr fontId="1" type="noConversion"/>
  </si>
  <si>
    <t>L,S,1.0</t>
    <phoneticPr fontId="1" type="noConversion"/>
  </si>
  <si>
    <t>L,M,0.4</t>
    <phoneticPr fontId="1" type="noConversion"/>
  </si>
  <si>
    <t>L,M,0.7</t>
    <phoneticPr fontId="1" type="noConversion"/>
  </si>
  <si>
    <t>L,M,1.0</t>
    <phoneticPr fontId="1" type="noConversion"/>
  </si>
  <si>
    <t>L,L,0.4</t>
    <phoneticPr fontId="1" type="noConversion"/>
  </si>
  <si>
    <t>L,L,0.7</t>
    <phoneticPr fontId="1" type="noConversion"/>
  </si>
  <si>
    <t>L,L,1.0</t>
    <phoneticPr fontId="1" type="noConversion"/>
  </si>
  <si>
    <t>IHEFT-3</t>
  </si>
  <si>
    <t>HEFT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</si>
  <si>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</si>
  <si>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</si>
  <si>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</si>
  <si>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CGA</t>
    <phoneticPr fontId="1" type="noConversion"/>
  </si>
  <si>
    <t>TMGA</t>
    <phoneticPr fontId="1" type="noConversion"/>
  </si>
  <si>
    <t>ms</t>
    <phoneticPr fontId="1" type="noConversion"/>
  </si>
  <si>
    <t>ms</t>
    <phoneticPr fontId="1" type="noConversion"/>
  </si>
  <si>
    <t>Epigenomics</t>
    <phoneticPr fontId="1" type="noConversion"/>
  </si>
  <si>
    <t>IHEFT3</t>
    <phoneticPr fontId="1" type="noConversion"/>
  </si>
  <si>
    <t>IHEFT3</t>
    <phoneticPr fontId="1" type="noConversion"/>
  </si>
  <si>
    <t>min</t>
    <phoneticPr fontId="1" type="noConversion"/>
  </si>
  <si>
    <t>IHEFT3</t>
    <phoneticPr fontId="1" type="noConversion"/>
  </si>
  <si>
    <t>aver</t>
    <phoneticPr fontId="1" type="noConversion"/>
  </si>
  <si>
    <t>max</t>
    <phoneticPr fontId="1" type="noConversion"/>
  </si>
  <si>
    <t>min</t>
    <phoneticPr fontId="1" type="noConversion"/>
  </si>
  <si>
    <t>HEFT</t>
    <phoneticPr fontId="1" type="noConversion"/>
  </si>
  <si>
    <t>IHEFT3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</si>
  <si>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</si>
  <si>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</si>
  <si>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</si>
  <si>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CGA</t>
    <phoneticPr fontId="1" type="noConversion"/>
  </si>
  <si>
    <t>TMGA</t>
    <phoneticPr fontId="1" type="noConversion"/>
  </si>
  <si>
    <t>st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</si>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</sst>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176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/>
    <xf numFmtId="178" fontId="0" fillId="0" borderId="1" xfId="0" applyNumberFormat="1" applyBorder="1"/>
    <xf numFmtId="178" fontId="0" fillId="0" borderId="0" xfId="0" applyNumberFormat="1"/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177" fontId="2" fillId="0" borderId="6" xfId="0" applyNumberFormat="1" applyFont="1" applyBorder="1" applyAlignment="1">
      <alignment horizontal="center"/>
    </xf>
    <xf numFmtId="177" fontId="2" fillId="0" borderId="6" xfId="0" applyNumberFormat="1" applyFont="1" applyBorder="1"/>
    <xf numFmtId="177" fontId="2" fillId="0" borderId="2" xfId="0" applyNumberFormat="1" applyFont="1" applyBorder="1"/>
    <xf numFmtId="1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5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DB95-B1B6-482E-ACDA-A639F21CF6EA}">
  <dimension ref="A1:V272"/>
  <sheetViews>
    <sheetView workbookViewId="0">
      <selection activeCell="W11" sqref="W11"/>
    </sheetView>
  </sheetViews>
  <sheetFormatPr defaultRowHeight="13.8" x14ac:dyDescent="0.25"/>
  <cols>
    <col min="1" max="1" width="8.88671875" style="2"/>
    <col min="2" max="2" width="5.5546875" style="2" bestFit="1" customWidth="1"/>
    <col min="3" max="3" width="4.5546875" style="2" bestFit="1" customWidth="1"/>
    <col min="4" max="9" width="8.88671875" style="2"/>
    <col min="10" max="10" width="5.5546875" style="2" bestFit="1" customWidth="1"/>
    <col min="11" max="12" width="8.88671875" style="2"/>
    <col min="13" max="13" width="4.5546875" style="2" bestFit="1" customWidth="1"/>
    <col min="14" max="15" width="8.88671875" style="2"/>
    <col min="16" max="16" width="6.5546875" style="2" bestFit="1" customWidth="1"/>
    <col min="17" max="18" width="8.88671875" style="2"/>
    <col min="19" max="19" width="5.5546875" style="2" bestFit="1" customWidth="1"/>
    <col min="20" max="21" width="8.88671875" style="2"/>
    <col min="22" max="22" width="4.5546875" style="2" bestFit="1" customWidth="1"/>
    <col min="23" max="16384" width="8.88671875" style="2"/>
  </cols>
  <sheetData>
    <row r="1" spans="1:22" x14ac:dyDescent="0.25">
      <c r="D1" s="32" t="s">
        <v>65</v>
      </c>
      <c r="E1" s="32"/>
      <c r="F1" s="32" t="s">
        <v>66</v>
      </c>
      <c r="G1" s="32"/>
      <c r="H1" s="32" t="s">
        <v>67</v>
      </c>
      <c r="I1" s="32"/>
      <c r="J1" s="32"/>
      <c r="K1" s="32" t="s">
        <v>68</v>
      </c>
      <c r="L1" s="32"/>
      <c r="M1" s="32"/>
      <c r="N1" s="32" t="s">
        <v>69</v>
      </c>
      <c r="O1" s="32"/>
      <c r="P1" s="32"/>
      <c r="Q1" s="32" t="s">
        <v>70</v>
      </c>
      <c r="R1" s="32"/>
      <c r="S1" s="32"/>
      <c r="T1" s="32" t="s">
        <v>71</v>
      </c>
      <c r="U1" s="32"/>
      <c r="V1" s="32"/>
    </row>
    <row r="2" spans="1:22" x14ac:dyDescent="0.25">
      <c r="D2" s="31" t="s">
        <v>55</v>
      </c>
      <c r="E2" s="31" t="s">
        <v>72</v>
      </c>
      <c r="F2" s="31" t="s">
        <v>55</v>
      </c>
      <c r="G2" s="31" t="s">
        <v>72</v>
      </c>
      <c r="H2" s="31" t="s">
        <v>55</v>
      </c>
      <c r="I2" s="31" t="s">
        <v>72</v>
      </c>
      <c r="J2" s="31" t="s">
        <v>73</v>
      </c>
      <c r="K2" s="31" t="s">
        <v>55</v>
      </c>
      <c r="L2" s="31" t="s">
        <v>72</v>
      </c>
      <c r="M2" s="31" t="s">
        <v>73</v>
      </c>
      <c r="N2" s="31" t="s">
        <v>55</v>
      </c>
      <c r="O2" s="31" t="s">
        <v>72</v>
      </c>
      <c r="P2" s="31" t="s">
        <v>73</v>
      </c>
      <c r="Q2" s="31" t="s">
        <v>55</v>
      </c>
      <c r="R2" s="31" t="s">
        <v>72</v>
      </c>
      <c r="S2" s="31" t="s">
        <v>73</v>
      </c>
      <c r="T2" s="31" t="s">
        <v>55</v>
      </c>
      <c r="U2" s="31" t="s">
        <v>72</v>
      </c>
      <c r="V2" s="31" t="s">
        <v>73</v>
      </c>
    </row>
    <row r="3" spans="1:22" x14ac:dyDescent="0.25">
      <c r="A3" s="2" t="s">
        <v>1</v>
      </c>
      <c r="B3" s="2">
        <v>25</v>
      </c>
      <c r="C3" s="2">
        <v>0.4</v>
      </c>
      <c r="D3" s="2">
        <v>38.419870000000003</v>
      </c>
      <c r="E3" s="2">
        <v>5.6999999999999998E-4</v>
      </c>
      <c r="F3" s="2">
        <v>38.419870000000003</v>
      </c>
      <c r="G3" s="2">
        <v>1.0200000000000001E-3</v>
      </c>
      <c r="H3" s="2">
        <v>35.147799999999997</v>
      </c>
      <c r="I3" s="2">
        <v>1.1424000000000001</v>
      </c>
      <c r="J3" s="2">
        <v>40</v>
      </c>
      <c r="K3" s="2">
        <v>34.202649999999998</v>
      </c>
      <c r="L3" s="2">
        <v>1.13243</v>
      </c>
      <c r="M3" s="2">
        <v>113</v>
      </c>
      <c r="N3" s="2">
        <v>34.202649999999998</v>
      </c>
      <c r="O3" s="2">
        <v>1.13384</v>
      </c>
      <c r="P3" s="2">
        <v>133</v>
      </c>
      <c r="Q3" s="2">
        <v>35.728760000000001</v>
      </c>
      <c r="R3" s="2">
        <v>1.4402200000000001</v>
      </c>
      <c r="S3" s="2">
        <v>55</v>
      </c>
      <c r="T3" s="2">
        <v>34.202649999999998</v>
      </c>
      <c r="U3" s="2">
        <v>1.1418900000000001</v>
      </c>
      <c r="V3" s="2">
        <v>33</v>
      </c>
    </row>
    <row r="4" spans="1:22" x14ac:dyDescent="0.25">
      <c r="A4" s="2" t="s">
        <v>1</v>
      </c>
      <c r="B4" s="2">
        <v>25</v>
      </c>
      <c r="C4" s="2">
        <v>0.4</v>
      </c>
      <c r="D4" s="2">
        <v>38.419870000000003</v>
      </c>
      <c r="E4" s="2">
        <v>4.3600000000000002E-3</v>
      </c>
      <c r="F4" s="2">
        <v>38.419870000000003</v>
      </c>
      <c r="G4" s="2">
        <v>9.2599999999999991E-3</v>
      </c>
      <c r="H4" s="2">
        <v>35.731259999999999</v>
      </c>
      <c r="I4" s="2">
        <v>1.4566399999999999</v>
      </c>
      <c r="J4" s="2">
        <v>13</v>
      </c>
      <c r="K4" s="2">
        <v>34.202649999999998</v>
      </c>
      <c r="L4" s="2">
        <v>1.1984300000000001</v>
      </c>
      <c r="M4" s="2">
        <v>10</v>
      </c>
      <c r="N4" s="2">
        <v>34.913220000000003</v>
      </c>
      <c r="O4" s="2">
        <v>1.1301699999999999</v>
      </c>
      <c r="P4" s="2">
        <v>43</v>
      </c>
      <c r="Q4" s="2">
        <v>35.728760000000001</v>
      </c>
      <c r="R4" s="2">
        <v>1.3400399999999999</v>
      </c>
      <c r="S4" s="2">
        <v>143</v>
      </c>
      <c r="T4" s="2">
        <v>34.202649999999998</v>
      </c>
      <c r="U4" s="2">
        <v>1.21926</v>
      </c>
      <c r="V4" s="2">
        <v>11</v>
      </c>
    </row>
    <row r="5" spans="1:22" x14ac:dyDescent="0.25">
      <c r="A5" s="2" t="s">
        <v>1</v>
      </c>
      <c r="B5" s="2">
        <v>25</v>
      </c>
      <c r="C5" s="2">
        <v>0.4</v>
      </c>
      <c r="D5" s="2">
        <v>38.419870000000003</v>
      </c>
      <c r="E5" s="2">
        <v>4.6600000000000001E-3</v>
      </c>
      <c r="F5" s="2">
        <v>38.419870000000003</v>
      </c>
      <c r="G5" s="2">
        <v>9.2300000000000004E-3</v>
      </c>
      <c r="H5" s="2">
        <v>35.731259999999999</v>
      </c>
      <c r="I5" s="2">
        <v>1.17462</v>
      </c>
      <c r="J5" s="2">
        <v>20</v>
      </c>
      <c r="K5" s="2">
        <v>34.202649999999998</v>
      </c>
      <c r="L5" s="2">
        <v>1.1330100000000001</v>
      </c>
      <c r="M5" s="2">
        <v>75</v>
      </c>
      <c r="N5" s="2">
        <v>34.913220000000003</v>
      </c>
      <c r="O5" s="2">
        <v>1.1718900000000001</v>
      </c>
      <c r="P5" s="2">
        <v>124</v>
      </c>
      <c r="Q5" s="2">
        <v>38.310780000000001</v>
      </c>
      <c r="R5" s="2">
        <v>1.2396100000000001</v>
      </c>
      <c r="S5" s="2">
        <v>9</v>
      </c>
      <c r="T5" s="2">
        <v>34.202649999999998</v>
      </c>
      <c r="U5" s="2">
        <v>1.1284000000000001</v>
      </c>
      <c r="V5" s="2">
        <v>39</v>
      </c>
    </row>
    <row r="6" spans="1:22" x14ac:dyDescent="0.25">
      <c r="A6" s="2" t="s">
        <v>1</v>
      </c>
      <c r="B6" s="2">
        <v>25</v>
      </c>
      <c r="C6" s="2">
        <v>0.4</v>
      </c>
      <c r="D6" s="2">
        <v>38.419870000000003</v>
      </c>
      <c r="E6" s="2">
        <v>4.6800000000000001E-3</v>
      </c>
      <c r="F6" s="2">
        <v>38.419870000000003</v>
      </c>
      <c r="G6" s="2">
        <v>9.2599999999999991E-3</v>
      </c>
      <c r="H6" s="2">
        <v>36.953940000000003</v>
      </c>
      <c r="I6" s="2">
        <v>1.1317600000000001</v>
      </c>
      <c r="J6" s="2">
        <v>44</v>
      </c>
      <c r="K6" s="2">
        <v>34.913220000000003</v>
      </c>
      <c r="L6" s="2">
        <v>1.1328199999999999</v>
      </c>
      <c r="M6" s="2">
        <v>112</v>
      </c>
      <c r="N6" s="2">
        <v>36.483240000000002</v>
      </c>
      <c r="O6" s="2">
        <v>1.12883</v>
      </c>
      <c r="P6" s="2">
        <v>122</v>
      </c>
      <c r="Q6" s="2">
        <v>35.018189999999997</v>
      </c>
      <c r="R6" s="2">
        <v>1.1314599999999999</v>
      </c>
      <c r="S6" s="2">
        <v>252</v>
      </c>
      <c r="T6" s="2">
        <v>34.202649999999998</v>
      </c>
      <c r="U6" s="2">
        <v>1.14934</v>
      </c>
      <c r="V6" s="2">
        <v>48</v>
      </c>
    </row>
    <row r="7" spans="1:22" x14ac:dyDescent="0.25">
      <c r="A7" s="2" t="s">
        <v>1</v>
      </c>
      <c r="B7" s="2">
        <v>25</v>
      </c>
      <c r="C7" s="2">
        <v>0.4</v>
      </c>
      <c r="D7" s="2">
        <v>38.419870000000003</v>
      </c>
      <c r="E7" s="2">
        <v>4.5599999999999998E-3</v>
      </c>
      <c r="F7" s="2">
        <v>38.419870000000003</v>
      </c>
      <c r="G7" s="2">
        <v>9.2599999999999991E-3</v>
      </c>
      <c r="H7" s="2">
        <v>35.147799999999997</v>
      </c>
      <c r="I7" s="2">
        <v>1.1288400000000001</v>
      </c>
      <c r="J7" s="2">
        <v>44</v>
      </c>
      <c r="K7" s="2">
        <v>34.202649999999998</v>
      </c>
      <c r="L7" s="2">
        <v>1.1354</v>
      </c>
      <c r="M7" s="2">
        <v>100</v>
      </c>
      <c r="N7" s="2">
        <v>35.963340000000002</v>
      </c>
      <c r="O7" s="2">
        <v>1.1298699999999999</v>
      </c>
      <c r="P7" s="2">
        <v>133</v>
      </c>
      <c r="Q7" s="2">
        <v>35.728760000000001</v>
      </c>
      <c r="R7" s="2">
        <v>1.13144</v>
      </c>
      <c r="S7" s="2">
        <v>259</v>
      </c>
      <c r="T7" s="2">
        <v>34.202649999999998</v>
      </c>
      <c r="U7" s="2">
        <v>1.14483</v>
      </c>
      <c r="V7" s="2">
        <v>49</v>
      </c>
    </row>
    <row r="8" spans="1:22" x14ac:dyDescent="0.25">
      <c r="A8" s="2" t="s">
        <v>1</v>
      </c>
      <c r="B8" s="2">
        <v>25</v>
      </c>
      <c r="C8" s="2">
        <v>0.4</v>
      </c>
      <c r="D8" s="2">
        <v>38.419870000000003</v>
      </c>
      <c r="E8" s="2">
        <v>4.5199999999999997E-3</v>
      </c>
      <c r="F8" s="2">
        <v>38.419870000000003</v>
      </c>
      <c r="G8" s="2">
        <v>9.2800000000000001E-3</v>
      </c>
      <c r="H8" s="2">
        <v>34.913220000000003</v>
      </c>
      <c r="I8" s="2">
        <v>1.1817</v>
      </c>
      <c r="J8" s="2">
        <v>39</v>
      </c>
      <c r="K8" s="2">
        <v>34.202649999999998</v>
      </c>
      <c r="L8" s="2">
        <v>1.1335200000000001</v>
      </c>
      <c r="M8" s="2">
        <v>103</v>
      </c>
      <c r="N8" s="2">
        <v>35.147799999999997</v>
      </c>
      <c r="O8" s="2">
        <v>1.13175</v>
      </c>
      <c r="P8" s="2">
        <v>126</v>
      </c>
      <c r="Q8" s="2">
        <v>35.728760000000001</v>
      </c>
      <c r="R8" s="2">
        <v>1.13184</v>
      </c>
      <c r="S8" s="2">
        <v>257</v>
      </c>
      <c r="T8" s="2">
        <v>34.202649999999998</v>
      </c>
      <c r="U8" s="2">
        <v>1.1453100000000001</v>
      </c>
      <c r="V8" s="2">
        <v>45</v>
      </c>
    </row>
    <row r="9" spans="1:22" x14ac:dyDescent="0.25">
      <c r="A9" s="2" t="s">
        <v>1</v>
      </c>
      <c r="B9" s="2">
        <v>25</v>
      </c>
      <c r="C9" s="2">
        <v>0.4</v>
      </c>
      <c r="D9" s="2">
        <v>38.419870000000003</v>
      </c>
      <c r="E9" s="2">
        <v>4.4999999999999997E-3</v>
      </c>
      <c r="F9" s="2">
        <v>38.419870000000003</v>
      </c>
      <c r="G9" s="2">
        <v>9.3600000000000003E-3</v>
      </c>
      <c r="H9" s="2">
        <v>35.147799999999997</v>
      </c>
      <c r="I9" s="2">
        <v>1.1288400000000001</v>
      </c>
      <c r="J9" s="2">
        <v>45</v>
      </c>
      <c r="K9" s="2">
        <v>34.202649999999998</v>
      </c>
      <c r="L9" s="2">
        <v>1.1287700000000001</v>
      </c>
      <c r="M9" s="2">
        <v>102</v>
      </c>
      <c r="N9" s="2">
        <v>35.147799999999997</v>
      </c>
      <c r="O9" s="2">
        <v>1.1334299999999999</v>
      </c>
      <c r="P9" s="2">
        <v>133</v>
      </c>
      <c r="Q9" s="2">
        <v>35.728760000000001</v>
      </c>
      <c r="R9" s="2">
        <v>1.1321300000000001</v>
      </c>
      <c r="S9" s="2">
        <v>231</v>
      </c>
      <c r="T9" s="2">
        <v>34.202649999999998</v>
      </c>
      <c r="U9" s="2">
        <v>1.1303099999999999</v>
      </c>
      <c r="V9" s="2">
        <v>48</v>
      </c>
    </row>
    <row r="10" spans="1:22" x14ac:dyDescent="0.25">
      <c r="A10" s="2" t="s">
        <v>1</v>
      </c>
      <c r="B10" s="2">
        <v>25</v>
      </c>
      <c r="C10" s="2">
        <v>0.4</v>
      </c>
      <c r="D10" s="2">
        <v>38.419870000000003</v>
      </c>
      <c r="E10" s="2">
        <v>4.5199999999999997E-3</v>
      </c>
      <c r="F10" s="2">
        <v>38.419870000000003</v>
      </c>
      <c r="G10" s="2">
        <v>9.2499999999999995E-3</v>
      </c>
      <c r="H10" s="2">
        <v>36.953940000000003</v>
      </c>
      <c r="I10" s="2">
        <v>1.1446499999999999</v>
      </c>
      <c r="J10" s="2">
        <v>47</v>
      </c>
      <c r="K10" s="2">
        <v>34.202649999999998</v>
      </c>
      <c r="L10" s="2">
        <v>1.13666</v>
      </c>
      <c r="M10" s="2">
        <v>107</v>
      </c>
      <c r="N10" s="2">
        <v>34.913220000000003</v>
      </c>
      <c r="O10" s="2">
        <v>1.1350499999999999</v>
      </c>
      <c r="P10" s="2">
        <v>138</v>
      </c>
      <c r="Q10" s="2">
        <v>36.951439999999998</v>
      </c>
      <c r="R10" s="2">
        <v>1.12913</v>
      </c>
      <c r="S10" s="2">
        <v>257</v>
      </c>
      <c r="T10" s="2">
        <v>34.202649999999998</v>
      </c>
      <c r="U10" s="2">
        <v>1.1466400000000001</v>
      </c>
      <c r="V10" s="2">
        <v>45</v>
      </c>
    </row>
    <row r="11" spans="1:22" x14ac:dyDescent="0.25">
      <c r="A11" s="2" t="s">
        <v>1</v>
      </c>
      <c r="B11" s="2">
        <v>25</v>
      </c>
      <c r="C11" s="2">
        <v>0.4</v>
      </c>
      <c r="D11" s="2">
        <v>38.419870000000003</v>
      </c>
      <c r="E11" s="2">
        <v>4.64E-3</v>
      </c>
      <c r="F11" s="2">
        <v>38.419870000000003</v>
      </c>
      <c r="G11" s="2">
        <v>9.2800000000000001E-3</v>
      </c>
      <c r="H11" s="2">
        <v>35.184379999999997</v>
      </c>
      <c r="I11" s="2">
        <v>1.13839</v>
      </c>
      <c r="J11" s="2">
        <v>48</v>
      </c>
      <c r="K11" s="2">
        <v>34.202649999999998</v>
      </c>
      <c r="L11" s="2">
        <v>1.13208</v>
      </c>
      <c r="M11" s="2">
        <v>110</v>
      </c>
      <c r="N11" s="2">
        <v>35.728760000000001</v>
      </c>
      <c r="O11" s="2">
        <v>1.1340699999999999</v>
      </c>
      <c r="P11" s="2">
        <v>129</v>
      </c>
      <c r="Q11" s="2">
        <v>35.728760000000001</v>
      </c>
      <c r="R11" s="2">
        <v>1.13385</v>
      </c>
      <c r="S11" s="2">
        <v>235</v>
      </c>
      <c r="T11" s="2">
        <v>34.202649999999998</v>
      </c>
      <c r="U11" s="2">
        <v>1.139</v>
      </c>
      <c r="V11" s="2">
        <v>44</v>
      </c>
    </row>
    <row r="12" spans="1:22" x14ac:dyDescent="0.25">
      <c r="A12" s="2" t="s">
        <v>1</v>
      </c>
      <c r="B12" s="2">
        <v>25</v>
      </c>
      <c r="C12" s="2">
        <v>0.4</v>
      </c>
      <c r="D12" s="2">
        <v>38.419870000000003</v>
      </c>
      <c r="E12" s="2">
        <v>4.4999999999999997E-3</v>
      </c>
      <c r="F12" s="2">
        <v>38.419870000000003</v>
      </c>
      <c r="G12" s="2">
        <v>9.3799999999999994E-3</v>
      </c>
      <c r="H12" s="2">
        <v>35.731259999999999</v>
      </c>
      <c r="I12" s="2">
        <v>1.1404300000000001</v>
      </c>
      <c r="J12" s="2">
        <v>40</v>
      </c>
      <c r="K12" s="2">
        <v>34.202649999999998</v>
      </c>
      <c r="L12" s="2">
        <v>1.13273</v>
      </c>
      <c r="M12" s="2">
        <v>111</v>
      </c>
      <c r="N12" s="2">
        <v>35.147799999999997</v>
      </c>
      <c r="O12" s="2">
        <v>1.13045</v>
      </c>
      <c r="P12" s="2">
        <v>132</v>
      </c>
      <c r="Q12" s="2">
        <v>34.913220000000003</v>
      </c>
      <c r="R12" s="2">
        <v>1.1298699999999999</v>
      </c>
      <c r="S12" s="2">
        <v>253</v>
      </c>
      <c r="T12" s="2">
        <v>34.202649999999998</v>
      </c>
      <c r="U12" s="2">
        <v>1.13103</v>
      </c>
      <c r="V12" s="2">
        <v>48</v>
      </c>
    </row>
    <row r="13" spans="1:22" x14ac:dyDescent="0.25">
      <c r="A13" s="2" t="s">
        <v>1</v>
      </c>
      <c r="B13" s="2">
        <v>25</v>
      </c>
      <c r="C13" s="2">
        <v>0.7</v>
      </c>
      <c r="D13" s="2">
        <v>34.063429999999997</v>
      </c>
      <c r="E13" s="2">
        <v>4.8300000000000001E-3</v>
      </c>
      <c r="F13" s="2">
        <v>33.376629999999999</v>
      </c>
      <c r="G13" s="2">
        <v>1.171E-2</v>
      </c>
      <c r="H13" s="2">
        <v>31.740559999999999</v>
      </c>
      <c r="I13" s="2">
        <v>1.4310099999999999</v>
      </c>
      <c r="J13" s="2">
        <v>41</v>
      </c>
      <c r="K13" s="2">
        <v>29.992640000000002</v>
      </c>
      <c r="L13" s="2">
        <v>1.4383600000000001</v>
      </c>
      <c r="M13" s="2">
        <v>125</v>
      </c>
      <c r="N13" s="2">
        <v>31.738160000000001</v>
      </c>
      <c r="O13" s="2">
        <v>1.4363900000000001</v>
      </c>
      <c r="P13" s="2">
        <v>177</v>
      </c>
      <c r="Q13" s="2">
        <v>31.04663</v>
      </c>
      <c r="R13" s="2">
        <v>1.4304699999999999</v>
      </c>
      <c r="S13" s="2">
        <v>332</v>
      </c>
      <c r="T13" s="2">
        <v>30.394439999999999</v>
      </c>
      <c r="U13" s="2">
        <v>1.4484399999999999</v>
      </c>
      <c r="V13" s="2">
        <v>66</v>
      </c>
    </row>
    <row r="14" spans="1:22" x14ac:dyDescent="0.25">
      <c r="A14" s="2" t="s">
        <v>1</v>
      </c>
      <c r="B14" s="2">
        <v>25</v>
      </c>
      <c r="C14" s="2">
        <v>0.7</v>
      </c>
      <c r="D14" s="2">
        <v>34.063429999999997</v>
      </c>
      <c r="E14" s="2">
        <v>4.79E-3</v>
      </c>
      <c r="F14" s="2">
        <v>33.376629999999999</v>
      </c>
      <c r="G14" s="2">
        <v>1.18E-2</v>
      </c>
      <c r="H14" s="2">
        <v>31.837630000000001</v>
      </c>
      <c r="I14" s="2">
        <v>1.44736</v>
      </c>
      <c r="J14" s="2">
        <v>56</v>
      </c>
      <c r="K14" s="2">
        <v>29.992640000000002</v>
      </c>
      <c r="L14" s="2">
        <v>1.4306700000000001</v>
      </c>
      <c r="M14" s="2">
        <v>126</v>
      </c>
      <c r="N14" s="2">
        <v>31.303290000000001</v>
      </c>
      <c r="O14" s="2">
        <v>1.4375800000000001</v>
      </c>
      <c r="P14" s="2">
        <v>168</v>
      </c>
      <c r="Q14" s="2">
        <v>31.248740000000002</v>
      </c>
      <c r="R14" s="2">
        <v>1.4329400000000001</v>
      </c>
      <c r="S14" s="2">
        <v>318</v>
      </c>
      <c r="T14" s="2">
        <v>30.394439999999999</v>
      </c>
      <c r="U14" s="2">
        <v>1.43146</v>
      </c>
      <c r="V14" s="2">
        <v>62</v>
      </c>
    </row>
    <row r="15" spans="1:22" x14ac:dyDescent="0.25">
      <c r="A15" s="2" t="s">
        <v>1</v>
      </c>
      <c r="B15" s="2">
        <v>25</v>
      </c>
      <c r="C15" s="2">
        <v>0.7</v>
      </c>
      <c r="D15" s="2">
        <v>34.063429999999997</v>
      </c>
      <c r="E15" s="2">
        <v>4.7099999999999998E-3</v>
      </c>
      <c r="F15" s="2">
        <v>33.376629999999999</v>
      </c>
      <c r="G15" s="2">
        <v>1.1690000000000001E-2</v>
      </c>
      <c r="H15" s="2">
        <v>32.056739999999998</v>
      </c>
      <c r="I15" s="2">
        <v>1.4332100000000001</v>
      </c>
      <c r="J15" s="2">
        <v>43</v>
      </c>
      <c r="K15" s="2">
        <v>31.04663</v>
      </c>
      <c r="L15" s="2">
        <v>1.4400900000000001</v>
      </c>
      <c r="M15" s="2">
        <v>122</v>
      </c>
      <c r="N15" s="2">
        <v>31.788119999999999</v>
      </c>
      <c r="O15" s="2">
        <v>1.53678</v>
      </c>
      <c r="P15" s="2">
        <v>121</v>
      </c>
      <c r="Q15" s="2">
        <v>31.303290000000001</v>
      </c>
      <c r="R15" s="2">
        <v>1.43316</v>
      </c>
      <c r="S15" s="2">
        <v>48</v>
      </c>
      <c r="T15" s="2">
        <v>30.959389999999999</v>
      </c>
      <c r="U15" s="2">
        <v>1.4396899999999999</v>
      </c>
      <c r="V15" s="2">
        <v>22</v>
      </c>
    </row>
    <row r="16" spans="1:22" x14ac:dyDescent="0.25">
      <c r="A16" s="2" t="s">
        <v>1</v>
      </c>
      <c r="B16" s="2">
        <v>25</v>
      </c>
      <c r="C16" s="2">
        <v>0.7</v>
      </c>
      <c r="D16" s="2">
        <v>34.063429999999997</v>
      </c>
      <c r="E16" s="2">
        <v>4.8300000000000001E-3</v>
      </c>
      <c r="F16" s="2">
        <v>33.376629999999999</v>
      </c>
      <c r="G16" s="2">
        <v>1.18E-2</v>
      </c>
      <c r="H16" s="2">
        <v>32.056739999999998</v>
      </c>
      <c r="I16" s="2">
        <v>1.44855</v>
      </c>
      <c r="J16" s="2">
        <v>36</v>
      </c>
      <c r="K16" s="2">
        <v>29.992640000000002</v>
      </c>
      <c r="L16" s="2">
        <v>1.7368600000000001</v>
      </c>
      <c r="M16" s="2">
        <v>110</v>
      </c>
      <c r="N16" s="2">
        <v>31.80217</v>
      </c>
      <c r="O16" s="2">
        <v>1.4348000000000001</v>
      </c>
      <c r="P16" s="2">
        <v>169</v>
      </c>
      <c r="Q16" s="2">
        <v>31.303290000000001</v>
      </c>
      <c r="R16" s="2">
        <v>1.43363</v>
      </c>
      <c r="S16" s="2">
        <v>314</v>
      </c>
      <c r="T16" s="2">
        <v>30.394439999999999</v>
      </c>
      <c r="U16" s="2">
        <v>1.44034</v>
      </c>
      <c r="V16" s="2">
        <v>64</v>
      </c>
    </row>
    <row r="17" spans="1:22" x14ac:dyDescent="0.25">
      <c r="A17" s="2" t="s">
        <v>1</v>
      </c>
      <c r="B17" s="2">
        <v>25</v>
      </c>
      <c r="C17" s="2">
        <v>0.7</v>
      </c>
      <c r="D17" s="2">
        <v>34.063429999999997</v>
      </c>
      <c r="E17" s="2">
        <v>4.9199999999999999E-3</v>
      </c>
      <c r="F17" s="2">
        <v>33.376629999999999</v>
      </c>
      <c r="G17" s="2">
        <v>1.163E-2</v>
      </c>
      <c r="H17" s="2">
        <v>31.408760000000001</v>
      </c>
      <c r="I17" s="2">
        <v>1.4400299999999999</v>
      </c>
      <c r="J17" s="2">
        <v>63</v>
      </c>
      <c r="K17" s="2">
        <v>29.992640000000002</v>
      </c>
      <c r="L17" s="2">
        <v>1.4309499999999999</v>
      </c>
      <c r="M17" s="2">
        <v>134</v>
      </c>
      <c r="N17" s="2">
        <v>31.738160000000001</v>
      </c>
      <c r="O17" s="2">
        <v>1.43119</v>
      </c>
      <c r="P17" s="2">
        <v>151</v>
      </c>
      <c r="Q17" s="2">
        <v>31.303290000000001</v>
      </c>
      <c r="R17" s="2">
        <v>1.88273</v>
      </c>
      <c r="S17" s="2">
        <v>222</v>
      </c>
      <c r="T17" s="2">
        <v>31.04663</v>
      </c>
      <c r="U17" s="2">
        <v>1.4578899999999999</v>
      </c>
      <c r="V17" s="2">
        <v>7</v>
      </c>
    </row>
    <row r="18" spans="1:22" x14ac:dyDescent="0.25">
      <c r="A18" s="2" t="s">
        <v>1</v>
      </c>
      <c r="B18" s="2">
        <v>25</v>
      </c>
      <c r="C18" s="2">
        <v>0.7</v>
      </c>
      <c r="D18" s="2">
        <v>34.063429999999997</v>
      </c>
      <c r="E18" s="2">
        <v>4.7099999999999998E-3</v>
      </c>
      <c r="F18" s="2">
        <v>33.376629999999999</v>
      </c>
      <c r="G18" s="2">
        <v>1.227E-2</v>
      </c>
      <c r="H18" s="2">
        <v>33.23415</v>
      </c>
      <c r="I18" s="2">
        <v>1.46489</v>
      </c>
      <c r="J18" s="2">
        <v>7</v>
      </c>
      <c r="K18" s="2">
        <v>29.992640000000002</v>
      </c>
      <c r="L18" s="2">
        <v>1.43757</v>
      </c>
      <c r="M18" s="2">
        <v>90</v>
      </c>
      <c r="N18" s="2">
        <v>31.97053</v>
      </c>
      <c r="O18" s="2">
        <v>1.43116</v>
      </c>
      <c r="P18" s="2">
        <v>99</v>
      </c>
      <c r="Q18" s="2">
        <v>31.303290000000001</v>
      </c>
      <c r="R18" s="2">
        <v>1.4572400000000001</v>
      </c>
      <c r="S18" s="2">
        <v>83</v>
      </c>
      <c r="T18" s="2">
        <v>30.46912</v>
      </c>
      <c r="U18" s="2">
        <v>1.45045</v>
      </c>
      <c r="V18" s="2">
        <v>60</v>
      </c>
    </row>
    <row r="19" spans="1:22" x14ac:dyDescent="0.25">
      <c r="A19" s="2" t="s">
        <v>1</v>
      </c>
      <c r="B19" s="2">
        <v>25</v>
      </c>
      <c r="C19" s="2">
        <v>0.7</v>
      </c>
      <c r="D19" s="2">
        <v>34.063429999999997</v>
      </c>
      <c r="E19" s="2">
        <v>4.9699999999999996E-3</v>
      </c>
      <c r="F19" s="2">
        <v>33.376629999999999</v>
      </c>
      <c r="G19" s="2">
        <v>1.171E-2</v>
      </c>
      <c r="H19" s="2">
        <v>31.852129999999999</v>
      </c>
      <c r="I19" s="2">
        <v>1.43954</v>
      </c>
      <c r="J19" s="2">
        <v>44</v>
      </c>
      <c r="K19" s="2">
        <v>29.992640000000002</v>
      </c>
      <c r="L19" s="2">
        <v>1.62652</v>
      </c>
      <c r="M19" s="2">
        <v>78</v>
      </c>
      <c r="N19" s="2">
        <v>31.397539999999999</v>
      </c>
      <c r="O19" s="2">
        <v>1.4311199999999999</v>
      </c>
      <c r="P19" s="2">
        <v>176</v>
      </c>
      <c r="Q19" s="2">
        <v>31.248740000000002</v>
      </c>
      <c r="R19" s="2">
        <v>1.43215</v>
      </c>
      <c r="S19" s="2">
        <v>296</v>
      </c>
      <c r="T19" s="2">
        <v>30.671690000000002</v>
      </c>
      <c r="U19" s="2">
        <v>1.4300299999999999</v>
      </c>
      <c r="V19" s="2">
        <v>60</v>
      </c>
    </row>
    <row r="20" spans="1:22" x14ac:dyDescent="0.25">
      <c r="A20" s="2" t="s">
        <v>1</v>
      </c>
      <c r="B20" s="2">
        <v>25</v>
      </c>
      <c r="C20" s="2">
        <v>0.7</v>
      </c>
      <c r="D20" s="2">
        <v>34.063429999999997</v>
      </c>
      <c r="E20" s="2">
        <v>5.1399999999999996E-3</v>
      </c>
      <c r="F20" s="2">
        <v>33.376629999999999</v>
      </c>
      <c r="G20" s="2">
        <v>1.172E-2</v>
      </c>
      <c r="H20" s="2">
        <v>32.032240000000002</v>
      </c>
      <c r="I20" s="2">
        <v>1.5162800000000001</v>
      </c>
      <c r="J20" s="2">
        <v>32</v>
      </c>
      <c r="K20" s="2">
        <v>30.194749999999999</v>
      </c>
      <c r="L20" s="2">
        <v>1.5605100000000001</v>
      </c>
      <c r="M20" s="2">
        <v>6</v>
      </c>
      <c r="N20" s="2">
        <v>31.303290000000001</v>
      </c>
      <c r="O20" s="2">
        <v>1.4362900000000001</v>
      </c>
      <c r="P20" s="2">
        <v>156</v>
      </c>
      <c r="Q20" s="2">
        <v>31.04663</v>
      </c>
      <c r="R20" s="2">
        <v>1.43021</v>
      </c>
      <c r="S20" s="2">
        <v>315</v>
      </c>
      <c r="T20" s="2">
        <v>30.394439999999999</v>
      </c>
      <c r="U20" s="2">
        <v>1.52887</v>
      </c>
      <c r="V20" s="2">
        <v>64</v>
      </c>
    </row>
    <row r="21" spans="1:22" x14ac:dyDescent="0.25">
      <c r="A21" s="2" t="s">
        <v>1</v>
      </c>
      <c r="B21" s="2">
        <v>25</v>
      </c>
      <c r="C21" s="2">
        <v>0.7</v>
      </c>
      <c r="D21" s="2">
        <v>34.063429999999997</v>
      </c>
      <c r="E21" s="2">
        <v>4.6800000000000001E-3</v>
      </c>
      <c r="F21" s="2">
        <v>33.376629999999999</v>
      </c>
      <c r="G21" s="2">
        <v>1.1679999999999999E-2</v>
      </c>
      <c r="H21" s="2">
        <v>31.462759999999999</v>
      </c>
      <c r="I21" s="2">
        <v>1.43408</v>
      </c>
      <c r="J21" s="2">
        <v>64</v>
      </c>
      <c r="K21" s="2">
        <v>29.992640000000002</v>
      </c>
      <c r="L21" s="2">
        <v>1.58023</v>
      </c>
      <c r="M21" s="2">
        <v>87</v>
      </c>
      <c r="N21" s="2">
        <v>33.307180000000002</v>
      </c>
      <c r="O21" s="2">
        <v>1.43641</v>
      </c>
      <c r="P21" s="2">
        <v>145</v>
      </c>
      <c r="Q21" s="2">
        <v>31.248740000000002</v>
      </c>
      <c r="R21" s="2">
        <v>1.4324399999999999</v>
      </c>
      <c r="S21" s="2">
        <v>310</v>
      </c>
      <c r="T21" s="2">
        <v>30.46912</v>
      </c>
      <c r="U21" s="2">
        <v>1.44553</v>
      </c>
      <c r="V21" s="2">
        <v>56</v>
      </c>
    </row>
    <row r="22" spans="1:22" x14ac:dyDescent="0.25">
      <c r="A22" s="2" t="s">
        <v>1</v>
      </c>
      <c r="B22" s="2">
        <v>25</v>
      </c>
      <c r="C22" s="2">
        <v>0.7</v>
      </c>
      <c r="D22" s="2">
        <v>34.063429999999997</v>
      </c>
      <c r="E22" s="2">
        <v>4.5799999999999999E-3</v>
      </c>
      <c r="F22" s="2">
        <v>33.376629999999999</v>
      </c>
      <c r="G22" s="2">
        <v>1.09E-2</v>
      </c>
      <c r="H22" s="2">
        <v>31.33981</v>
      </c>
      <c r="I22" s="2">
        <v>1.5829500000000001</v>
      </c>
      <c r="J22" s="2">
        <v>32</v>
      </c>
      <c r="K22" s="2">
        <v>30.194749999999999</v>
      </c>
      <c r="L22" s="2">
        <v>1.4608300000000001</v>
      </c>
      <c r="M22" s="2">
        <v>14</v>
      </c>
      <c r="N22" s="2">
        <v>31.184729999999998</v>
      </c>
      <c r="O22" s="2">
        <v>1.7058800000000001</v>
      </c>
      <c r="P22" s="2">
        <v>33</v>
      </c>
      <c r="Q22" s="2">
        <v>31.248740000000002</v>
      </c>
      <c r="R22" s="2">
        <v>1.4336599999999999</v>
      </c>
      <c r="S22" s="2">
        <v>32</v>
      </c>
      <c r="T22" s="2">
        <v>31.04663</v>
      </c>
      <c r="U22" s="2">
        <v>1.4840800000000001</v>
      </c>
      <c r="V22" s="2">
        <v>10</v>
      </c>
    </row>
    <row r="23" spans="1:22" x14ac:dyDescent="0.25">
      <c r="A23" s="2" t="s">
        <v>1</v>
      </c>
      <c r="B23" s="2">
        <v>25</v>
      </c>
      <c r="C23" s="2">
        <v>1</v>
      </c>
      <c r="D23" s="2">
        <v>30.61402</v>
      </c>
      <c r="E23" s="2">
        <v>5.5700000000000003E-3</v>
      </c>
      <c r="F23" s="2">
        <v>30.660309999999999</v>
      </c>
      <c r="G23" s="2">
        <v>1.567E-2</v>
      </c>
      <c r="H23" s="2">
        <v>30.61402</v>
      </c>
      <c r="I23" s="2">
        <v>1.9315100000000001</v>
      </c>
      <c r="J23" s="2">
        <v>92</v>
      </c>
      <c r="K23" s="2">
        <v>29.287669999999999</v>
      </c>
      <c r="L23" s="2">
        <v>1.91804</v>
      </c>
      <c r="M23" s="2">
        <v>138</v>
      </c>
      <c r="N23" s="2">
        <v>32.066940000000002</v>
      </c>
      <c r="O23" s="2">
        <v>2.0599699999999999</v>
      </c>
      <c r="P23" s="2">
        <v>53</v>
      </c>
      <c r="Q23" s="2">
        <v>30.640979999999999</v>
      </c>
      <c r="R23" s="2">
        <v>1.9175500000000001</v>
      </c>
      <c r="S23" s="2">
        <v>193</v>
      </c>
      <c r="T23" s="2">
        <v>29.372050000000002</v>
      </c>
      <c r="U23" s="2">
        <v>1.9282600000000001</v>
      </c>
      <c r="V23" s="2">
        <v>87</v>
      </c>
    </row>
    <row r="24" spans="1:22" x14ac:dyDescent="0.25">
      <c r="A24" s="2" t="s">
        <v>1</v>
      </c>
      <c r="B24" s="2">
        <v>25</v>
      </c>
      <c r="C24" s="2">
        <v>1</v>
      </c>
      <c r="D24" s="2">
        <v>30.61402</v>
      </c>
      <c r="E24" s="2">
        <v>5.4000000000000003E-3</v>
      </c>
      <c r="F24" s="2">
        <v>30.660309999999999</v>
      </c>
      <c r="G24" s="2">
        <v>1.5679999999999999E-2</v>
      </c>
      <c r="H24" s="2">
        <v>30.61402</v>
      </c>
      <c r="I24" s="2">
        <v>1.9270499999999999</v>
      </c>
      <c r="J24" s="2">
        <v>92</v>
      </c>
      <c r="K24" s="2">
        <v>29.318439999999999</v>
      </c>
      <c r="L24" s="2">
        <v>1.9637800000000001</v>
      </c>
      <c r="M24" s="2">
        <v>80</v>
      </c>
      <c r="N24" s="2">
        <v>31.379899999999999</v>
      </c>
      <c r="O24" s="2">
        <v>1.94919</v>
      </c>
      <c r="P24" s="2">
        <v>223</v>
      </c>
      <c r="Q24" s="2">
        <v>30.527069999999998</v>
      </c>
      <c r="R24" s="2">
        <v>2.2141700000000002</v>
      </c>
      <c r="S24" s="2">
        <v>205</v>
      </c>
      <c r="T24" s="2">
        <v>29.287669999999999</v>
      </c>
      <c r="U24" s="2">
        <v>1.9815400000000001</v>
      </c>
      <c r="V24" s="2">
        <v>30</v>
      </c>
    </row>
    <row r="25" spans="1:22" x14ac:dyDescent="0.25">
      <c r="A25" s="2" t="s">
        <v>1</v>
      </c>
      <c r="B25" s="2">
        <v>25</v>
      </c>
      <c r="C25" s="2">
        <v>1</v>
      </c>
      <c r="D25" s="2">
        <v>30.61402</v>
      </c>
      <c r="E25" s="2">
        <v>5.47E-3</v>
      </c>
      <c r="F25" s="2">
        <v>30.660309999999999</v>
      </c>
      <c r="G25" s="2">
        <v>1.5610000000000001E-2</v>
      </c>
      <c r="H25" s="2">
        <v>30.475930000000002</v>
      </c>
      <c r="I25" s="2">
        <v>1.9279200000000001</v>
      </c>
      <c r="J25" s="2">
        <v>36</v>
      </c>
      <c r="K25" s="2">
        <v>29.677019999999999</v>
      </c>
      <c r="L25" s="2">
        <v>1.9269700000000001</v>
      </c>
      <c r="M25" s="2">
        <v>54</v>
      </c>
      <c r="N25" s="2">
        <v>30.922540000000001</v>
      </c>
      <c r="O25" s="2">
        <v>2.02006</v>
      </c>
      <c r="P25" s="2">
        <v>142</v>
      </c>
      <c r="Q25" s="2">
        <v>30.53473</v>
      </c>
      <c r="R25" s="2">
        <v>1.9182699999999999</v>
      </c>
      <c r="S25" s="2">
        <v>266</v>
      </c>
      <c r="T25" s="2">
        <v>29.287669999999999</v>
      </c>
      <c r="U25" s="2">
        <v>1.9335100000000001</v>
      </c>
      <c r="V25" s="2">
        <v>75</v>
      </c>
    </row>
    <row r="26" spans="1:22" x14ac:dyDescent="0.25">
      <c r="A26" s="2" t="s">
        <v>1</v>
      </c>
      <c r="B26" s="2">
        <v>25</v>
      </c>
      <c r="C26" s="2">
        <v>1</v>
      </c>
      <c r="D26" s="2">
        <v>30.61402</v>
      </c>
      <c r="E26" s="2">
        <v>5.47E-3</v>
      </c>
      <c r="F26" s="2">
        <v>30.660309999999999</v>
      </c>
      <c r="G26" s="2">
        <v>1.5570000000000001E-2</v>
      </c>
      <c r="H26" s="2">
        <v>30.61402</v>
      </c>
      <c r="I26" s="2">
        <v>1.93194</v>
      </c>
      <c r="J26" s="2">
        <v>86</v>
      </c>
      <c r="K26" s="2">
        <v>29.354810000000001</v>
      </c>
      <c r="L26" s="2">
        <v>1.9153899999999999</v>
      </c>
      <c r="M26" s="2">
        <v>45</v>
      </c>
      <c r="N26" s="2">
        <v>31.860790000000001</v>
      </c>
      <c r="O26" s="2">
        <v>1.9202300000000001</v>
      </c>
      <c r="P26" s="2">
        <v>236</v>
      </c>
      <c r="Q26" s="2">
        <v>30.401720000000001</v>
      </c>
      <c r="R26" s="2">
        <v>1.9156</v>
      </c>
      <c r="S26" s="2">
        <v>386</v>
      </c>
      <c r="T26" s="2">
        <v>29.318439999999999</v>
      </c>
      <c r="U26" s="2">
        <v>2.0928599999999999</v>
      </c>
      <c r="V26" s="2">
        <v>73</v>
      </c>
    </row>
    <row r="27" spans="1:22" x14ac:dyDescent="0.25">
      <c r="A27" s="2" t="s">
        <v>1</v>
      </c>
      <c r="B27" s="2">
        <v>25</v>
      </c>
      <c r="C27" s="2">
        <v>1</v>
      </c>
      <c r="D27" s="2">
        <v>30.61402</v>
      </c>
      <c r="E27" s="2">
        <v>5.5199999999999997E-3</v>
      </c>
      <c r="F27" s="2">
        <v>30.660309999999999</v>
      </c>
      <c r="G27" s="2">
        <v>1.5779999999999999E-2</v>
      </c>
      <c r="H27" s="2">
        <v>30.61402</v>
      </c>
      <c r="I27" s="2">
        <v>1.9222999999999999</v>
      </c>
      <c r="J27" s="2">
        <v>71</v>
      </c>
      <c r="K27" s="2">
        <v>29.287669999999999</v>
      </c>
      <c r="L27" s="2">
        <v>1.9745200000000001</v>
      </c>
      <c r="M27" s="2">
        <v>164</v>
      </c>
      <c r="N27" s="2">
        <v>30.554290000000002</v>
      </c>
      <c r="O27" s="2">
        <v>1.94601</v>
      </c>
      <c r="P27" s="2">
        <v>224</v>
      </c>
      <c r="Q27" s="2">
        <v>30.49464</v>
      </c>
      <c r="R27" s="2">
        <v>1.9191499999999999</v>
      </c>
      <c r="S27" s="2">
        <v>155</v>
      </c>
      <c r="T27" s="2">
        <v>29.37228</v>
      </c>
      <c r="U27" s="2">
        <v>1.921</v>
      </c>
      <c r="V27" s="2">
        <v>87</v>
      </c>
    </row>
    <row r="28" spans="1:22" x14ac:dyDescent="0.25">
      <c r="A28" s="2" t="s">
        <v>1</v>
      </c>
      <c r="B28" s="2">
        <v>25</v>
      </c>
      <c r="C28" s="2">
        <v>1</v>
      </c>
      <c r="D28" s="2">
        <v>30.61402</v>
      </c>
      <c r="E28" s="2">
        <v>5.4099999999999999E-3</v>
      </c>
      <c r="F28" s="2">
        <v>30.660309999999999</v>
      </c>
      <c r="G28" s="2">
        <v>1.5679999999999999E-2</v>
      </c>
      <c r="H28" s="2">
        <v>30.61402</v>
      </c>
      <c r="I28" s="2">
        <v>1.92177</v>
      </c>
      <c r="J28" s="2">
        <v>60</v>
      </c>
      <c r="K28" s="2">
        <v>29.318439999999999</v>
      </c>
      <c r="L28" s="2">
        <v>1.91632</v>
      </c>
      <c r="M28" s="2">
        <v>139</v>
      </c>
      <c r="N28" s="2">
        <v>33.132939999999998</v>
      </c>
      <c r="O28" s="2">
        <v>1.93842</v>
      </c>
      <c r="P28" s="2">
        <v>218</v>
      </c>
      <c r="Q28" s="2">
        <v>30.992519999999999</v>
      </c>
      <c r="R28" s="2">
        <v>2.1403099999999999</v>
      </c>
      <c r="S28" s="2">
        <v>121</v>
      </c>
      <c r="T28" s="2">
        <v>29.38382</v>
      </c>
      <c r="U28" s="2">
        <v>2.0461100000000001</v>
      </c>
      <c r="V28" s="2">
        <v>15</v>
      </c>
    </row>
    <row r="29" spans="1:22" x14ac:dyDescent="0.25">
      <c r="A29" s="2" t="s">
        <v>1</v>
      </c>
      <c r="B29" s="2">
        <v>25</v>
      </c>
      <c r="C29" s="2">
        <v>1</v>
      </c>
      <c r="D29" s="2">
        <v>30.61402</v>
      </c>
      <c r="E29" s="2">
        <v>4.9300000000000004E-3</v>
      </c>
      <c r="F29" s="2">
        <v>30.660309999999999</v>
      </c>
      <c r="G29" s="2">
        <v>1.455E-2</v>
      </c>
      <c r="H29" s="2">
        <v>30.61402</v>
      </c>
      <c r="I29" s="2">
        <v>1.92777</v>
      </c>
      <c r="J29" s="2">
        <v>40</v>
      </c>
      <c r="K29" s="2">
        <v>29.287669999999999</v>
      </c>
      <c r="L29" s="2">
        <v>1.96418</v>
      </c>
      <c r="M29" s="2">
        <v>166</v>
      </c>
      <c r="N29" s="2">
        <v>31.59864</v>
      </c>
      <c r="O29" s="2">
        <v>1.9175599999999999</v>
      </c>
      <c r="P29" s="2">
        <v>221</v>
      </c>
      <c r="Q29" s="2">
        <v>30.527069999999998</v>
      </c>
      <c r="R29" s="2">
        <v>1.9187099999999999</v>
      </c>
      <c r="S29" s="2">
        <v>418</v>
      </c>
      <c r="T29" s="2">
        <v>29.318439999999999</v>
      </c>
      <c r="U29" s="2">
        <v>1.9350400000000001</v>
      </c>
      <c r="V29" s="2">
        <v>85</v>
      </c>
    </row>
    <row r="30" spans="1:22" x14ac:dyDescent="0.25">
      <c r="A30" s="2" t="s">
        <v>1</v>
      </c>
      <c r="B30" s="2">
        <v>25</v>
      </c>
      <c r="C30" s="2">
        <v>1</v>
      </c>
      <c r="D30" s="2">
        <v>30.61402</v>
      </c>
      <c r="E30" s="2">
        <v>5.47E-3</v>
      </c>
      <c r="F30" s="2">
        <v>30.660309999999999</v>
      </c>
      <c r="G30" s="2">
        <v>1.5640000000000001E-2</v>
      </c>
      <c r="H30" s="2">
        <v>30.61402</v>
      </c>
      <c r="I30" s="2">
        <v>2.1389800000000001</v>
      </c>
      <c r="J30" s="2">
        <v>16</v>
      </c>
      <c r="K30" s="2">
        <v>29.287669999999999</v>
      </c>
      <c r="L30" s="2">
        <v>1.92448</v>
      </c>
      <c r="M30" s="2">
        <v>165</v>
      </c>
      <c r="N30" s="2">
        <v>30.931260000000002</v>
      </c>
      <c r="O30" s="2">
        <v>1.9224300000000001</v>
      </c>
      <c r="P30" s="2">
        <v>236</v>
      </c>
      <c r="Q30" s="2">
        <v>30.140250000000002</v>
      </c>
      <c r="R30" s="2">
        <v>1.9159600000000001</v>
      </c>
      <c r="S30" s="2">
        <v>402</v>
      </c>
      <c r="T30" s="2">
        <v>29.318439999999999</v>
      </c>
      <c r="U30" s="2">
        <v>1.91981</v>
      </c>
      <c r="V30" s="2">
        <v>86</v>
      </c>
    </row>
    <row r="31" spans="1:22" x14ac:dyDescent="0.25">
      <c r="A31" s="2" t="s">
        <v>1</v>
      </c>
      <c r="B31" s="2">
        <v>25</v>
      </c>
      <c r="C31" s="2">
        <v>1</v>
      </c>
      <c r="D31" s="2">
        <v>30.61402</v>
      </c>
      <c r="E31" s="2">
        <v>5.0600000000000003E-3</v>
      </c>
      <c r="F31" s="2">
        <v>30.660309999999999</v>
      </c>
      <c r="G31" s="2">
        <v>1.5720000000000001E-2</v>
      </c>
      <c r="H31" s="2">
        <v>30.61402</v>
      </c>
      <c r="I31" s="2">
        <v>1.9317</v>
      </c>
      <c r="J31" s="2">
        <v>90</v>
      </c>
      <c r="K31" s="2">
        <v>29.287669999999999</v>
      </c>
      <c r="L31" s="2">
        <v>1.9235500000000001</v>
      </c>
      <c r="M31" s="2">
        <v>114</v>
      </c>
      <c r="N31" s="2">
        <v>30.915330000000001</v>
      </c>
      <c r="O31" s="2">
        <v>1.9225000000000001</v>
      </c>
      <c r="P31" s="2">
        <v>221</v>
      </c>
      <c r="Q31" s="2">
        <v>30.527069999999998</v>
      </c>
      <c r="R31" s="2">
        <v>1.9151100000000001</v>
      </c>
      <c r="S31" s="2">
        <v>415</v>
      </c>
      <c r="T31" s="2">
        <v>29.372050000000002</v>
      </c>
      <c r="U31" s="2">
        <v>1.9335800000000001</v>
      </c>
      <c r="V31" s="2">
        <v>81</v>
      </c>
    </row>
    <row r="32" spans="1:22" x14ac:dyDescent="0.25">
      <c r="A32" s="2" t="s">
        <v>1</v>
      </c>
      <c r="B32" s="2">
        <v>25</v>
      </c>
      <c r="C32" s="2">
        <v>1</v>
      </c>
      <c r="D32" s="2">
        <v>30.61402</v>
      </c>
      <c r="E32" s="2">
        <v>5.3400000000000001E-3</v>
      </c>
      <c r="F32" s="2">
        <v>30.660309999999999</v>
      </c>
      <c r="G32" s="2">
        <v>1.5650000000000001E-2</v>
      </c>
      <c r="H32" s="2">
        <v>30.61402</v>
      </c>
      <c r="I32" s="2">
        <v>1.92936</v>
      </c>
      <c r="J32" s="2">
        <v>59</v>
      </c>
      <c r="K32" s="2">
        <v>29.318439999999999</v>
      </c>
      <c r="L32" s="2">
        <v>1.92058</v>
      </c>
      <c r="M32" s="2">
        <v>156</v>
      </c>
      <c r="N32" s="2">
        <v>30.96255</v>
      </c>
      <c r="O32" s="2">
        <v>1.9172800000000001</v>
      </c>
      <c r="P32" s="2">
        <v>240</v>
      </c>
      <c r="Q32" s="2">
        <v>29.815110000000001</v>
      </c>
      <c r="R32" s="2">
        <v>1.9181699999999999</v>
      </c>
      <c r="S32" s="2">
        <v>443</v>
      </c>
      <c r="T32" s="2">
        <v>29.318439999999999</v>
      </c>
      <c r="U32" s="2">
        <v>1.9188700000000001</v>
      </c>
      <c r="V32" s="2">
        <v>84</v>
      </c>
    </row>
    <row r="33" spans="1:22" x14ac:dyDescent="0.25">
      <c r="A33" s="2" t="s">
        <v>1</v>
      </c>
      <c r="B33" s="2">
        <v>100</v>
      </c>
      <c r="C33" s="2">
        <v>0.4</v>
      </c>
      <c r="D33" s="2">
        <v>157.83188000000001</v>
      </c>
      <c r="E33" s="2">
        <v>1.9709999999999998E-2</v>
      </c>
      <c r="F33" s="2">
        <v>156.96521999999999</v>
      </c>
      <c r="G33" s="2">
        <v>3.1050000000000001E-2</v>
      </c>
      <c r="H33" s="2">
        <v>147.85659999999999</v>
      </c>
      <c r="I33" s="2">
        <v>8.6598900000000008</v>
      </c>
      <c r="J33" s="2">
        <v>147</v>
      </c>
      <c r="K33" s="2">
        <v>145.33607000000001</v>
      </c>
      <c r="L33" s="2">
        <v>8.7239900000000006</v>
      </c>
      <c r="M33" s="2">
        <v>82</v>
      </c>
      <c r="N33" s="2">
        <v>148.14134000000001</v>
      </c>
      <c r="O33" s="2">
        <v>8.66127</v>
      </c>
      <c r="P33" s="2">
        <v>564</v>
      </c>
      <c r="Q33" s="2">
        <v>146.85861</v>
      </c>
      <c r="R33" s="2">
        <v>8.6734500000000008</v>
      </c>
      <c r="S33" s="2">
        <v>239</v>
      </c>
      <c r="T33" s="2">
        <v>145.24431999999999</v>
      </c>
      <c r="U33" s="2">
        <v>8.7470199999999991</v>
      </c>
      <c r="V33" s="2">
        <v>64</v>
      </c>
    </row>
    <row r="34" spans="1:22" x14ac:dyDescent="0.25">
      <c r="A34" s="2" t="s">
        <v>1</v>
      </c>
      <c r="B34" s="2">
        <v>100</v>
      </c>
      <c r="C34" s="2">
        <v>0.4</v>
      </c>
      <c r="D34" s="2">
        <v>157.83188000000001</v>
      </c>
      <c r="E34" s="2">
        <v>1.8079999999999999E-2</v>
      </c>
      <c r="F34" s="2">
        <v>156.96521999999999</v>
      </c>
      <c r="G34" s="2">
        <v>3.108E-2</v>
      </c>
      <c r="H34" s="2">
        <v>146.92263</v>
      </c>
      <c r="I34" s="2">
        <v>8.6648399999999999</v>
      </c>
      <c r="J34" s="2">
        <v>148</v>
      </c>
      <c r="K34" s="2">
        <v>145.78861000000001</v>
      </c>
      <c r="L34" s="2">
        <v>8.7404600000000006</v>
      </c>
      <c r="M34" s="2">
        <v>65</v>
      </c>
      <c r="N34" s="2">
        <v>148.03592</v>
      </c>
      <c r="O34" s="2">
        <v>8.6615099999999998</v>
      </c>
      <c r="P34" s="2">
        <v>556</v>
      </c>
      <c r="Q34" s="2">
        <v>146.93120999999999</v>
      </c>
      <c r="R34" s="2">
        <v>8.6820199999999996</v>
      </c>
      <c r="S34" s="2">
        <v>238</v>
      </c>
      <c r="T34" s="2">
        <v>145.29635999999999</v>
      </c>
      <c r="U34" s="2">
        <v>8.6892300000000002</v>
      </c>
      <c r="V34" s="2">
        <v>61</v>
      </c>
    </row>
    <row r="35" spans="1:22" x14ac:dyDescent="0.25">
      <c r="A35" s="2" t="s">
        <v>1</v>
      </c>
      <c r="B35" s="2">
        <v>100</v>
      </c>
      <c r="C35" s="2">
        <v>0.4</v>
      </c>
      <c r="D35" s="2">
        <v>157.83188000000001</v>
      </c>
      <c r="E35" s="2">
        <v>1.813E-2</v>
      </c>
      <c r="F35" s="2">
        <v>156.96521999999999</v>
      </c>
      <c r="G35" s="2">
        <v>3.1050000000000001E-2</v>
      </c>
      <c r="H35" s="2">
        <v>146.87595999999999</v>
      </c>
      <c r="I35" s="2">
        <v>8.6712199999999999</v>
      </c>
      <c r="J35" s="2">
        <v>154</v>
      </c>
      <c r="K35" s="2">
        <v>145.58445</v>
      </c>
      <c r="L35" s="2">
        <v>8.7197999999999993</v>
      </c>
      <c r="M35" s="2">
        <v>82</v>
      </c>
      <c r="N35" s="2">
        <v>147.3905</v>
      </c>
      <c r="O35" s="2">
        <v>8.66751</v>
      </c>
      <c r="P35" s="2">
        <v>591</v>
      </c>
      <c r="Q35" s="2">
        <v>146.10861</v>
      </c>
      <c r="R35" s="2">
        <v>8.69177</v>
      </c>
      <c r="S35" s="2">
        <v>239</v>
      </c>
      <c r="T35" s="2">
        <v>145.13320999999999</v>
      </c>
      <c r="U35" s="2">
        <v>8.66113</v>
      </c>
      <c r="V35" s="2">
        <v>66</v>
      </c>
    </row>
    <row r="36" spans="1:22" x14ac:dyDescent="0.25">
      <c r="A36" s="2" t="s">
        <v>1</v>
      </c>
      <c r="B36" s="2">
        <v>100</v>
      </c>
      <c r="C36" s="2">
        <v>0.4</v>
      </c>
      <c r="D36" s="2">
        <v>157.83188000000001</v>
      </c>
      <c r="E36" s="2">
        <v>1.8259999999999998E-2</v>
      </c>
      <c r="F36" s="2">
        <v>156.96521999999999</v>
      </c>
      <c r="G36" s="2">
        <v>3.109E-2</v>
      </c>
      <c r="H36" s="2">
        <v>148.43592000000001</v>
      </c>
      <c r="I36" s="2">
        <v>8.6915800000000001</v>
      </c>
      <c r="J36" s="2">
        <v>151</v>
      </c>
      <c r="K36" s="2">
        <v>145.29722000000001</v>
      </c>
      <c r="L36" s="2">
        <v>8.7258399999999998</v>
      </c>
      <c r="M36" s="2">
        <v>84</v>
      </c>
      <c r="N36" s="2">
        <v>147.32346000000001</v>
      </c>
      <c r="O36" s="2">
        <v>8.6645500000000002</v>
      </c>
      <c r="P36" s="2">
        <v>585</v>
      </c>
      <c r="Q36" s="2">
        <v>146.27188000000001</v>
      </c>
      <c r="R36" s="2">
        <v>8.7082099999999993</v>
      </c>
      <c r="S36" s="2">
        <v>236</v>
      </c>
      <c r="T36" s="2">
        <v>145.39431999999999</v>
      </c>
      <c r="U36" s="2">
        <v>8.77576</v>
      </c>
      <c r="V36" s="2">
        <v>62</v>
      </c>
    </row>
    <row r="37" spans="1:22" x14ac:dyDescent="0.25">
      <c r="A37" s="2" t="s">
        <v>1</v>
      </c>
      <c r="B37" s="2">
        <v>100</v>
      </c>
      <c r="C37" s="2">
        <v>0.4</v>
      </c>
      <c r="D37" s="2">
        <v>157.83188000000001</v>
      </c>
      <c r="E37" s="2">
        <v>1.8239999999999999E-2</v>
      </c>
      <c r="F37" s="2">
        <v>156.96521999999999</v>
      </c>
      <c r="G37" s="2">
        <v>3.1109999999999999E-2</v>
      </c>
      <c r="H37" s="2">
        <v>146.82928999999999</v>
      </c>
      <c r="I37" s="2">
        <v>8.6675299999999993</v>
      </c>
      <c r="J37" s="2">
        <v>156</v>
      </c>
      <c r="K37" s="2">
        <v>145.82776000000001</v>
      </c>
      <c r="L37" s="2">
        <v>8.6678300000000004</v>
      </c>
      <c r="M37" s="2">
        <v>84</v>
      </c>
      <c r="N37" s="2">
        <v>153.20522</v>
      </c>
      <c r="O37" s="2">
        <v>8.6647700000000007</v>
      </c>
      <c r="P37" s="2">
        <v>573</v>
      </c>
      <c r="Q37" s="2">
        <v>146.87861000000001</v>
      </c>
      <c r="R37" s="2">
        <v>8.6779600000000006</v>
      </c>
      <c r="S37" s="2">
        <v>233</v>
      </c>
      <c r="T37" s="2">
        <v>145.70025999999999</v>
      </c>
      <c r="U37" s="2">
        <v>8.6759599999999999</v>
      </c>
      <c r="V37" s="2">
        <v>61</v>
      </c>
    </row>
    <row r="38" spans="1:22" x14ac:dyDescent="0.25">
      <c r="A38" s="2" t="s">
        <v>1</v>
      </c>
      <c r="B38" s="2">
        <v>100</v>
      </c>
      <c r="C38" s="2">
        <v>0.4</v>
      </c>
      <c r="D38" s="2">
        <v>157.83188000000001</v>
      </c>
      <c r="E38" s="2">
        <v>1.8280000000000001E-2</v>
      </c>
      <c r="F38" s="2">
        <v>156.96521999999999</v>
      </c>
      <c r="G38" s="2">
        <v>3.1140000000000001E-2</v>
      </c>
      <c r="H38" s="2">
        <v>145.88596000000001</v>
      </c>
      <c r="I38" s="2">
        <v>8.6832100000000008</v>
      </c>
      <c r="J38" s="2">
        <v>159</v>
      </c>
      <c r="K38" s="2">
        <v>145.76526999999999</v>
      </c>
      <c r="L38" s="2">
        <v>8.7150499999999997</v>
      </c>
      <c r="M38" s="2">
        <v>84</v>
      </c>
      <c r="N38" s="2">
        <v>145.99788000000001</v>
      </c>
      <c r="O38" s="2">
        <v>8.90442</v>
      </c>
      <c r="P38" s="2">
        <v>550</v>
      </c>
      <c r="Q38" s="2">
        <v>147.13855000000001</v>
      </c>
      <c r="R38" s="2">
        <v>8.6669499999999999</v>
      </c>
      <c r="S38" s="2">
        <v>211</v>
      </c>
      <c r="T38" s="2">
        <v>145.78193999999999</v>
      </c>
      <c r="U38" s="2">
        <v>8.7618799999999997</v>
      </c>
      <c r="V38" s="2">
        <v>57</v>
      </c>
    </row>
    <row r="39" spans="1:22" x14ac:dyDescent="0.25">
      <c r="A39" s="2" t="s">
        <v>1</v>
      </c>
      <c r="B39" s="2">
        <v>100</v>
      </c>
      <c r="C39" s="2">
        <v>0.4</v>
      </c>
      <c r="D39" s="2">
        <v>157.83188000000001</v>
      </c>
      <c r="E39" s="2">
        <v>1.9740000000000001E-2</v>
      </c>
      <c r="F39" s="2">
        <v>156.96521999999999</v>
      </c>
      <c r="G39" s="2">
        <v>3.3340000000000002E-2</v>
      </c>
      <c r="H39" s="2">
        <v>147.42115000000001</v>
      </c>
      <c r="I39" s="2">
        <v>8.6604500000000009</v>
      </c>
      <c r="J39" s="2">
        <v>130</v>
      </c>
      <c r="K39" s="2">
        <v>145.84540999999999</v>
      </c>
      <c r="L39" s="2">
        <v>8.7239599999999999</v>
      </c>
      <c r="M39" s="2">
        <v>73</v>
      </c>
      <c r="N39" s="2">
        <v>150.35222999999999</v>
      </c>
      <c r="O39" s="2">
        <v>8.6671499999999995</v>
      </c>
      <c r="P39" s="2">
        <v>516</v>
      </c>
      <c r="Q39" s="2">
        <v>147.16522000000001</v>
      </c>
      <c r="R39" s="2">
        <v>8.6763100000000009</v>
      </c>
      <c r="S39" s="2">
        <v>208</v>
      </c>
      <c r="T39" s="2">
        <v>145.73121</v>
      </c>
      <c r="U39" s="2">
        <v>8.7790499999999998</v>
      </c>
      <c r="V39" s="2">
        <v>57</v>
      </c>
    </row>
    <row r="40" spans="1:22" x14ac:dyDescent="0.25">
      <c r="A40" s="2" t="s">
        <v>1</v>
      </c>
      <c r="B40" s="2">
        <v>100</v>
      </c>
      <c r="C40" s="2">
        <v>0.4</v>
      </c>
      <c r="D40" s="2">
        <v>157.83188000000001</v>
      </c>
      <c r="E40" s="2">
        <v>1.9599999999999999E-2</v>
      </c>
      <c r="F40" s="2">
        <v>156.96521999999999</v>
      </c>
      <c r="G40" s="2">
        <v>3.356E-2</v>
      </c>
      <c r="H40" s="2">
        <v>147.45115000000001</v>
      </c>
      <c r="I40" s="2">
        <v>8.6599199999999996</v>
      </c>
      <c r="J40" s="2">
        <v>131</v>
      </c>
      <c r="K40" s="2">
        <v>145.81873999999999</v>
      </c>
      <c r="L40" s="2">
        <v>8.6771799999999999</v>
      </c>
      <c r="M40" s="2">
        <v>71</v>
      </c>
      <c r="N40" s="2">
        <v>149.36263</v>
      </c>
      <c r="O40" s="2">
        <v>8.6632300000000004</v>
      </c>
      <c r="P40" s="2">
        <v>511</v>
      </c>
      <c r="Q40" s="2">
        <v>147.80527000000001</v>
      </c>
      <c r="R40" s="2">
        <v>8.6737199999999994</v>
      </c>
      <c r="S40" s="2">
        <v>203</v>
      </c>
      <c r="T40" s="2">
        <v>145.17504</v>
      </c>
      <c r="U40" s="2">
        <v>8.7800200000000004</v>
      </c>
      <c r="V40" s="2">
        <v>59</v>
      </c>
    </row>
    <row r="41" spans="1:22" x14ac:dyDescent="0.25">
      <c r="A41" s="2" t="s">
        <v>1</v>
      </c>
      <c r="B41" s="2">
        <v>100</v>
      </c>
      <c r="C41" s="2">
        <v>0.4</v>
      </c>
      <c r="D41" s="2">
        <v>157.83188000000001</v>
      </c>
      <c r="E41" s="2">
        <v>1.9980000000000001E-2</v>
      </c>
      <c r="F41" s="2">
        <v>156.96521999999999</v>
      </c>
      <c r="G41" s="2">
        <v>3.3450000000000001E-2</v>
      </c>
      <c r="H41" s="2">
        <v>147.21861999999999</v>
      </c>
      <c r="I41" s="2">
        <v>8.6589100000000006</v>
      </c>
      <c r="J41" s="2">
        <v>129</v>
      </c>
      <c r="K41" s="2">
        <v>145.71223000000001</v>
      </c>
      <c r="L41" s="2">
        <v>8.73081</v>
      </c>
      <c r="M41" s="2">
        <v>73</v>
      </c>
      <c r="N41" s="2">
        <v>147.14367999999999</v>
      </c>
      <c r="O41" s="2">
        <v>8.6662499999999998</v>
      </c>
      <c r="P41" s="2">
        <v>525</v>
      </c>
      <c r="Q41" s="2">
        <v>145.92860999999999</v>
      </c>
      <c r="R41" s="2">
        <v>8.6952099999999994</v>
      </c>
      <c r="S41" s="2">
        <v>215</v>
      </c>
      <c r="T41" s="2">
        <v>145.27209999999999</v>
      </c>
      <c r="U41" s="2">
        <v>8.6653099999999998</v>
      </c>
      <c r="V41" s="2">
        <v>60</v>
      </c>
    </row>
    <row r="42" spans="1:22" x14ac:dyDescent="0.25">
      <c r="A42" s="2" t="s">
        <v>1</v>
      </c>
      <c r="B42" s="2">
        <v>100</v>
      </c>
      <c r="C42" s="2">
        <v>0.4</v>
      </c>
      <c r="D42" s="2">
        <v>157.83188000000001</v>
      </c>
      <c r="E42" s="2">
        <v>2.0109999999999999E-2</v>
      </c>
      <c r="F42" s="2">
        <v>156.96521999999999</v>
      </c>
      <c r="G42" s="2">
        <v>3.4340000000000002E-2</v>
      </c>
      <c r="H42" s="2">
        <v>149.02775</v>
      </c>
      <c r="I42" s="2">
        <v>8.6953399999999998</v>
      </c>
      <c r="J42" s="2">
        <v>132</v>
      </c>
      <c r="K42" s="2">
        <v>145.48214999999999</v>
      </c>
      <c r="L42" s="2">
        <v>8.6863600000000005</v>
      </c>
      <c r="M42" s="2">
        <v>73</v>
      </c>
      <c r="N42" s="2">
        <v>147.41524999999999</v>
      </c>
      <c r="O42" s="2">
        <v>8.6721199999999996</v>
      </c>
      <c r="P42" s="2">
        <v>512</v>
      </c>
      <c r="Q42" s="2">
        <v>146.06676999999999</v>
      </c>
      <c r="R42" s="2">
        <v>8.66873</v>
      </c>
      <c r="S42" s="2">
        <v>211</v>
      </c>
      <c r="T42" s="2">
        <v>145.87527</v>
      </c>
      <c r="U42" s="2">
        <v>8.6742100000000004</v>
      </c>
      <c r="V42" s="2">
        <v>55</v>
      </c>
    </row>
    <row r="43" spans="1:22" x14ac:dyDescent="0.25">
      <c r="A43" s="2" t="s">
        <v>1</v>
      </c>
      <c r="B43" s="2">
        <v>100</v>
      </c>
      <c r="C43" s="2">
        <v>0.7</v>
      </c>
      <c r="D43" s="2">
        <v>158.80106000000001</v>
      </c>
      <c r="E43" s="2">
        <v>2.1999999999999999E-2</v>
      </c>
      <c r="F43" s="2">
        <v>114.28425</v>
      </c>
      <c r="G43" s="2">
        <v>4.6429999999999999E-2</v>
      </c>
      <c r="H43" s="2">
        <v>113.26736</v>
      </c>
      <c r="I43" s="2">
        <v>18.034030000000001</v>
      </c>
      <c r="J43" s="2">
        <v>274</v>
      </c>
      <c r="K43" s="2">
        <v>153.27732</v>
      </c>
      <c r="L43" s="2">
        <v>18.086110000000001</v>
      </c>
      <c r="M43" s="2">
        <v>135</v>
      </c>
      <c r="N43" s="2">
        <v>114.48296000000001</v>
      </c>
      <c r="O43" s="2">
        <v>17.99023</v>
      </c>
      <c r="P43" s="2">
        <v>1097</v>
      </c>
      <c r="Q43" s="2">
        <v>110.03131999999999</v>
      </c>
      <c r="R43" s="2">
        <v>18.025970000000001</v>
      </c>
      <c r="S43" s="2">
        <v>430</v>
      </c>
      <c r="T43" s="2">
        <v>109.49504</v>
      </c>
      <c r="U43" s="2">
        <v>18.014779999999998</v>
      </c>
      <c r="V43" s="2">
        <v>114</v>
      </c>
    </row>
    <row r="44" spans="1:22" x14ac:dyDescent="0.25">
      <c r="A44" s="2" t="s">
        <v>1</v>
      </c>
      <c r="B44" s="2">
        <v>100</v>
      </c>
      <c r="C44" s="2">
        <v>0.7</v>
      </c>
      <c r="D44" s="2">
        <v>158.80106000000001</v>
      </c>
      <c r="E44" s="2">
        <v>2.1610000000000001E-2</v>
      </c>
      <c r="F44" s="2">
        <v>114.28425</v>
      </c>
      <c r="G44" s="2">
        <v>4.5580000000000002E-2</v>
      </c>
      <c r="H44" s="2">
        <v>111.55324</v>
      </c>
      <c r="I44" s="2">
        <v>18.042100000000001</v>
      </c>
      <c r="J44" s="2">
        <v>274</v>
      </c>
      <c r="K44" s="2">
        <v>153.21499</v>
      </c>
      <c r="L44" s="2">
        <v>18.033899999999999</v>
      </c>
      <c r="M44" s="2">
        <v>135</v>
      </c>
      <c r="N44" s="2">
        <v>114.96805000000001</v>
      </c>
      <c r="O44" s="2">
        <v>18.00441</v>
      </c>
      <c r="P44" s="2">
        <v>1083</v>
      </c>
      <c r="Q44" s="2">
        <v>110.26157000000001</v>
      </c>
      <c r="R44" s="2">
        <v>18.012799999999999</v>
      </c>
      <c r="S44" s="2">
        <v>446</v>
      </c>
      <c r="T44" s="2">
        <v>109.69765</v>
      </c>
      <c r="U44" s="2">
        <v>18.075839999999999</v>
      </c>
      <c r="V44" s="2">
        <v>113</v>
      </c>
    </row>
    <row r="45" spans="1:22" x14ac:dyDescent="0.25">
      <c r="A45" s="2" t="s">
        <v>1</v>
      </c>
      <c r="B45" s="2">
        <v>100</v>
      </c>
      <c r="C45" s="2">
        <v>0.7</v>
      </c>
      <c r="D45" s="2">
        <v>158.80106000000001</v>
      </c>
      <c r="E45" s="2">
        <v>2.1579999999999998E-2</v>
      </c>
      <c r="F45" s="2">
        <v>114.28425</v>
      </c>
      <c r="G45" s="2">
        <v>4.564E-2</v>
      </c>
      <c r="H45" s="2">
        <v>109.6965</v>
      </c>
      <c r="I45" s="2">
        <v>18.02411</v>
      </c>
      <c r="J45" s="2">
        <v>271</v>
      </c>
      <c r="K45" s="2">
        <v>153.26066</v>
      </c>
      <c r="L45" s="2">
        <v>18.046330000000001</v>
      </c>
      <c r="M45" s="2">
        <v>137</v>
      </c>
      <c r="N45" s="2">
        <v>111.46195</v>
      </c>
      <c r="O45" s="2">
        <v>17.991119999999999</v>
      </c>
      <c r="P45" s="2">
        <v>1099</v>
      </c>
      <c r="Q45" s="2">
        <v>109.6494</v>
      </c>
      <c r="R45" s="2">
        <v>18.006270000000001</v>
      </c>
      <c r="S45" s="2">
        <v>449</v>
      </c>
      <c r="T45" s="2">
        <v>109.48622</v>
      </c>
      <c r="U45" s="2">
        <v>18.078430000000001</v>
      </c>
      <c r="V45" s="2">
        <v>116</v>
      </c>
    </row>
    <row r="46" spans="1:22" x14ac:dyDescent="0.25">
      <c r="A46" s="2" t="s">
        <v>1</v>
      </c>
      <c r="B46" s="2">
        <v>100</v>
      </c>
      <c r="C46" s="2">
        <v>0.7</v>
      </c>
      <c r="D46" s="2">
        <v>158.80106000000001</v>
      </c>
      <c r="E46" s="2">
        <v>2.2190000000000001E-2</v>
      </c>
      <c r="F46" s="2">
        <v>114.28425</v>
      </c>
      <c r="G46" s="2">
        <v>4.5699999999999998E-2</v>
      </c>
      <c r="H46" s="2">
        <v>112.25127000000001</v>
      </c>
      <c r="I46" s="2">
        <v>18.017189999999999</v>
      </c>
      <c r="J46" s="2">
        <v>273</v>
      </c>
      <c r="K46" s="2">
        <v>153.24088</v>
      </c>
      <c r="L46" s="2">
        <v>18.15924</v>
      </c>
      <c r="M46" s="2">
        <v>136</v>
      </c>
      <c r="N46" s="2">
        <v>110.59994</v>
      </c>
      <c r="O46" s="2">
        <v>17.99119</v>
      </c>
      <c r="P46" s="2">
        <v>1036</v>
      </c>
      <c r="Q46" s="2">
        <v>110.44559</v>
      </c>
      <c r="R46" s="2">
        <v>17.99897</v>
      </c>
      <c r="S46" s="2">
        <v>439</v>
      </c>
      <c r="T46" s="2">
        <v>109.41193</v>
      </c>
      <c r="U46" s="2">
        <v>18.001760000000001</v>
      </c>
      <c r="V46" s="2">
        <v>113</v>
      </c>
    </row>
    <row r="47" spans="1:22" x14ac:dyDescent="0.25">
      <c r="A47" s="2" t="s">
        <v>1</v>
      </c>
      <c r="B47" s="2">
        <v>100</v>
      </c>
      <c r="C47" s="2">
        <v>0.7</v>
      </c>
      <c r="D47" s="2">
        <v>158.80106000000001</v>
      </c>
      <c r="E47" s="2">
        <v>2.1440000000000001E-2</v>
      </c>
      <c r="F47" s="2">
        <v>114.28425</v>
      </c>
      <c r="G47" s="2">
        <v>4.5569999999999999E-2</v>
      </c>
      <c r="H47" s="2">
        <v>112.23998</v>
      </c>
      <c r="I47" s="2">
        <v>17.989090000000001</v>
      </c>
      <c r="J47" s="2">
        <v>268</v>
      </c>
      <c r="K47" s="2">
        <v>153.26399000000001</v>
      </c>
      <c r="L47" s="2">
        <v>18.098870000000002</v>
      </c>
      <c r="M47" s="2">
        <v>137</v>
      </c>
      <c r="N47" s="2">
        <v>111.99303</v>
      </c>
      <c r="O47" s="2">
        <v>17.99391</v>
      </c>
      <c r="P47" s="2">
        <v>1088</v>
      </c>
      <c r="Q47" s="2">
        <v>110.17076</v>
      </c>
      <c r="R47" s="2">
        <v>18.00197</v>
      </c>
      <c r="S47" s="2">
        <v>454</v>
      </c>
      <c r="T47" s="2">
        <v>109.50646999999999</v>
      </c>
      <c r="U47" s="2">
        <v>18.124189999999999</v>
      </c>
      <c r="V47" s="2">
        <v>114</v>
      </c>
    </row>
    <row r="48" spans="1:22" x14ac:dyDescent="0.25">
      <c r="A48" s="2" t="s">
        <v>1</v>
      </c>
      <c r="B48" s="2">
        <v>100</v>
      </c>
      <c r="C48" s="2">
        <v>0.7</v>
      </c>
      <c r="D48" s="2">
        <v>158.80106000000001</v>
      </c>
      <c r="E48" s="2">
        <v>2.1499999999999998E-2</v>
      </c>
      <c r="F48" s="2">
        <v>114.28425</v>
      </c>
      <c r="G48" s="2">
        <v>4.5679999999999998E-2</v>
      </c>
      <c r="H48" s="2">
        <v>111.44454</v>
      </c>
      <c r="I48" s="2">
        <v>18.028839999999999</v>
      </c>
      <c r="J48" s="2">
        <v>269</v>
      </c>
      <c r="K48" s="2">
        <v>153.26114999999999</v>
      </c>
      <c r="L48" s="2">
        <v>18.08615</v>
      </c>
      <c r="M48" s="2">
        <v>136</v>
      </c>
      <c r="N48" s="2">
        <v>112.06740000000001</v>
      </c>
      <c r="O48" s="2">
        <v>18.002590000000001</v>
      </c>
      <c r="P48" s="2">
        <v>1103</v>
      </c>
      <c r="Q48" s="2">
        <v>110.11282</v>
      </c>
      <c r="R48" s="2">
        <v>18.00591</v>
      </c>
      <c r="S48" s="2">
        <v>451</v>
      </c>
      <c r="T48" s="2">
        <v>109.53140999999999</v>
      </c>
      <c r="U48" s="2">
        <v>17.9894</v>
      </c>
      <c r="V48" s="2">
        <v>110</v>
      </c>
    </row>
    <row r="49" spans="1:22" x14ac:dyDescent="0.25">
      <c r="A49" s="2" t="s">
        <v>1</v>
      </c>
      <c r="B49" s="2">
        <v>100</v>
      </c>
      <c r="C49" s="2">
        <v>0.7</v>
      </c>
      <c r="D49" s="2">
        <v>158.80106000000001</v>
      </c>
      <c r="E49" s="2">
        <v>2.2249999999999999E-2</v>
      </c>
      <c r="F49" s="2">
        <v>114.28425</v>
      </c>
      <c r="G49" s="2">
        <v>4.6489999999999997E-2</v>
      </c>
      <c r="H49" s="2">
        <v>112.47071</v>
      </c>
      <c r="I49" s="2">
        <v>18.047699999999999</v>
      </c>
      <c r="J49" s="2">
        <v>266</v>
      </c>
      <c r="K49" s="2">
        <v>153.63731999999999</v>
      </c>
      <c r="L49" s="2">
        <v>18.109760000000001</v>
      </c>
      <c r="M49" s="2">
        <v>137</v>
      </c>
      <c r="N49" s="2">
        <v>114.68819000000001</v>
      </c>
      <c r="O49" s="2">
        <v>18.00019</v>
      </c>
      <c r="P49" s="2">
        <v>1065</v>
      </c>
      <c r="Q49" s="2">
        <v>109.65978</v>
      </c>
      <c r="R49" s="2">
        <v>18.01437</v>
      </c>
      <c r="S49" s="2">
        <v>450</v>
      </c>
      <c r="T49" s="2">
        <v>109.40912</v>
      </c>
      <c r="U49" s="2">
        <v>18.02318</v>
      </c>
      <c r="V49" s="2">
        <v>115</v>
      </c>
    </row>
    <row r="50" spans="1:22" x14ac:dyDescent="0.25">
      <c r="A50" s="2" t="s">
        <v>1</v>
      </c>
      <c r="B50" s="2">
        <v>100</v>
      </c>
      <c r="C50" s="2">
        <v>0.7</v>
      </c>
      <c r="D50" s="2">
        <v>158.80106000000001</v>
      </c>
      <c r="E50" s="2">
        <v>2.145E-2</v>
      </c>
      <c r="F50" s="2">
        <v>114.28425</v>
      </c>
      <c r="G50" s="2">
        <v>4.5600000000000002E-2</v>
      </c>
      <c r="H50" s="2">
        <v>111.03505</v>
      </c>
      <c r="I50" s="2">
        <v>18.005019999999998</v>
      </c>
      <c r="J50" s="2">
        <v>278</v>
      </c>
      <c r="K50" s="2">
        <v>153.24399</v>
      </c>
      <c r="L50" s="2">
        <v>18.053989999999999</v>
      </c>
      <c r="M50" s="2">
        <v>134</v>
      </c>
      <c r="N50" s="2">
        <v>111.22035</v>
      </c>
      <c r="O50" s="2">
        <v>18.002410000000001</v>
      </c>
      <c r="P50" s="2">
        <v>1103</v>
      </c>
      <c r="Q50" s="2">
        <v>110.42292</v>
      </c>
      <c r="R50" s="2">
        <v>17.988589999999999</v>
      </c>
      <c r="S50" s="2">
        <v>437</v>
      </c>
      <c r="T50" s="2">
        <v>109.46289</v>
      </c>
      <c r="U50" s="2">
        <v>18.100629999999999</v>
      </c>
      <c r="V50" s="2">
        <v>114</v>
      </c>
    </row>
    <row r="51" spans="1:22" x14ac:dyDescent="0.25">
      <c r="A51" s="2" t="s">
        <v>1</v>
      </c>
      <c r="B51" s="2">
        <v>100</v>
      </c>
      <c r="C51" s="2">
        <v>0.7</v>
      </c>
      <c r="D51" s="2">
        <v>158.80106000000001</v>
      </c>
      <c r="E51" s="2">
        <v>2.147E-2</v>
      </c>
      <c r="F51" s="2">
        <v>114.28425</v>
      </c>
      <c r="G51" s="2">
        <v>4.5659999999999999E-2</v>
      </c>
      <c r="H51" s="2">
        <v>112.11617</v>
      </c>
      <c r="I51" s="2">
        <v>18.010280000000002</v>
      </c>
      <c r="J51" s="2">
        <v>271</v>
      </c>
      <c r="K51" s="2">
        <v>153.26318000000001</v>
      </c>
      <c r="L51" s="2">
        <v>18.001270000000002</v>
      </c>
      <c r="M51" s="2">
        <v>134</v>
      </c>
      <c r="N51" s="2">
        <v>111.10168</v>
      </c>
      <c r="O51" s="2">
        <v>18.00188</v>
      </c>
      <c r="P51" s="2">
        <v>1097</v>
      </c>
      <c r="Q51" s="2">
        <v>110.19861</v>
      </c>
      <c r="R51" s="2">
        <v>18.0091</v>
      </c>
      <c r="S51" s="2">
        <v>435</v>
      </c>
      <c r="T51" s="2">
        <v>109.48956</v>
      </c>
      <c r="U51" s="2">
        <v>18.100950000000001</v>
      </c>
      <c r="V51" s="2">
        <v>113</v>
      </c>
    </row>
    <row r="52" spans="1:22" x14ac:dyDescent="0.25">
      <c r="A52" s="2" t="s">
        <v>1</v>
      </c>
      <c r="B52" s="2">
        <v>100</v>
      </c>
      <c r="C52" s="2">
        <v>0.7</v>
      </c>
      <c r="D52" s="2">
        <v>158.80106000000001</v>
      </c>
      <c r="E52" s="2">
        <v>2.1479999999999999E-2</v>
      </c>
      <c r="F52" s="2">
        <v>114.28425</v>
      </c>
      <c r="G52" s="2">
        <v>4.5560000000000003E-2</v>
      </c>
      <c r="H52" s="2">
        <v>112.15595</v>
      </c>
      <c r="I52" s="2">
        <v>18.027709999999999</v>
      </c>
      <c r="J52" s="2">
        <v>269</v>
      </c>
      <c r="K52" s="2">
        <v>153.20199</v>
      </c>
      <c r="L52" s="2">
        <v>18.123750000000001</v>
      </c>
      <c r="M52" s="2">
        <v>138</v>
      </c>
      <c r="N52" s="2">
        <v>114.05603000000001</v>
      </c>
      <c r="O52" s="2">
        <v>18.00177</v>
      </c>
      <c r="P52" s="2">
        <v>1123</v>
      </c>
      <c r="Q52" s="2">
        <v>110.73022</v>
      </c>
      <c r="R52" s="2">
        <v>17.990359999999999</v>
      </c>
      <c r="S52" s="2">
        <v>443</v>
      </c>
      <c r="T52" s="2">
        <v>109.38355</v>
      </c>
      <c r="U52" s="2">
        <v>18.079160000000002</v>
      </c>
      <c r="V52" s="2">
        <v>114</v>
      </c>
    </row>
    <row r="53" spans="1:22" x14ac:dyDescent="0.25">
      <c r="A53" s="2" t="s">
        <v>1</v>
      </c>
      <c r="B53" s="2">
        <v>100</v>
      </c>
      <c r="C53" s="2">
        <v>1</v>
      </c>
      <c r="D53" s="2">
        <v>108.22162</v>
      </c>
      <c r="E53" s="2">
        <v>2.409E-2</v>
      </c>
      <c r="F53" s="2">
        <v>108.925</v>
      </c>
      <c r="G53" s="2">
        <v>5.543E-2</v>
      </c>
      <c r="H53" s="2">
        <v>105.667</v>
      </c>
      <c r="I53" s="2">
        <v>37.398249999999997</v>
      </c>
      <c r="J53" s="2">
        <v>585</v>
      </c>
      <c r="K53" s="2">
        <v>106.65689</v>
      </c>
      <c r="L53" s="2">
        <v>37.455309999999997</v>
      </c>
      <c r="M53" s="2">
        <v>244</v>
      </c>
      <c r="N53" s="2">
        <v>107.38135</v>
      </c>
      <c r="O53" s="2">
        <v>37.37285</v>
      </c>
      <c r="P53" s="2">
        <v>2362</v>
      </c>
      <c r="Q53" s="2">
        <v>105.37254</v>
      </c>
      <c r="R53" s="2">
        <v>37.402090000000001</v>
      </c>
      <c r="S53" s="2">
        <v>848</v>
      </c>
      <c r="T53" s="2">
        <v>105.04353999999999</v>
      </c>
      <c r="U53" s="2">
        <v>37.370179999999998</v>
      </c>
      <c r="V53" s="2">
        <v>237</v>
      </c>
    </row>
    <row r="54" spans="1:22" x14ac:dyDescent="0.25">
      <c r="A54" s="2" t="s">
        <v>1</v>
      </c>
      <c r="B54" s="2">
        <v>100</v>
      </c>
      <c r="C54" s="2">
        <v>1</v>
      </c>
      <c r="D54" s="2">
        <v>108.22162</v>
      </c>
      <c r="E54" s="2">
        <v>2.4989999999999998E-2</v>
      </c>
      <c r="F54" s="2">
        <v>108.925</v>
      </c>
      <c r="G54" s="2">
        <v>5.5870000000000003E-2</v>
      </c>
      <c r="H54" s="2">
        <v>106.46956</v>
      </c>
      <c r="I54" s="2">
        <v>37.384549999999997</v>
      </c>
      <c r="J54" s="2">
        <v>571</v>
      </c>
      <c r="K54" s="2">
        <v>106.58114</v>
      </c>
      <c r="L54" s="2">
        <v>37.388719999999999</v>
      </c>
      <c r="M54" s="2">
        <v>244</v>
      </c>
      <c r="N54" s="2">
        <v>109.74885</v>
      </c>
      <c r="O54" s="2">
        <v>37.376260000000002</v>
      </c>
      <c r="P54" s="2">
        <v>2228</v>
      </c>
      <c r="Q54" s="2">
        <v>105.78737</v>
      </c>
      <c r="R54" s="2">
        <v>37.406379999999999</v>
      </c>
      <c r="S54" s="2">
        <v>946</v>
      </c>
      <c r="T54" s="2">
        <v>104.86837</v>
      </c>
      <c r="U54" s="2">
        <v>37.47824</v>
      </c>
      <c r="V54" s="2">
        <v>231</v>
      </c>
    </row>
    <row r="55" spans="1:22" x14ac:dyDescent="0.25">
      <c r="A55" s="2" t="s">
        <v>1</v>
      </c>
      <c r="B55" s="2">
        <v>100</v>
      </c>
      <c r="C55" s="2">
        <v>1</v>
      </c>
      <c r="D55" s="2">
        <v>108.22162</v>
      </c>
      <c r="E55" s="2">
        <v>2.444E-2</v>
      </c>
      <c r="F55" s="2">
        <v>108.925</v>
      </c>
      <c r="G55" s="2">
        <v>5.5840000000000001E-2</v>
      </c>
      <c r="H55" s="2">
        <v>105.77579</v>
      </c>
      <c r="I55" s="2">
        <v>37.423380000000002</v>
      </c>
      <c r="J55" s="2">
        <v>588</v>
      </c>
      <c r="K55" s="2">
        <v>106.58981</v>
      </c>
      <c r="L55" s="2">
        <v>37.420900000000003</v>
      </c>
      <c r="M55" s="2">
        <v>247</v>
      </c>
      <c r="N55" s="2">
        <v>108.39052</v>
      </c>
      <c r="O55" s="2">
        <v>37.380690000000001</v>
      </c>
      <c r="P55" s="2">
        <v>2279</v>
      </c>
      <c r="Q55" s="2">
        <v>105.5043</v>
      </c>
      <c r="R55" s="2">
        <v>37.395539999999997</v>
      </c>
      <c r="S55" s="2">
        <v>964</v>
      </c>
      <c r="T55" s="2">
        <v>104.97914</v>
      </c>
      <c r="U55" s="2">
        <v>37.516219999999997</v>
      </c>
      <c r="V55" s="2">
        <v>237</v>
      </c>
    </row>
    <row r="56" spans="1:22" x14ac:dyDescent="0.25">
      <c r="A56" s="2" t="s">
        <v>1</v>
      </c>
      <c r="B56" s="2">
        <v>100</v>
      </c>
      <c r="C56" s="2">
        <v>1</v>
      </c>
      <c r="D56" s="2">
        <v>108.22162</v>
      </c>
      <c r="E56" s="2">
        <v>2.4920000000000001E-2</v>
      </c>
      <c r="F56" s="2">
        <v>108.925</v>
      </c>
      <c r="G56" s="2">
        <v>5.5870000000000003E-2</v>
      </c>
      <c r="H56" s="2">
        <v>105.82867</v>
      </c>
      <c r="I56" s="2">
        <v>37.390459999999997</v>
      </c>
      <c r="J56" s="2">
        <v>600</v>
      </c>
      <c r="K56" s="2">
        <v>106.42558</v>
      </c>
      <c r="L56" s="2">
        <v>37.438049999999997</v>
      </c>
      <c r="M56" s="2">
        <v>246</v>
      </c>
      <c r="N56" s="2">
        <v>107.05822999999999</v>
      </c>
      <c r="O56" s="2">
        <v>37.379640000000002</v>
      </c>
      <c r="P56" s="2">
        <v>2320</v>
      </c>
      <c r="Q56" s="2">
        <v>106.14363</v>
      </c>
      <c r="R56" s="2">
        <v>37.370350000000002</v>
      </c>
      <c r="S56" s="2">
        <v>929</v>
      </c>
      <c r="T56" s="2">
        <v>105.00899</v>
      </c>
      <c r="U56" s="2">
        <v>37.388779999999997</v>
      </c>
      <c r="V56" s="2">
        <v>235</v>
      </c>
    </row>
    <row r="57" spans="1:22" x14ac:dyDescent="0.25">
      <c r="A57" s="2" t="s">
        <v>1</v>
      </c>
      <c r="B57" s="2">
        <v>100</v>
      </c>
      <c r="C57" s="2">
        <v>1</v>
      </c>
      <c r="D57" s="2">
        <v>108.22162</v>
      </c>
      <c r="E57" s="2">
        <v>2.4219999999999998E-2</v>
      </c>
      <c r="F57" s="2">
        <v>108.925</v>
      </c>
      <c r="G57" s="2">
        <v>5.5300000000000002E-2</v>
      </c>
      <c r="H57" s="2">
        <v>105.71532999999999</v>
      </c>
      <c r="I57" s="2">
        <v>37.40408</v>
      </c>
      <c r="J57" s="2">
        <v>603</v>
      </c>
      <c r="K57" s="2">
        <v>106.40336000000001</v>
      </c>
      <c r="L57" s="2">
        <v>37.500990000000002</v>
      </c>
      <c r="M57" s="2">
        <v>250</v>
      </c>
      <c r="N57" s="2">
        <v>105.51559</v>
      </c>
      <c r="O57" s="2">
        <v>37.382159999999999</v>
      </c>
      <c r="P57" s="2">
        <v>2370</v>
      </c>
      <c r="Q57" s="2">
        <v>105.53885</v>
      </c>
      <c r="R57" s="2">
        <v>37.382429999999999</v>
      </c>
      <c r="S57" s="2">
        <v>964</v>
      </c>
      <c r="T57" s="2">
        <v>105.02876999999999</v>
      </c>
      <c r="U57" s="2">
        <v>37.519159999999999</v>
      </c>
      <c r="V57" s="2">
        <v>229</v>
      </c>
    </row>
    <row r="58" spans="1:22" x14ac:dyDescent="0.25">
      <c r="A58" s="2" t="s">
        <v>1</v>
      </c>
      <c r="B58" s="2">
        <v>100</v>
      </c>
      <c r="C58" s="2">
        <v>1</v>
      </c>
      <c r="D58" s="2">
        <v>108.22162</v>
      </c>
      <c r="E58" s="2">
        <v>2.3939999999999999E-2</v>
      </c>
      <c r="F58" s="2">
        <v>108.925</v>
      </c>
      <c r="G58" s="2">
        <v>5.525E-2</v>
      </c>
      <c r="H58" s="2">
        <v>105.48971</v>
      </c>
      <c r="I58" s="2">
        <v>37.419870000000003</v>
      </c>
      <c r="J58" s="2">
        <v>584</v>
      </c>
      <c r="K58" s="2">
        <v>106.44781</v>
      </c>
      <c r="L58" s="2">
        <v>37.370829999999998</v>
      </c>
      <c r="M58" s="2">
        <v>250</v>
      </c>
      <c r="N58" s="2">
        <v>107.56707</v>
      </c>
      <c r="O58" s="2">
        <v>37.372250000000001</v>
      </c>
      <c r="P58" s="2">
        <v>2288</v>
      </c>
      <c r="Q58" s="2">
        <v>105.56511999999999</v>
      </c>
      <c r="R58" s="2">
        <v>37.378970000000002</v>
      </c>
      <c r="S58" s="2">
        <v>964</v>
      </c>
      <c r="T58" s="2">
        <v>105.06323</v>
      </c>
      <c r="U58" s="2">
        <v>37.49615</v>
      </c>
      <c r="V58" s="2">
        <v>235</v>
      </c>
    </row>
    <row r="59" spans="1:22" x14ac:dyDescent="0.25">
      <c r="A59" s="2" t="s">
        <v>1</v>
      </c>
      <c r="B59" s="2">
        <v>100</v>
      </c>
      <c r="C59" s="2">
        <v>1</v>
      </c>
      <c r="D59" s="2">
        <v>108.22162</v>
      </c>
      <c r="E59" s="2">
        <v>2.4209999999999999E-2</v>
      </c>
      <c r="F59" s="2">
        <v>108.925</v>
      </c>
      <c r="G59" s="2">
        <v>5.5359999999999999E-2</v>
      </c>
      <c r="H59" s="2">
        <v>105.12555999999999</v>
      </c>
      <c r="I59" s="2">
        <v>37.385449999999999</v>
      </c>
      <c r="J59" s="2">
        <v>593</v>
      </c>
      <c r="K59" s="2">
        <v>106.66466</v>
      </c>
      <c r="L59" s="2">
        <v>37.383859999999999</v>
      </c>
      <c r="M59" s="2">
        <v>253</v>
      </c>
      <c r="N59" s="2">
        <v>108.98812</v>
      </c>
      <c r="O59" s="2">
        <v>37.379249999999999</v>
      </c>
      <c r="P59" s="2">
        <v>2249</v>
      </c>
      <c r="Q59" s="2">
        <v>105.4706</v>
      </c>
      <c r="R59" s="2">
        <v>37.396160000000002</v>
      </c>
      <c r="S59" s="2">
        <v>969</v>
      </c>
      <c r="T59" s="2">
        <v>105.05172</v>
      </c>
      <c r="U59" s="2">
        <v>37.495489999999997</v>
      </c>
      <c r="V59" s="2">
        <v>237</v>
      </c>
    </row>
    <row r="60" spans="1:22" x14ac:dyDescent="0.25">
      <c r="A60" s="2" t="s">
        <v>1</v>
      </c>
      <c r="B60" s="2">
        <v>100</v>
      </c>
      <c r="C60" s="2">
        <v>1</v>
      </c>
      <c r="D60" s="2">
        <v>108.22162</v>
      </c>
      <c r="E60" s="2">
        <v>2.4750000000000001E-2</v>
      </c>
      <c r="F60" s="2">
        <v>108.925</v>
      </c>
      <c r="G60" s="2">
        <v>5.552E-2</v>
      </c>
      <c r="H60" s="2">
        <v>105.83866999999999</v>
      </c>
      <c r="I60" s="2">
        <v>37.425800000000002</v>
      </c>
      <c r="J60" s="2">
        <v>606</v>
      </c>
      <c r="K60" s="2">
        <v>106.45647</v>
      </c>
      <c r="L60" s="2">
        <v>37.464709999999997</v>
      </c>
      <c r="M60" s="2">
        <v>247</v>
      </c>
      <c r="N60" s="2">
        <v>106.21194</v>
      </c>
      <c r="O60" s="2">
        <v>37.383679999999998</v>
      </c>
      <c r="P60" s="2">
        <v>2308</v>
      </c>
      <c r="Q60" s="2">
        <v>105.29546999999999</v>
      </c>
      <c r="R60" s="2">
        <v>37.402009999999997</v>
      </c>
      <c r="S60" s="2">
        <v>971</v>
      </c>
      <c r="T60" s="2">
        <v>105.14615999999999</v>
      </c>
      <c r="U60" s="2">
        <v>37.589120000000001</v>
      </c>
      <c r="V60" s="2">
        <v>232</v>
      </c>
    </row>
    <row r="61" spans="1:22" x14ac:dyDescent="0.25">
      <c r="A61" s="2" t="s">
        <v>1</v>
      </c>
      <c r="B61" s="2">
        <v>100</v>
      </c>
      <c r="C61" s="2">
        <v>1</v>
      </c>
      <c r="D61" s="2">
        <v>108.22162</v>
      </c>
      <c r="E61" s="2">
        <v>2.3879999999999998E-2</v>
      </c>
      <c r="F61" s="2">
        <v>108.925</v>
      </c>
      <c r="G61" s="2">
        <v>5.5210000000000002E-2</v>
      </c>
      <c r="H61" s="2">
        <v>106.69212</v>
      </c>
      <c r="I61" s="2">
        <v>37.425710000000002</v>
      </c>
      <c r="J61" s="2">
        <v>605</v>
      </c>
      <c r="K61" s="2">
        <v>106.38314</v>
      </c>
      <c r="L61" s="2">
        <v>37.397080000000003</v>
      </c>
      <c r="M61" s="2">
        <v>249</v>
      </c>
      <c r="N61" s="2">
        <v>106.55473000000001</v>
      </c>
      <c r="O61" s="2">
        <v>37.381810000000002</v>
      </c>
      <c r="P61" s="2">
        <v>2249</v>
      </c>
      <c r="Q61" s="2">
        <v>105.33179</v>
      </c>
      <c r="R61" s="2">
        <v>37.399099999999997</v>
      </c>
      <c r="S61" s="2">
        <v>956</v>
      </c>
      <c r="T61" s="2">
        <v>104.94459999999999</v>
      </c>
      <c r="U61" s="2">
        <v>37.510550000000002</v>
      </c>
      <c r="V61" s="2">
        <v>220</v>
      </c>
    </row>
    <row r="62" spans="1:22" x14ac:dyDescent="0.25">
      <c r="A62" s="2" t="s">
        <v>1</v>
      </c>
      <c r="B62" s="2">
        <v>100</v>
      </c>
      <c r="C62" s="2">
        <v>1</v>
      </c>
      <c r="D62" s="2">
        <v>108.22162</v>
      </c>
      <c r="E62" s="2">
        <v>2.41E-2</v>
      </c>
      <c r="F62" s="2">
        <v>108.925</v>
      </c>
      <c r="G62" s="2">
        <v>5.5359999999999999E-2</v>
      </c>
      <c r="H62" s="2">
        <v>106.09115</v>
      </c>
      <c r="I62" s="2">
        <v>37.414200000000001</v>
      </c>
      <c r="J62" s="2">
        <v>585</v>
      </c>
      <c r="K62" s="2">
        <v>106.55336</v>
      </c>
      <c r="L62" s="2">
        <v>37.411090000000002</v>
      </c>
      <c r="M62" s="2">
        <v>244</v>
      </c>
      <c r="N62" s="2">
        <v>107.55709</v>
      </c>
      <c r="O62" s="2">
        <v>37.385449999999999</v>
      </c>
      <c r="P62" s="2">
        <v>2282</v>
      </c>
      <c r="Q62" s="2">
        <v>105.67846</v>
      </c>
      <c r="R62" s="2">
        <v>37.380090000000003</v>
      </c>
      <c r="S62" s="2">
        <v>922</v>
      </c>
      <c r="T62" s="2">
        <v>105.12842000000001</v>
      </c>
      <c r="U62" s="2">
        <v>37.428789999999999</v>
      </c>
      <c r="V62" s="2">
        <v>237</v>
      </c>
    </row>
    <row r="63" spans="1:22" x14ac:dyDescent="0.25">
      <c r="A63" s="2" t="s">
        <v>1</v>
      </c>
      <c r="B63" s="2">
        <v>1000</v>
      </c>
      <c r="C63" s="2">
        <v>0.4</v>
      </c>
      <c r="D63" s="2">
        <v>1268.10175</v>
      </c>
      <c r="E63" s="2">
        <v>0.12859999999999999</v>
      </c>
      <c r="F63" s="2">
        <v>1240.52361</v>
      </c>
      <c r="G63" s="2">
        <v>5.9990000000000002E-2</v>
      </c>
      <c r="H63" s="2">
        <v>1075.46558</v>
      </c>
      <c r="I63" s="2">
        <v>568.18888000000004</v>
      </c>
      <c r="J63" s="2">
        <v>319</v>
      </c>
      <c r="K63" s="2">
        <v>1073.8155899999999</v>
      </c>
      <c r="L63" s="2">
        <v>576.12314000000003</v>
      </c>
      <c r="M63" s="2">
        <v>20</v>
      </c>
      <c r="N63" s="2">
        <v>1077.40229</v>
      </c>
      <c r="O63" s="2">
        <v>567.31929000000002</v>
      </c>
      <c r="P63" s="2">
        <v>5484</v>
      </c>
      <c r="Q63" s="2">
        <v>1083.6503299999999</v>
      </c>
      <c r="R63" s="2">
        <v>571.50089000000003</v>
      </c>
      <c r="S63" s="2">
        <v>97</v>
      </c>
      <c r="T63" s="2">
        <v>1071.68273</v>
      </c>
      <c r="U63" s="2">
        <v>568.50390000000004</v>
      </c>
      <c r="V63" s="2">
        <v>41</v>
      </c>
    </row>
    <row r="64" spans="1:22" x14ac:dyDescent="0.25">
      <c r="A64" s="2" t="s">
        <v>1</v>
      </c>
      <c r="B64" s="2">
        <v>1000</v>
      </c>
      <c r="C64" s="2">
        <v>0.4</v>
      </c>
      <c r="D64" s="2">
        <v>1268.10175</v>
      </c>
      <c r="E64" s="2">
        <v>2.3349999999999999E-2</v>
      </c>
      <c r="F64" s="2">
        <v>1240.52361</v>
      </c>
      <c r="G64" s="2">
        <v>5.8869999999999999E-2</v>
      </c>
      <c r="H64" s="2">
        <v>1075.3839800000001</v>
      </c>
      <c r="I64" s="2">
        <v>567.34577000000002</v>
      </c>
      <c r="J64" s="2">
        <v>316</v>
      </c>
      <c r="K64" s="2">
        <v>1073.75605</v>
      </c>
      <c r="L64" s="2">
        <v>578.84729000000004</v>
      </c>
      <c r="M64" s="2">
        <v>20</v>
      </c>
      <c r="N64" s="2">
        <v>1075.4757099999999</v>
      </c>
      <c r="O64" s="2">
        <v>567.32847000000004</v>
      </c>
      <c r="P64" s="2">
        <v>5452</v>
      </c>
      <c r="Q64" s="2">
        <v>1085.7636500000001</v>
      </c>
      <c r="R64" s="2">
        <v>571.71632999999997</v>
      </c>
      <c r="S64" s="2">
        <v>96</v>
      </c>
      <c r="T64" s="2">
        <v>1071.7583400000001</v>
      </c>
      <c r="U64" s="2">
        <v>567.36922000000004</v>
      </c>
      <c r="V64" s="2">
        <v>40</v>
      </c>
    </row>
    <row r="65" spans="1:22" x14ac:dyDescent="0.25">
      <c r="A65" s="2" t="s">
        <v>1</v>
      </c>
      <c r="B65" s="2">
        <v>1000</v>
      </c>
      <c r="C65" s="2">
        <v>0.4</v>
      </c>
      <c r="D65" s="2">
        <v>1268.10175</v>
      </c>
      <c r="E65" s="2">
        <v>2.2110000000000001E-2</v>
      </c>
      <c r="F65" s="2">
        <v>1240.52361</v>
      </c>
      <c r="G65" s="2">
        <v>5.9279999999999999E-2</v>
      </c>
      <c r="H65" s="2">
        <v>1074.18731</v>
      </c>
      <c r="I65" s="2">
        <v>568.62166000000002</v>
      </c>
      <c r="J65" s="2">
        <v>320</v>
      </c>
      <c r="K65" s="2">
        <v>1073.99467</v>
      </c>
      <c r="L65" s="2">
        <v>576.43895999999995</v>
      </c>
      <c r="M65" s="2">
        <v>20</v>
      </c>
      <c r="N65" s="2">
        <v>1088.1054799999999</v>
      </c>
      <c r="O65" s="2">
        <v>567.36147000000005</v>
      </c>
      <c r="P65" s="2">
        <v>5184</v>
      </c>
      <c r="Q65" s="2">
        <v>1085.7636500000001</v>
      </c>
      <c r="R65" s="2">
        <v>569.36279000000002</v>
      </c>
      <c r="S65" s="2">
        <v>91</v>
      </c>
      <c r="T65" s="2">
        <v>1072.14858</v>
      </c>
      <c r="U65" s="2">
        <v>575.06295</v>
      </c>
      <c r="V65" s="2">
        <v>46</v>
      </c>
    </row>
    <row r="66" spans="1:22" x14ac:dyDescent="0.25">
      <c r="A66" s="2" t="s">
        <v>1</v>
      </c>
      <c r="B66" s="2">
        <v>1000</v>
      </c>
      <c r="C66" s="2">
        <v>0.4</v>
      </c>
      <c r="D66" s="2">
        <v>1268.10175</v>
      </c>
      <c r="E66" s="2">
        <v>2.1700000000000001E-2</v>
      </c>
      <c r="F66" s="2">
        <v>1240.52361</v>
      </c>
      <c r="G66" s="2">
        <v>6.0040000000000003E-2</v>
      </c>
      <c r="H66" s="2">
        <v>1074.4799399999999</v>
      </c>
      <c r="I66" s="2">
        <v>568.08906000000002</v>
      </c>
      <c r="J66" s="2">
        <v>319</v>
      </c>
      <c r="K66" s="2">
        <v>1073.375</v>
      </c>
      <c r="L66" s="2">
        <v>577.91952000000003</v>
      </c>
      <c r="M66" s="2">
        <v>20</v>
      </c>
      <c r="N66" s="2">
        <v>1089.68896</v>
      </c>
      <c r="O66" s="2">
        <v>567.39417000000003</v>
      </c>
      <c r="P66" s="2">
        <v>5340</v>
      </c>
      <c r="Q66" s="2">
        <v>1074.0682099999999</v>
      </c>
      <c r="R66" s="2">
        <v>571.79664000000002</v>
      </c>
      <c r="S66" s="2">
        <v>100</v>
      </c>
      <c r="T66" s="2">
        <v>1071.6767</v>
      </c>
      <c r="U66" s="2">
        <v>580.57600000000002</v>
      </c>
      <c r="V66" s="2">
        <v>41</v>
      </c>
    </row>
    <row r="67" spans="1:22" x14ac:dyDescent="0.25">
      <c r="A67" s="2" t="s">
        <v>1</v>
      </c>
      <c r="B67" s="2">
        <v>1000</v>
      </c>
      <c r="C67" s="2">
        <v>0.4</v>
      </c>
      <c r="D67" s="2">
        <v>1268.10175</v>
      </c>
      <c r="E67" s="2">
        <v>2.1760000000000002E-2</v>
      </c>
      <c r="F67" s="2">
        <v>1240.52361</v>
      </c>
      <c r="G67" s="2">
        <v>5.926E-2</v>
      </c>
      <c r="H67" s="2">
        <v>1074.63363</v>
      </c>
      <c r="I67" s="2">
        <v>568.10807999999997</v>
      </c>
      <c r="J67" s="2">
        <v>319</v>
      </c>
      <c r="K67" s="2">
        <v>1073.81539</v>
      </c>
      <c r="L67" s="2">
        <v>576.01950999999997</v>
      </c>
      <c r="M67" s="2">
        <v>20</v>
      </c>
      <c r="N67" s="2">
        <v>1090.7208700000001</v>
      </c>
      <c r="O67" s="2">
        <v>567.36856</v>
      </c>
      <c r="P67" s="2">
        <v>5415</v>
      </c>
      <c r="Q67" s="2">
        <v>1073.8927200000001</v>
      </c>
      <c r="R67" s="2">
        <v>568.38792000000001</v>
      </c>
      <c r="S67" s="2">
        <v>98</v>
      </c>
      <c r="T67" s="2">
        <v>1071.7179699999999</v>
      </c>
      <c r="U67" s="2">
        <v>578.54619000000002</v>
      </c>
      <c r="V67" s="2">
        <v>43</v>
      </c>
    </row>
    <row r="68" spans="1:22" x14ac:dyDescent="0.25">
      <c r="A68" s="2" t="s">
        <v>1</v>
      </c>
      <c r="B68" s="2">
        <v>1000</v>
      </c>
      <c r="C68" s="2">
        <v>0.4</v>
      </c>
      <c r="D68" s="2">
        <v>1268.10175</v>
      </c>
      <c r="E68" s="2">
        <v>2.282E-2</v>
      </c>
      <c r="F68" s="2">
        <v>1240.52361</v>
      </c>
      <c r="G68" s="2">
        <v>6.028E-2</v>
      </c>
      <c r="H68" s="2">
        <v>1075.28927</v>
      </c>
      <c r="I68" s="2">
        <v>568.28218000000004</v>
      </c>
      <c r="J68" s="2">
        <v>316</v>
      </c>
      <c r="K68" s="2">
        <v>1073.6392000000001</v>
      </c>
      <c r="L68" s="2">
        <v>577.08537000000001</v>
      </c>
      <c r="M68" s="2">
        <v>20</v>
      </c>
      <c r="N68" s="2">
        <v>1083.51261</v>
      </c>
      <c r="O68" s="2">
        <v>567.37071000000003</v>
      </c>
      <c r="P68" s="2">
        <v>5402</v>
      </c>
      <c r="Q68" s="2">
        <v>1077.3940500000001</v>
      </c>
      <c r="R68" s="2">
        <v>570.06859999999995</v>
      </c>
      <c r="S68" s="2">
        <v>97</v>
      </c>
      <c r="T68" s="2">
        <v>1071.74236</v>
      </c>
      <c r="U68" s="2">
        <v>569.29048999999998</v>
      </c>
      <c r="V68" s="2">
        <v>40</v>
      </c>
    </row>
    <row r="69" spans="1:22" x14ac:dyDescent="0.25">
      <c r="A69" s="2" t="s">
        <v>1</v>
      </c>
      <c r="B69" s="2">
        <v>1000</v>
      </c>
      <c r="C69" s="2">
        <v>0.4</v>
      </c>
      <c r="D69" s="2">
        <v>1268.10175</v>
      </c>
      <c r="E69" s="2">
        <v>2.4219999999999998E-2</v>
      </c>
      <c r="F69" s="2">
        <v>1240.52361</v>
      </c>
      <c r="G69" s="2">
        <v>6.2269999999999999E-2</v>
      </c>
      <c r="H69" s="2">
        <v>1074.6089099999999</v>
      </c>
      <c r="I69" s="2">
        <v>567.51292000000001</v>
      </c>
      <c r="J69" s="2">
        <v>316</v>
      </c>
      <c r="K69" s="2">
        <v>1073.71794</v>
      </c>
      <c r="L69" s="2">
        <v>575.23225000000002</v>
      </c>
      <c r="M69" s="2">
        <v>20</v>
      </c>
      <c r="N69" s="2">
        <v>1093.2172399999999</v>
      </c>
      <c r="O69" s="2">
        <v>567.36473000000001</v>
      </c>
      <c r="P69" s="2">
        <v>5324</v>
      </c>
      <c r="Q69" s="2">
        <v>1075.00719</v>
      </c>
      <c r="R69" s="2">
        <v>567.42367000000002</v>
      </c>
      <c r="S69" s="2">
        <v>98</v>
      </c>
      <c r="T69" s="2">
        <v>1071.70001</v>
      </c>
      <c r="U69" s="2">
        <v>580.93641000000002</v>
      </c>
      <c r="V69" s="2">
        <v>41</v>
      </c>
    </row>
    <row r="70" spans="1:22" x14ac:dyDescent="0.25">
      <c r="A70" s="2" t="s">
        <v>1</v>
      </c>
      <c r="B70" s="2">
        <v>1000</v>
      </c>
      <c r="C70" s="2">
        <v>0.4</v>
      </c>
      <c r="D70" s="2">
        <v>1268.10175</v>
      </c>
      <c r="E70" s="2">
        <v>2.2919999999999999E-2</v>
      </c>
      <c r="F70" s="2">
        <v>1240.52361</v>
      </c>
      <c r="G70" s="2">
        <v>5.8549999999999998E-2</v>
      </c>
      <c r="H70" s="2">
        <v>1074.7733700000001</v>
      </c>
      <c r="I70" s="2">
        <v>568.46564000000001</v>
      </c>
      <c r="J70" s="2">
        <v>319</v>
      </c>
      <c r="K70" s="2">
        <v>1073.94561</v>
      </c>
      <c r="L70" s="2">
        <v>573.64086999999995</v>
      </c>
      <c r="M70" s="2">
        <v>20</v>
      </c>
      <c r="N70" s="2">
        <v>1079.9636499999999</v>
      </c>
      <c r="O70" s="2">
        <v>567.41453000000001</v>
      </c>
      <c r="P70" s="2">
        <v>5482</v>
      </c>
      <c r="Q70" s="2">
        <v>1074.02235</v>
      </c>
      <c r="R70" s="2">
        <v>571.49325999999996</v>
      </c>
      <c r="S70" s="2">
        <v>100</v>
      </c>
      <c r="T70" s="2">
        <v>1071.66435</v>
      </c>
      <c r="U70" s="2">
        <v>578.15383999999995</v>
      </c>
      <c r="V70" s="2">
        <v>41</v>
      </c>
    </row>
    <row r="71" spans="1:22" x14ac:dyDescent="0.25">
      <c r="A71" s="2" t="s">
        <v>1</v>
      </c>
      <c r="B71" s="2">
        <v>1000</v>
      </c>
      <c r="C71" s="2">
        <v>0.4</v>
      </c>
      <c r="D71" s="2">
        <v>1268.10175</v>
      </c>
      <c r="E71" s="2">
        <v>2.316E-2</v>
      </c>
      <c r="F71" s="2">
        <v>1240.52361</v>
      </c>
      <c r="G71" s="2">
        <v>6.1530000000000001E-2</v>
      </c>
      <c r="H71" s="2">
        <v>1074.5242800000001</v>
      </c>
      <c r="I71" s="2">
        <v>568.65260000000001</v>
      </c>
      <c r="J71" s="2">
        <v>318</v>
      </c>
      <c r="K71" s="2">
        <v>1073.3742</v>
      </c>
      <c r="L71" s="2">
        <v>575.26190999999994</v>
      </c>
      <c r="M71" s="2">
        <v>20</v>
      </c>
      <c r="N71" s="2">
        <v>1074.81268</v>
      </c>
      <c r="O71" s="2">
        <v>567.33739000000003</v>
      </c>
      <c r="P71" s="2">
        <v>5627</v>
      </c>
      <c r="Q71" s="2">
        <v>1081.7234599999999</v>
      </c>
      <c r="R71" s="2">
        <v>570.10798999999997</v>
      </c>
      <c r="S71" s="2">
        <v>96</v>
      </c>
      <c r="T71" s="2">
        <v>1071.7663700000001</v>
      </c>
      <c r="U71" s="2">
        <v>579.41337999999996</v>
      </c>
      <c r="V71" s="2">
        <v>41</v>
      </c>
    </row>
    <row r="72" spans="1:22" x14ac:dyDescent="0.25">
      <c r="A72" s="2" t="s">
        <v>1</v>
      </c>
      <c r="B72" s="2">
        <v>1000</v>
      </c>
      <c r="C72" s="2">
        <v>0.4</v>
      </c>
      <c r="D72" s="2">
        <v>1268.10175</v>
      </c>
      <c r="E72" s="2">
        <v>2.18E-2</v>
      </c>
      <c r="F72" s="2">
        <v>1240.52361</v>
      </c>
      <c r="G72" s="2">
        <v>5.951E-2</v>
      </c>
      <c r="H72" s="2">
        <v>1075.0024599999999</v>
      </c>
      <c r="I72" s="2">
        <v>567.76931999999999</v>
      </c>
      <c r="J72" s="2">
        <v>315</v>
      </c>
      <c r="K72" s="2">
        <v>1073.8696600000001</v>
      </c>
      <c r="L72" s="2">
        <v>576.20780000000002</v>
      </c>
      <c r="M72" s="2">
        <v>20</v>
      </c>
      <c r="N72" s="2">
        <v>1097.49</v>
      </c>
      <c r="O72" s="2">
        <v>567.37647000000004</v>
      </c>
      <c r="P72" s="2">
        <v>5493</v>
      </c>
      <c r="Q72" s="2">
        <v>1077.1757500000001</v>
      </c>
      <c r="R72" s="2">
        <v>569.57497999999998</v>
      </c>
      <c r="S72" s="2">
        <v>95</v>
      </c>
      <c r="T72" s="2">
        <v>1071.6390699999999</v>
      </c>
      <c r="U72" s="2">
        <v>580.27086999999995</v>
      </c>
      <c r="V72" s="2">
        <v>41</v>
      </c>
    </row>
    <row r="73" spans="1:22" x14ac:dyDescent="0.25">
      <c r="A73" s="2" t="s">
        <v>1</v>
      </c>
      <c r="B73" s="2">
        <v>1000</v>
      </c>
      <c r="C73" s="2">
        <v>0.7</v>
      </c>
      <c r="D73" s="2">
        <v>1193.6681699999999</v>
      </c>
      <c r="E73" s="2">
        <v>2.368E-2</v>
      </c>
      <c r="F73" s="2">
        <v>1060.59779</v>
      </c>
      <c r="G73" s="2">
        <v>7.4310000000000001E-2</v>
      </c>
      <c r="H73" s="2">
        <v>1049.4024999999999</v>
      </c>
      <c r="I73" s="2">
        <v>945.98528999999996</v>
      </c>
      <c r="J73" s="2">
        <v>529</v>
      </c>
      <c r="K73" s="2">
        <v>1150.0247300000001</v>
      </c>
      <c r="L73" s="2">
        <v>973.07101999999998</v>
      </c>
      <c r="M73" s="2">
        <v>32</v>
      </c>
      <c r="N73" s="2">
        <v>1077.9555</v>
      </c>
      <c r="O73" s="2">
        <v>944.93165999999997</v>
      </c>
      <c r="P73" s="2">
        <v>8855</v>
      </c>
      <c r="Q73" s="2">
        <v>1050.84664</v>
      </c>
      <c r="R73" s="2">
        <v>946.63343999999995</v>
      </c>
      <c r="S73" s="2">
        <v>170</v>
      </c>
      <c r="T73" s="2">
        <v>1044.3066699999999</v>
      </c>
      <c r="U73" s="2">
        <v>946.93239000000005</v>
      </c>
      <c r="V73" s="2">
        <v>60</v>
      </c>
    </row>
    <row r="74" spans="1:22" x14ac:dyDescent="0.25">
      <c r="A74" s="2" t="s">
        <v>1</v>
      </c>
      <c r="B74" s="2">
        <v>1000</v>
      </c>
      <c r="C74" s="2">
        <v>0.7</v>
      </c>
      <c r="D74" s="2">
        <v>1193.6681699999999</v>
      </c>
      <c r="E74" s="2">
        <v>2.4649999999999998E-2</v>
      </c>
      <c r="F74" s="2">
        <v>1060.59779</v>
      </c>
      <c r="G74" s="2">
        <v>7.4969999999999995E-2</v>
      </c>
      <c r="H74" s="2">
        <v>1049.42849</v>
      </c>
      <c r="I74" s="2">
        <v>945.30658000000005</v>
      </c>
      <c r="J74" s="2">
        <v>532</v>
      </c>
      <c r="K74" s="2">
        <v>1149.8649399999999</v>
      </c>
      <c r="L74" s="2">
        <v>972.81290999999999</v>
      </c>
      <c r="M74" s="2">
        <v>32</v>
      </c>
      <c r="N74" s="2">
        <v>1047.7598</v>
      </c>
      <c r="O74" s="2">
        <v>945.03462999999999</v>
      </c>
      <c r="P74" s="2">
        <v>9154</v>
      </c>
      <c r="Q74" s="2">
        <v>1047.5488499999999</v>
      </c>
      <c r="R74" s="2">
        <v>949.10137999999995</v>
      </c>
      <c r="S74" s="2">
        <v>172</v>
      </c>
      <c r="T74" s="2">
        <v>1148.87969</v>
      </c>
      <c r="U74" s="2">
        <v>956.03157999999996</v>
      </c>
      <c r="V74" s="2">
        <v>55</v>
      </c>
    </row>
    <row r="75" spans="1:22" x14ac:dyDescent="0.25">
      <c r="A75" s="2" t="s">
        <v>1</v>
      </c>
      <c r="B75" s="2">
        <v>1000</v>
      </c>
      <c r="C75" s="2">
        <v>0.7</v>
      </c>
      <c r="D75" s="2">
        <v>1193.6681699999999</v>
      </c>
      <c r="E75" s="2">
        <v>2.5819999999999999E-2</v>
      </c>
      <c r="F75" s="2">
        <v>1060.59779</v>
      </c>
      <c r="G75" s="2">
        <v>7.5079999999999994E-2</v>
      </c>
      <c r="H75" s="2">
        <v>1076.97432</v>
      </c>
      <c r="I75" s="2">
        <v>945.09007999999994</v>
      </c>
      <c r="J75" s="2">
        <v>529</v>
      </c>
      <c r="K75" s="2">
        <v>1150.24197</v>
      </c>
      <c r="L75" s="2">
        <v>970.74995000000001</v>
      </c>
      <c r="M75" s="2">
        <v>32</v>
      </c>
      <c r="N75" s="2">
        <v>1052.23271</v>
      </c>
      <c r="O75" s="2">
        <v>944.57794000000001</v>
      </c>
      <c r="P75" s="2">
        <v>9029</v>
      </c>
      <c r="Q75" s="2">
        <v>1047.9897699999999</v>
      </c>
      <c r="R75" s="2">
        <v>947.90256999999997</v>
      </c>
      <c r="S75" s="2">
        <v>171</v>
      </c>
      <c r="T75" s="2">
        <v>1148.9214999999999</v>
      </c>
      <c r="U75" s="2">
        <v>958.66476999999998</v>
      </c>
      <c r="V75" s="2">
        <v>55</v>
      </c>
    </row>
    <row r="76" spans="1:22" x14ac:dyDescent="0.25">
      <c r="A76" s="2" t="s">
        <v>1</v>
      </c>
      <c r="B76" s="2">
        <v>1000</v>
      </c>
      <c r="C76" s="2">
        <v>0.7</v>
      </c>
      <c r="D76" s="2">
        <v>1193.6681699999999</v>
      </c>
      <c r="E76" s="2">
        <v>2.3220000000000001E-2</v>
      </c>
      <c r="F76" s="2">
        <v>1060.59779</v>
      </c>
      <c r="G76" s="2">
        <v>7.5249999999999997E-2</v>
      </c>
      <c r="H76" s="2">
        <v>1075.1274699999999</v>
      </c>
      <c r="I76" s="2">
        <v>946.21067000000005</v>
      </c>
      <c r="J76" s="2">
        <v>531</v>
      </c>
      <c r="K76" s="2">
        <v>1149.82366</v>
      </c>
      <c r="L76" s="2">
        <v>945.07135000000005</v>
      </c>
      <c r="M76" s="2">
        <v>31</v>
      </c>
      <c r="N76" s="2">
        <v>1079.34889</v>
      </c>
      <c r="O76" s="2">
        <v>944.56745000000001</v>
      </c>
      <c r="P76" s="2">
        <v>9142</v>
      </c>
      <c r="Q76" s="2">
        <v>1054.1072899999999</v>
      </c>
      <c r="R76" s="2">
        <v>948.89020000000005</v>
      </c>
      <c r="S76" s="2">
        <v>168</v>
      </c>
      <c r="T76" s="2">
        <v>1148.90444</v>
      </c>
      <c r="U76" s="2">
        <v>949.36198999999999</v>
      </c>
      <c r="V76" s="2">
        <v>55</v>
      </c>
    </row>
    <row r="77" spans="1:22" x14ac:dyDescent="0.25">
      <c r="A77" s="2" t="s">
        <v>1</v>
      </c>
      <c r="B77" s="2">
        <v>1000</v>
      </c>
      <c r="C77" s="2">
        <v>0.7</v>
      </c>
      <c r="D77" s="2">
        <v>1193.6681699999999</v>
      </c>
      <c r="E77" s="2">
        <v>2.342E-2</v>
      </c>
      <c r="F77" s="2">
        <v>1060.59779</v>
      </c>
      <c r="G77" s="2">
        <v>7.4910000000000004E-2</v>
      </c>
      <c r="H77" s="2">
        <v>1050.32339</v>
      </c>
      <c r="I77" s="2">
        <v>945.03809999999999</v>
      </c>
      <c r="J77" s="2">
        <v>524</v>
      </c>
      <c r="K77" s="2">
        <v>1150.1233</v>
      </c>
      <c r="L77" s="2">
        <v>971.50626</v>
      </c>
      <c r="M77" s="2">
        <v>32</v>
      </c>
      <c r="N77" s="2">
        <v>1047.1679999999999</v>
      </c>
      <c r="O77" s="2">
        <v>944.59268999999995</v>
      </c>
      <c r="P77" s="2">
        <v>9236</v>
      </c>
      <c r="Q77" s="2">
        <v>1047.1410800000001</v>
      </c>
      <c r="R77" s="2">
        <v>948.96045000000004</v>
      </c>
      <c r="S77" s="2">
        <v>177</v>
      </c>
      <c r="T77" s="2">
        <v>1149.0826099999999</v>
      </c>
      <c r="U77" s="2">
        <v>960.69186000000002</v>
      </c>
      <c r="V77" s="2">
        <v>55</v>
      </c>
    </row>
    <row r="78" spans="1:22" x14ac:dyDescent="0.25">
      <c r="A78" s="2" t="s">
        <v>1</v>
      </c>
      <c r="B78" s="2">
        <v>1000</v>
      </c>
      <c r="C78" s="2">
        <v>0.7</v>
      </c>
      <c r="D78" s="2">
        <v>1193.6681699999999</v>
      </c>
      <c r="E78" s="2">
        <v>2.46E-2</v>
      </c>
      <c r="F78" s="2">
        <v>1060.59779</v>
      </c>
      <c r="G78" s="2">
        <v>7.6340000000000005E-2</v>
      </c>
      <c r="H78" s="2">
        <v>1049.1587199999999</v>
      </c>
      <c r="I78" s="2">
        <v>945.25653</v>
      </c>
      <c r="J78" s="2">
        <v>532</v>
      </c>
      <c r="K78" s="2">
        <v>1150.1726100000001</v>
      </c>
      <c r="L78" s="2">
        <v>969.30912999999998</v>
      </c>
      <c r="M78" s="2">
        <v>32</v>
      </c>
      <c r="N78" s="2">
        <v>1047.73614</v>
      </c>
      <c r="O78" s="2">
        <v>944.54862000000003</v>
      </c>
      <c r="P78" s="2">
        <v>9228</v>
      </c>
      <c r="Q78" s="2">
        <v>1047.1949199999999</v>
      </c>
      <c r="R78" s="2">
        <v>945.60781999999995</v>
      </c>
      <c r="S78" s="2">
        <v>173</v>
      </c>
      <c r="T78" s="2">
        <v>1044.19895</v>
      </c>
      <c r="U78" s="2">
        <v>951.97374000000002</v>
      </c>
      <c r="V78" s="2">
        <v>57</v>
      </c>
    </row>
    <row r="79" spans="1:22" x14ac:dyDescent="0.25">
      <c r="A79" s="2" t="s">
        <v>1</v>
      </c>
      <c r="B79" s="2">
        <v>1000</v>
      </c>
      <c r="C79" s="2">
        <v>0.7</v>
      </c>
      <c r="D79" s="2">
        <v>1193.6681699999999</v>
      </c>
      <c r="E79" s="2">
        <v>2.3640000000000001E-2</v>
      </c>
      <c r="F79" s="2">
        <v>1060.59779</v>
      </c>
      <c r="G79" s="2">
        <v>7.3749999999999996E-2</v>
      </c>
      <c r="H79" s="2">
        <v>1047.941</v>
      </c>
      <c r="I79" s="2">
        <v>944.78529000000003</v>
      </c>
      <c r="J79" s="2">
        <v>526</v>
      </c>
      <c r="K79" s="2">
        <v>1150.0254199999999</v>
      </c>
      <c r="L79" s="2">
        <v>972.29826000000003</v>
      </c>
      <c r="M79" s="2">
        <v>32</v>
      </c>
      <c r="N79" s="2">
        <v>1047.15364</v>
      </c>
      <c r="O79" s="2">
        <v>944.56956000000002</v>
      </c>
      <c r="P79" s="2">
        <v>9379</v>
      </c>
      <c r="Q79" s="2">
        <v>1046.79108</v>
      </c>
      <c r="R79" s="2">
        <v>948.38454000000002</v>
      </c>
      <c r="S79" s="2">
        <v>176</v>
      </c>
      <c r="T79" s="2">
        <v>1148.9504199999999</v>
      </c>
      <c r="U79" s="2">
        <v>959.59433000000001</v>
      </c>
      <c r="V79" s="2">
        <v>55</v>
      </c>
    </row>
    <row r="80" spans="1:22" x14ac:dyDescent="0.25">
      <c r="A80" s="2" t="s">
        <v>1</v>
      </c>
      <c r="B80" s="2">
        <v>1000</v>
      </c>
      <c r="C80" s="2">
        <v>0.7</v>
      </c>
      <c r="D80" s="2">
        <v>1193.6681699999999</v>
      </c>
      <c r="E80" s="2">
        <v>2.2970000000000001E-2</v>
      </c>
      <c r="F80" s="2">
        <v>1060.59779</v>
      </c>
      <c r="G80" s="2">
        <v>7.467E-2</v>
      </c>
      <c r="H80" s="2">
        <v>1048.9735000000001</v>
      </c>
      <c r="I80" s="2">
        <v>944.98639000000003</v>
      </c>
      <c r="J80" s="2">
        <v>526</v>
      </c>
      <c r="K80" s="2">
        <v>1150.04783</v>
      </c>
      <c r="L80" s="2">
        <v>970.26635999999996</v>
      </c>
      <c r="M80" s="2">
        <v>32</v>
      </c>
      <c r="N80" s="2">
        <v>1053.4181699999999</v>
      </c>
      <c r="O80" s="2">
        <v>944.62211000000002</v>
      </c>
      <c r="P80" s="2">
        <v>9257</v>
      </c>
      <c r="Q80" s="2">
        <v>1046.7756899999999</v>
      </c>
      <c r="R80" s="2">
        <v>944.58536000000004</v>
      </c>
      <c r="S80" s="2">
        <v>173</v>
      </c>
      <c r="T80" s="2">
        <v>1149.0775100000001</v>
      </c>
      <c r="U80" s="2">
        <v>960.77810999999997</v>
      </c>
      <c r="V80" s="2">
        <v>55</v>
      </c>
    </row>
    <row r="81" spans="1:22" x14ac:dyDescent="0.25">
      <c r="A81" s="2" t="s">
        <v>1</v>
      </c>
      <c r="B81" s="2">
        <v>1000</v>
      </c>
      <c r="C81" s="2">
        <v>0.7</v>
      </c>
      <c r="D81" s="2">
        <v>1193.6681699999999</v>
      </c>
      <c r="E81" s="2">
        <v>2.3029999999999998E-2</v>
      </c>
      <c r="F81" s="2">
        <v>1060.59779</v>
      </c>
      <c r="G81" s="2">
        <v>7.4940000000000007E-2</v>
      </c>
      <c r="H81" s="2">
        <v>1071.90221</v>
      </c>
      <c r="I81" s="2">
        <v>944.70046000000002</v>
      </c>
      <c r="J81" s="2">
        <v>532</v>
      </c>
      <c r="K81" s="2">
        <v>1150.08482</v>
      </c>
      <c r="L81" s="2">
        <v>969.53581999999994</v>
      </c>
      <c r="M81" s="2">
        <v>32</v>
      </c>
      <c r="N81" s="2">
        <v>1046.2487699999999</v>
      </c>
      <c r="O81" s="2">
        <v>944.59915000000001</v>
      </c>
      <c r="P81" s="2">
        <v>9346</v>
      </c>
      <c r="Q81" s="2">
        <v>1047.191</v>
      </c>
      <c r="R81" s="2">
        <v>946.56290000000001</v>
      </c>
      <c r="S81" s="2">
        <v>175</v>
      </c>
      <c r="T81" s="2">
        <v>1044.4021</v>
      </c>
      <c r="U81" s="2">
        <v>955.05673999999999</v>
      </c>
      <c r="V81" s="2">
        <v>61</v>
      </c>
    </row>
    <row r="82" spans="1:22" x14ac:dyDescent="0.25">
      <c r="A82" s="2" t="s">
        <v>1</v>
      </c>
      <c r="B82" s="2">
        <v>1000</v>
      </c>
      <c r="C82" s="2">
        <v>0.7</v>
      </c>
      <c r="D82" s="2">
        <v>1193.6681699999999</v>
      </c>
      <c r="E82" s="2">
        <v>2.47E-2</v>
      </c>
      <c r="F82" s="2">
        <v>1060.59779</v>
      </c>
      <c r="G82" s="2">
        <v>7.5480000000000005E-2</v>
      </c>
      <c r="H82" s="2">
        <v>1049.5402200000001</v>
      </c>
      <c r="I82" s="2">
        <v>945.04672000000005</v>
      </c>
      <c r="J82" s="2">
        <v>523</v>
      </c>
      <c r="K82" s="2">
        <v>1149.6524400000001</v>
      </c>
      <c r="L82" s="2">
        <v>972.30150000000003</v>
      </c>
      <c r="M82" s="2">
        <v>32</v>
      </c>
      <c r="N82" s="2">
        <v>1047.8232599999999</v>
      </c>
      <c r="O82" s="2">
        <v>944.58780000000002</v>
      </c>
      <c r="P82" s="2">
        <v>8927</v>
      </c>
      <c r="Q82" s="2">
        <v>1047.09492</v>
      </c>
      <c r="R82" s="2">
        <v>947.93772999999999</v>
      </c>
      <c r="S82" s="2">
        <v>175</v>
      </c>
      <c r="T82" s="2">
        <v>1044.3796500000001</v>
      </c>
      <c r="U82" s="2">
        <v>951.74383</v>
      </c>
      <c r="V82" s="2">
        <v>66</v>
      </c>
    </row>
    <row r="83" spans="1:22" x14ac:dyDescent="0.25">
      <c r="A83" s="2" t="s">
        <v>1</v>
      </c>
      <c r="B83" s="2">
        <v>1000</v>
      </c>
      <c r="C83" s="2">
        <v>1</v>
      </c>
      <c r="D83" s="2">
        <v>1045.9865199999999</v>
      </c>
      <c r="E83" s="2">
        <v>2.4379999999999999E-2</v>
      </c>
      <c r="F83" s="2">
        <v>1038.3536899999999</v>
      </c>
      <c r="G83" s="2">
        <v>6.9269999999999998E-2</v>
      </c>
      <c r="H83" s="2">
        <v>1037.8393100000001</v>
      </c>
      <c r="I83" s="2">
        <v>2232.4749099999999</v>
      </c>
      <c r="J83" s="2">
        <v>1246</v>
      </c>
      <c r="K83" s="2">
        <v>1034.90608</v>
      </c>
      <c r="L83" s="2">
        <v>2245.2328000000002</v>
      </c>
      <c r="M83" s="2">
        <v>73</v>
      </c>
      <c r="N83" s="2">
        <v>1036.2544600000001</v>
      </c>
      <c r="O83" s="2">
        <v>2231.8712300000002</v>
      </c>
      <c r="P83" s="2">
        <v>22312</v>
      </c>
      <c r="Q83" s="2">
        <v>1037.6583900000001</v>
      </c>
      <c r="R83" s="2">
        <v>2233.1122999999998</v>
      </c>
      <c r="S83" s="2">
        <v>441</v>
      </c>
      <c r="T83" s="2">
        <v>1034.03522</v>
      </c>
      <c r="U83" s="2">
        <v>2245.33986</v>
      </c>
      <c r="V83" s="2">
        <v>111</v>
      </c>
    </row>
    <row r="84" spans="1:22" x14ac:dyDescent="0.25">
      <c r="A84" s="2" t="s">
        <v>1</v>
      </c>
      <c r="B84" s="2">
        <v>1000</v>
      </c>
      <c r="C84" s="2">
        <v>1</v>
      </c>
      <c r="D84" s="2">
        <v>1045.9865199999999</v>
      </c>
      <c r="E84" s="2">
        <v>2.4199999999999999E-2</v>
      </c>
      <c r="F84" s="2">
        <v>1038.3536899999999</v>
      </c>
      <c r="G84" s="2">
        <v>6.7599999999999993E-2</v>
      </c>
      <c r="H84" s="2">
        <v>1037.7607399999999</v>
      </c>
      <c r="I84" s="2">
        <v>2232.6358300000002</v>
      </c>
      <c r="J84" s="2">
        <v>1366</v>
      </c>
      <c r="K84" s="2">
        <v>1034.7400500000001</v>
      </c>
      <c r="L84" s="2">
        <v>2244.2080599999999</v>
      </c>
      <c r="M84" s="2">
        <v>73</v>
      </c>
      <c r="N84" s="2">
        <v>1038.35978</v>
      </c>
      <c r="O84" s="2">
        <v>2231.91768</v>
      </c>
      <c r="P84" s="2">
        <v>21978</v>
      </c>
      <c r="Q84" s="2">
        <v>1037.5695700000001</v>
      </c>
      <c r="R84" s="2">
        <v>2233.22201</v>
      </c>
      <c r="S84" s="2">
        <v>438</v>
      </c>
      <c r="T84" s="2">
        <v>1034.2409700000001</v>
      </c>
      <c r="U84" s="2">
        <v>2237.0427500000001</v>
      </c>
      <c r="V84" s="2">
        <v>111</v>
      </c>
    </row>
    <row r="85" spans="1:22" x14ac:dyDescent="0.25">
      <c r="A85" s="2" t="s">
        <v>1</v>
      </c>
      <c r="B85" s="2">
        <v>1000</v>
      </c>
      <c r="C85" s="2">
        <v>1</v>
      </c>
      <c r="D85" s="2">
        <v>1045.9865199999999</v>
      </c>
      <c r="E85" s="2">
        <v>2.426E-2</v>
      </c>
      <c r="F85" s="2">
        <v>1038.3536899999999</v>
      </c>
      <c r="G85" s="2">
        <v>6.6390000000000005E-2</v>
      </c>
      <c r="H85" s="2">
        <v>1036.4582399999999</v>
      </c>
      <c r="I85" s="2">
        <v>2232.0666200000001</v>
      </c>
      <c r="J85" s="2">
        <v>1246</v>
      </c>
      <c r="K85" s="2">
        <v>1034.6441400000001</v>
      </c>
      <c r="L85" s="2">
        <v>2242.97091</v>
      </c>
      <c r="M85" s="2">
        <v>73</v>
      </c>
      <c r="N85" s="2">
        <v>1044.6727000000001</v>
      </c>
      <c r="O85" s="2">
        <v>2231.8840300000002</v>
      </c>
      <c r="P85" s="2">
        <v>21720</v>
      </c>
      <c r="Q85" s="2">
        <v>1036.31304</v>
      </c>
      <c r="R85" s="2">
        <v>2234.7278299999998</v>
      </c>
      <c r="S85" s="2">
        <v>448</v>
      </c>
      <c r="T85" s="2">
        <v>1034.1229800000001</v>
      </c>
      <c r="U85" s="2">
        <v>2250.4735300000002</v>
      </c>
      <c r="V85" s="2">
        <v>112</v>
      </c>
    </row>
    <row r="86" spans="1:22" x14ac:dyDescent="0.25">
      <c r="A86" s="2" t="s">
        <v>1</v>
      </c>
      <c r="B86" s="2">
        <v>1000</v>
      </c>
      <c r="C86" s="2">
        <v>1</v>
      </c>
      <c r="D86" s="2">
        <v>1045.9865199999999</v>
      </c>
      <c r="E86" s="2">
        <v>2.6970000000000001E-2</v>
      </c>
      <c r="F86" s="2">
        <v>1038.3536899999999</v>
      </c>
      <c r="G86" s="2">
        <v>6.7830000000000001E-2</v>
      </c>
      <c r="H86" s="2">
        <v>1037.00101</v>
      </c>
      <c r="I86" s="2">
        <v>2232.1214</v>
      </c>
      <c r="J86" s="2">
        <v>1342</v>
      </c>
      <c r="K86" s="2">
        <v>1034.8609100000001</v>
      </c>
      <c r="L86" s="2">
        <v>2245.3123300000002</v>
      </c>
      <c r="M86" s="2">
        <v>73</v>
      </c>
      <c r="N86" s="2">
        <v>1044.40506</v>
      </c>
      <c r="O86" s="2">
        <v>2231.8915400000001</v>
      </c>
      <c r="P86" s="2">
        <v>22287</v>
      </c>
      <c r="Q86" s="2">
        <v>1037.24684</v>
      </c>
      <c r="R86" s="2">
        <v>2232.9789900000001</v>
      </c>
      <c r="S86" s="2">
        <v>445</v>
      </c>
      <c r="T86" s="2">
        <v>1034.0473999999999</v>
      </c>
      <c r="U86" s="2">
        <v>2243.47433</v>
      </c>
      <c r="V86" s="2">
        <v>125</v>
      </c>
    </row>
    <row r="87" spans="1:22" x14ac:dyDescent="0.25">
      <c r="A87" s="2" t="s">
        <v>1</v>
      </c>
      <c r="B87" s="2">
        <v>1000</v>
      </c>
      <c r="C87" s="2">
        <v>1</v>
      </c>
      <c r="D87" s="2">
        <v>1045.9865199999999</v>
      </c>
      <c r="E87" s="2">
        <v>2.562E-2</v>
      </c>
      <c r="F87" s="2">
        <v>1038.3536899999999</v>
      </c>
      <c r="G87" s="2">
        <v>6.8739999999999996E-2</v>
      </c>
      <c r="H87" s="2">
        <v>1036.7031899999999</v>
      </c>
      <c r="I87" s="2">
        <v>2232.6686199999999</v>
      </c>
      <c r="J87" s="2">
        <v>1246</v>
      </c>
      <c r="K87" s="2">
        <v>1034.8230000000001</v>
      </c>
      <c r="L87" s="2">
        <v>2244.7887000000001</v>
      </c>
      <c r="M87" s="2">
        <v>73</v>
      </c>
      <c r="N87" s="2">
        <v>1045.2704900000001</v>
      </c>
      <c r="O87" s="2">
        <v>2231.91788</v>
      </c>
      <c r="P87" s="2">
        <v>20904</v>
      </c>
      <c r="Q87" s="2">
        <v>1036.9330600000001</v>
      </c>
      <c r="R87" s="2">
        <v>2233.8333499999999</v>
      </c>
      <c r="S87" s="2">
        <v>448</v>
      </c>
      <c r="T87" s="2">
        <v>1034.1095</v>
      </c>
      <c r="U87" s="2">
        <v>2246.4093699999999</v>
      </c>
      <c r="V87" s="2">
        <v>113</v>
      </c>
    </row>
    <row r="88" spans="1:22" x14ac:dyDescent="0.25">
      <c r="A88" s="2" t="s">
        <v>1</v>
      </c>
      <c r="B88" s="2">
        <v>1000</v>
      </c>
      <c r="C88" s="2">
        <v>1</v>
      </c>
      <c r="D88" s="2">
        <v>1045.9865199999999</v>
      </c>
      <c r="E88" s="2">
        <v>2.5080000000000002E-2</v>
      </c>
      <c r="F88" s="2">
        <v>1038.3536899999999</v>
      </c>
      <c r="G88" s="2">
        <v>6.8479999999999999E-2</v>
      </c>
      <c r="H88" s="2">
        <v>1036.6395500000001</v>
      </c>
      <c r="I88" s="2">
        <v>2233.4479900000001</v>
      </c>
      <c r="J88" s="2">
        <v>1288</v>
      </c>
      <c r="K88" s="2">
        <v>1034.77154</v>
      </c>
      <c r="L88" s="2">
        <v>2240.5359199999998</v>
      </c>
      <c r="M88" s="2">
        <v>73</v>
      </c>
      <c r="N88" s="2">
        <v>1038.0970400000001</v>
      </c>
      <c r="O88" s="2">
        <v>2231.82573</v>
      </c>
      <c r="P88" s="2">
        <v>21161</v>
      </c>
      <c r="Q88" s="2">
        <v>1037.64238</v>
      </c>
      <c r="R88" s="2">
        <v>2233.5765500000002</v>
      </c>
      <c r="S88" s="2">
        <v>445</v>
      </c>
      <c r="T88" s="2">
        <v>1034.1780799999999</v>
      </c>
      <c r="U88" s="2">
        <v>2247.99467</v>
      </c>
      <c r="V88" s="2">
        <v>112</v>
      </c>
    </row>
    <row r="89" spans="1:22" x14ac:dyDescent="0.25">
      <c r="A89" s="2" t="s">
        <v>1</v>
      </c>
      <c r="B89" s="2">
        <v>1000</v>
      </c>
      <c r="C89" s="2">
        <v>1</v>
      </c>
      <c r="D89" s="2">
        <v>1045.9865199999999</v>
      </c>
      <c r="E89" s="2">
        <v>2.4889999999999999E-2</v>
      </c>
      <c r="F89" s="2">
        <v>1038.3536899999999</v>
      </c>
      <c r="G89" s="2">
        <v>6.8449999999999997E-2</v>
      </c>
      <c r="H89" s="2">
        <v>1037.7347</v>
      </c>
      <c r="I89" s="2">
        <v>2232.7585600000002</v>
      </c>
      <c r="J89" s="2">
        <v>1249</v>
      </c>
      <c r="K89" s="2">
        <v>1035.0802900000001</v>
      </c>
      <c r="L89" s="2">
        <v>2248.4291199999998</v>
      </c>
      <c r="M89" s="2">
        <v>73</v>
      </c>
      <c r="N89" s="2">
        <v>1043.9766099999999</v>
      </c>
      <c r="O89" s="2">
        <v>2231.8883900000001</v>
      </c>
      <c r="P89" s="2">
        <v>21937</v>
      </c>
      <c r="Q89" s="2">
        <v>1037.2651800000001</v>
      </c>
      <c r="R89" s="2">
        <v>2235.5503699999999</v>
      </c>
      <c r="S89" s="2">
        <v>446</v>
      </c>
      <c r="T89" s="2">
        <v>1034.0783200000001</v>
      </c>
      <c r="U89" s="2">
        <v>2235.1508100000001</v>
      </c>
      <c r="V89" s="2">
        <v>132</v>
      </c>
    </row>
    <row r="90" spans="1:22" x14ac:dyDescent="0.25">
      <c r="A90" s="2" t="s">
        <v>1</v>
      </c>
      <c r="B90" s="2">
        <v>1000</v>
      </c>
      <c r="C90" s="2">
        <v>1</v>
      </c>
      <c r="D90" s="2">
        <v>1045.9865199999999</v>
      </c>
      <c r="E90" s="2">
        <v>2.4479999999999998E-2</v>
      </c>
      <c r="F90" s="2">
        <v>1038.3536899999999</v>
      </c>
      <c r="G90" s="2">
        <v>6.8459999999999993E-2</v>
      </c>
      <c r="H90" s="2">
        <v>1036.7301500000001</v>
      </c>
      <c r="I90" s="2">
        <v>2233.1946499999999</v>
      </c>
      <c r="J90" s="2">
        <v>1269</v>
      </c>
      <c r="K90" s="2">
        <v>1034.9873700000001</v>
      </c>
      <c r="L90" s="2">
        <v>2245.91203</v>
      </c>
      <c r="M90" s="2">
        <v>73</v>
      </c>
      <c r="N90" s="2">
        <v>1043.52955</v>
      </c>
      <c r="O90" s="2">
        <v>2231.8868200000002</v>
      </c>
      <c r="P90" s="2">
        <v>21004</v>
      </c>
      <c r="Q90" s="2">
        <v>1038.2974899999999</v>
      </c>
      <c r="R90" s="2">
        <v>2232.8233700000001</v>
      </c>
      <c r="S90" s="2">
        <v>442</v>
      </c>
      <c r="T90" s="2">
        <v>1034.0196599999999</v>
      </c>
      <c r="U90" s="2">
        <v>2231.85752</v>
      </c>
      <c r="V90" s="2">
        <v>111</v>
      </c>
    </row>
    <row r="91" spans="1:22" x14ac:dyDescent="0.25">
      <c r="A91" s="2" t="s">
        <v>1</v>
      </c>
      <c r="B91" s="2">
        <v>1000</v>
      </c>
      <c r="C91" s="2">
        <v>1</v>
      </c>
      <c r="D91" s="2">
        <v>1045.9865199999999</v>
      </c>
      <c r="E91" s="2">
        <v>2.513E-2</v>
      </c>
      <c r="F91" s="2">
        <v>1038.3536899999999</v>
      </c>
      <c r="G91" s="2">
        <v>6.8510000000000001E-2</v>
      </c>
      <c r="H91" s="2">
        <v>1036.43589</v>
      </c>
      <c r="I91" s="2">
        <v>2232.7492000000002</v>
      </c>
      <c r="J91" s="2">
        <v>1248</v>
      </c>
      <c r="K91" s="2">
        <v>1034.9690499999999</v>
      </c>
      <c r="L91" s="2">
        <v>2241.57863</v>
      </c>
      <c r="M91" s="2">
        <v>73</v>
      </c>
      <c r="N91" s="2">
        <v>1044.6657499999999</v>
      </c>
      <c r="O91" s="2">
        <v>2231.8279299999999</v>
      </c>
      <c r="P91" s="2">
        <v>21449</v>
      </c>
      <c r="Q91" s="2">
        <v>1042.44209</v>
      </c>
      <c r="R91" s="2">
        <v>2233.4724799999999</v>
      </c>
      <c r="S91" s="2">
        <v>436</v>
      </c>
      <c r="T91" s="2">
        <v>1034.03205</v>
      </c>
      <c r="U91" s="2">
        <v>2244.7911100000001</v>
      </c>
      <c r="V91" s="2">
        <v>112</v>
      </c>
    </row>
    <row r="92" spans="1:22" x14ac:dyDescent="0.25">
      <c r="A92" s="2" t="s">
        <v>1</v>
      </c>
      <c r="B92" s="2">
        <v>1000</v>
      </c>
      <c r="C92" s="2">
        <v>1</v>
      </c>
      <c r="D92" s="2">
        <v>1045.9865199999999</v>
      </c>
      <c r="E92" s="2">
        <v>2.503E-2</v>
      </c>
      <c r="F92" s="2">
        <v>1038.3536899999999</v>
      </c>
      <c r="G92" s="2">
        <v>6.8729999999999999E-2</v>
      </c>
      <c r="H92" s="2">
        <v>1036.52046</v>
      </c>
      <c r="I92" s="2">
        <v>2232.6348899999998</v>
      </c>
      <c r="J92" s="2">
        <v>1247</v>
      </c>
      <c r="K92" s="2">
        <v>1034.8048699999999</v>
      </c>
      <c r="L92" s="2">
        <v>2240.8375500000002</v>
      </c>
      <c r="M92" s="2">
        <v>73</v>
      </c>
      <c r="N92" s="2">
        <v>1052.51638</v>
      </c>
      <c r="O92" s="2">
        <v>2231.9076300000002</v>
      </c>
      <c r="P92" s="2">
        <v>21818</v>
      </c>
      <c r="Q92" s="2">
        <v>1037.58968</v>
      </c>
      <c r="R92" s="2">
        <v>2236.1494600000001</v>
      </c>
      <c r="S92" s="2">
        <v>442</v>
      </c>
      <c r="T92" s="2">
        <v>1034.0532000000001</v>
      </c>
      <c r="U92" s="2">
        <v>2240.7103400000001</v>
      </c>
      <c r="V92" s="2">
        <v>146</v>
      </c>
    </row>
    <row r="93" spans="1:22" x14ac:dyDescent="0.25">
      <c r="A93" s="2" t="s">
        <v>2</v>
      </c>
      <c r="B93" s="2">
        <v>24</v>
      </c>
      <c r="C93" s="2">
        <v>0.4</v>
      </c>
      <c r="D93" s="2">
        <v>3931.5385099999999</v>
      </c>
      <c r="E93" s="2">
        <v>2.5999999999999998E-4</v>
      </c>
      <c r="F93" s="2">
        <v>2867.6776300000001</v>
      </c>
      <c r="G93" s="2">
        <v>7.6999999999999996E-4</v>
      </c>
      <c r="H93" s="2">
        <v>2849.2891599999998</v>
      </c>
      <c r="I93" s="2">
        <v>1.0951500000000001</v>
      </c>
      <c r="J93" s="2">
        <v>33</v>
      </c>
      <c r="K93" s="2">
        <v>2849.2891599999998</v>
      </c>
      <c r="L93" s="2">
        <v>1.09544</v>
      </c>
      <c r="M93" s="2">
        <v>113</v>
      </c>
      <c r="N93" s="2">
        <v>2851.9853199999998</v>
      </c>
      <c r="O93" s="2">
        <v>1.0909899999999999</v>
      </c>
      <c r="P93" s="2">
        <v>122</v>
      </c>
      <c r="Q93" s="2">
        <v>2849.2891599999998</v>
      </c>
      <c r="R93" s="2">
        <v>1.0875999999999999</v>
      </c>
      <c r="S93" s="2">
        <v>263</v>
      </c>
      <c r="T93" s="2">
        <v>2849.2891599999998</v>
      </c>
      <c r="U93" s="2">
        <v>1.0968599999999999</v>
      </c>
      <c r="V93" s="2">
        <v>49</v>
      </c>
    </row>
    <row r="94" spans="1:22" x14ac:dyDescent="0.25">
      <c r="A94" s="2" t="s">
        <v>2</v>
      </c>
      <c r="B94" s="2">
        <v>24</v>
      </c>
      <c r="C94" s="2">
        <v>0.4</v>
      </c>
      <c r="D94" s="2">
        <v>3931.5385099999999</v>
      </c>
      <c r="E94" s="2">
        <v>3.1800000000000001E-3</v>
      </c>
      <c r="F94" s="2">
        <v>2867.6776300000001</v>
      </c>
      <c r="G94" s="2">
        <v>1.013E-2</v>
      </c>
      <c r="H94" s="2">
        <v>2849.2891599999998</v>
      </c>
      <c r="I94" s="2">
        <v>1.13198</v>
      </c>
      <c r="J94" s="2">
        <v>21</v>
      </c>
      <c r="K94" s="2">
        <v>2849.2891599999998</v>
      </c>
      <c r="L94" s="2">
        <v>1.08982</v>
      </c>
      <c r="M94" s="2">
        <v>126</v>
      </c>
      <c r="N94" s="2">
        <v>2851.9853199999998</v>
      </c>
      <c r="O94" s="2">
        <v>1.0911900000000001</v>
      </c>
      <c r="P94" s="2">
        <v>128</v>
      </c>
      <c r="Q94" s="2">
        <v>2849.2891599999998</v>
      </c>
      <c r="R94" s="2">
        <v>1.0890200000000001</v>
      </c>
      <c r="S94" s="2">
        <v>171</v>
      </c>
      <c r="T94" s="2">
        <v>2849.2891599999998</v>
      </c>
      <c r="U94" s="2">
        <v>1.12025</v>
      </c>
      <c r="V94" s="2">
        <v>49</v>
      </c>
    </row>
    <row r="95" spans="1:22" x14ac:dyDescent="0.25">
      <c r="A95" s="2" t="s">
        <v>2</v>
      </c>
      <c r="B95" s="2">
        <v>24</v>
      </c>
      <c r="C95" s="2">
        <v>0.4</v>
      </c>
      <c r="D95" s="2">
        <v>3931.5385099999999</v>
      </c>
      <c r="E95" s="2">
        <v>3.0799999999999998E-3</v>
      </c>
      <c r="F95" s="2">
        <v>2867.6776300000001</v>
      </c>
      <c r="G95" s="2">
        <v>9.9100000000000004E-3</v>
      </c>
      <c r="H95" s="2">
        <v>2849.2891599999998</v>
      </c>
      <c r="I95" s="2">
        <v>1.20703</v>
      </c>
      <c r="J95" s="2">
        <v>19</v>
      </c>
      <c r="K95" s="2">
        <v>2849.2891599999998</v>
      </c>
      <c r="L95" s="2">
        <v>1.0900099999999999</v>
      </c>
      <c r="M95" s="2">
        <v>127</v>
      </c>
      <c r="N95" s="2">
        <v>2860.7379799999999</v>
      </c>
      <c r="O95" s="2">
        <v>1.09056</v>
      </c>
      <c r="P95" s="2">
        <v>43</v>
      </c>
      <c r="Q95" s="2">
        <v>2851.9853199999998</v>
      </c>
      <c r="R95" s="2">
        <v>1.0872299999999999</v>
      </c>
      <c r="S95" s="2">
        <v>272</v>
      </c>
      <c r="T95" s="2">
        <v>2849.2891599999998</v>
      </c>
      <c r="U95" s="2">
        <v>1.0953200000000001</v>
      </c>
      <c r="V95" s="2">
        <v>48</v>
      </c>
    </row>
    <row r="96" spans="1:22" x14ac:dyDescent="0.25">
      <c r="A96" s="2" t="s">
        <v>2</v>
      </c>
      <c r="B96" s="2">
        <v>24</v>
      </c>
      <c r="C96" s="2">
        <v>0.4</v>
      </c>
      <c r="D96" s="2">
        <v>3931.5385099999999</v>
      </c>
      <c r="E96" s="2">
        <v>3.2000000000000002E-3</v>
      </c>
      <c r="F96" s="2">
        <v>2867.6776300000001</v>
      </c>
      <c r="G96" s="2">
        <v>9.8499999999999994E-3</v>
      </c>
      <c r="H96" s="2">
        <v>2864.4062899999999</v>
      </c>
      <c r="I96" s="2">
        <v>1.29749</v>
      </c>
      <c r="J96" s="2">
        <v>27</v>
      </c>
      <c r="K96" s="2">
        <v>2849.2891599999998</v>
      </c>
      <c r="L96" s="2">
        <v>1.08908</v>
      </c>
      <c r="M96" s="2">
        <v>106</v>
      </c>
      <c r="N96" s="2">
        <v>2851.9853199999998</v>
      </c>
      <c r="O96" s="2">
        <v>1.0893999999999999</v>
      </c>
      <c r="P96" s="2">
        <v>128</v>
      </c>
      <c r="Q96" s="2">
        <v>2849.2891599999998</v>
      </c>
      <c r="R96" s="2">
        <v>1.08955</v>
      </c>
      <c r="S96" s="2">
        <v>270</v>
      </c>
      <c r="T96" s="2">
        <v>2849.2891599999998</v>
      </c>
      <c r="U96" s="2">
        <v>1.1019000000000001</v>
      </c>
      <c r="V96" s="2">
        <v>49</v>
      </c>
    </row>
    <row r="97" spans="1:22" x14ac:dyDescent="0.25">
      <c r="A97" s="2" t="s">
        <v>2</v>
      </c>
      <c r="B97" s="2">
        <v>24</v>
      </c>
      <c r="C97" s="2">
        <v>0.4</v>
      </c>
      <c r="D97" s="2">
        <v>3931.5385099999999</v>
      </c>
      <c r="E97" s="2">
        <v>3.2699999999999999E-3</v>
      </c>
      <c r="F97" s="2">
        <v>2867.6776300000001</v>
      </c>
      <c r="G97" s="2">
        <v>1.022E-2</v>
      </c>
      <c r="H97" s="2">
        <v>2849.2891599999998</v>
      </c>
      <c r="I97" s="2">
        <v>1.09605</v>
      </c>
      <c r="J97" s="2">
        <v>12</v>
      </c>
      <c r="K97" s="2">
        <v>2849.2891599999998</v>
      </c>
      <c r="L97" s="2">
        <v>1.08924</v>
      </c>
      <c r="M97" s="2">
        <v>72</v>
      </c>
      <c r="N97" s="2">
        <v>2851.9853199999998</v>
      </c>
      <c r="O97" s="2">
        <v>1.0883700000000001</v>
      </c>
      <c r="P97" s="2">
        <v>133</v>
      </c>
      <c r="Q97" s="2">
        <v>2849.2891599999998</v>
      </c>
      <c r="R97" s="2">
        <v>1.08904</v>
      </c>
      <c r="S97" s="2">
        <v>258</v>
      </c>
      <c r="T97" s="2">
        <v>2849.2891599999998</v>
      </c>
      <c r="U97" s="2">
        <v>1.13069</v>
      </c>
      <c r="V97" s="2">
        <v>35</v>
      </c>
    </row>
    <row r="98" spans="1:22" x14ac:dyDescent="0.25">
      <c r="A98" s="2" t="s">
        <v>2</v>
      </c>
      <c r="B98" s="2">
        <v>24</v>
      </c>
      <c r="C98" s="2">
        <v>0.4</v>
      </c>
      <c r="D98" s="2">
        <v>3931.5385099999999</v>
      </c>
      <c r="E98" s="2">
        <v>3.2499999999999999E-3</v>
      </c>
      <c r="F98" s="2">
        <v>2867.6776300000001</v>
      </c>
      <c r="G98" s="2">
        <v>9.5999999999999992E-3</v>
      </c>
      <c r="H98" s="2">
        <v>2849.2891599999998</v>
      </c>
      <c r="I98" s="2">
        <v>1.1714199999999999</v>
      </c>
      <c r="J98" s="2">
        <v>8</v>
      </c>
      <c r="K98" s="2">
        <v>2849.2891599999998</v>
      </c>
      <c r="L98" s="2">
        <v>1.0893600000000001</v>
      </c>
      <c r="M98" s="2">
        <v>130</v>
      </c>
      <c r="N98" s="2">
        <v>2851.9853199999998</v>
      </c>
      <c r="O98" s="2">
        <v>1.09135</v>
      </c>
      <c r="P98" s="2">
        <v>129</v>
      </c>
      <c r="Q98" s="2">
        <v>2851.9853199999998</v>
      </c>
      <c r="R98" s="2">
        <v>1.08771</v>
      </c>
      <c r="S98" s="2">
        <v>238</v>
      </c>
      <c r="T98" s="2">
        <v>2849.2891599999998</v>
      </c>
      <c r="U98" s="2">
        <v>1.0934699999999999</v>
      </c>
      <c r="V98" s="2">
        <v>50</v>
      </c>
    </row>
    <row r="99" spans="1:22" x14ac:dyDescent="0.25">
      <c r="A99" s="2" t="s">
        <v>2</v>
      </c>
      <c r="B99" s="2">
        <v>24</v>
      </c>
      <c r="C99" s="2">
        <v>0.4</v>
      </c>
      <c r="D99" s="2">
        <v>3931.5385099999999</v>
      </c>
      <c r="E99" s="2">
        <v>3.2499999999999999E-3</v>
      </c>
      <c r="F99" s="2">
        <v>2867.6776300000001</v>
      </c>
      <c r="G99" s="2">
        <v>9.9799999999999993E-3</v>
      </c>
      <c r="H99" s="2">
        <v>2849.2891599999998</v>
      </c>
      <c r="I99" s="2">
        <v>1.0913600000000001</v>
      </c>
      <c r="J99" s="2">
        <v>13</v>
      </c>
      <c r="K99" s="2">
        <v>2849.2891599999998</v>
      </c>
      <c r="L99" s="2">
        <v>1.0893900000000001</v>
      </c>
      <c r="M99" s="2">
        <v>127</v>
      </c>
      <c r="N99" s="2">
        <v>2851.9853199999998</v>
      </c>
      <c r="O99" s="2">
        <v>1.2164600000000001</v>
      </c>
      <c r="P99" s="2">
        <v>123</v>
      </c>
      <c r="Q99" s="2">
        <v>2849.2891599999998</v>
      </c>
      <c r="R99" s="2">
        <v>1.08894</v>
      </c>
      <c r="S99" s="2">
        <v>219</v>
      </c>
      <c r="T99" s="2">
        <v>2849.2891599999998</v>
      </c>
      <c r="U99" s="2">
        <v>1.1063499999999999</v>
      </c>
      <c r="V99" s="2">
        <v>49</v>
      </c>
    </row>
    <row r="100" spans="1:22" x14ac:dyDescent="0.25">
      <c r="A100" s="2" t="s">
        <v>2</v>
      </c>
      <c r="B100" s="2">
        <v>24</v>
      </c>
      <c r="C100" s="2">
        <v>0.4</v>
      </c>
      <c r="D100" s="2">
        <v>3931.5385099999999</v>
      </c>
      <c r="E100" s="2">
        <v>3.3400000000000001E-3</v>
      </c>
      <c r="F100" s="2">
        <v>2867.6776300000001</v>
      </c>
      <c r="G100" s="2">
        <v>1.0059999999999999E-2</v>
      </c>
      <c r="H100" s="2">
        <v>2849.2891599999998</v>
      </c>
      <c r="I100" s="2">
        <v>1.2528300000000001</v>
      </c>
      <c r="J100" s="2">
        <v>9</v>
      </c>
      <c r="K100" s="2">
        <v>2849.2891599999998</v>
      </c>
      <c r="L100" s="2">
        <v>1.17235</v>
      </c>
      <c r="M100" s="2">
        <v>13</v>
      </c>
      <c r="N100" s="2">
        <v>2851.9853199999998</v>
      </c>
      <c r="O100" s="2">
        <v>1.0927199999999999</v>
      </c>
      <c r="P100" s="2">
        <v>82</v>
      </c>
      <c r="Q100" s="2">
        <v>2849.2891599999998</v>
      </c>
      <c r="R100" s="2">
        <v>1.08961</v>
      </c>
      <c r="S100" s="2">
        <v>281</v>
      </c>
      <c r="T100" s="2">
        <v>2849.2891599999998</v>
      </c>
      <c r="U100" s="2">
        <v>1.0899799999999999</v>
      </c>
      <c r="V100" s="2">
        <v>49</v>
      </c>
    </row>
    <row r="101" spans="1:22" x14ac:dyDescent="0.25">
      <c r="A101" s="2" t="s">
        <v>2</v>
      </c>
      <c r="B101" s="2">
        <v>24</v>
      </c>
      <c r="C101" s="2">
        <v>0.4</v>
      </c>
      <c r="D101" s="2">
        <v>3931.5385099999999</v>
      </c>
      <c r="E101" s="2">
        <v>3.14E-3</v>
      </c>
      <c r="F101" s="2">
        <v>2867.6776300000001</v>
      </c>
      <c r="G101" s="2">
        <v>9.6799999999999994E-3</v>
      </c>
      <c r="H101" s="2">
        <v>2849.2891599999998</v>
      </c>
      <c r="I101" s="2">
        <v>1.10548</v>
      </c>
      <c r="J101" s="2">
        <v>20</v>
      </c>
      <c r="K101" s="2">
        <v>2849.2891599999998</v>
      </c>
      <c r="L101" s="2">
        <v>1.0949800000000001</v>
      </c>
      <c r="M101" s="2">
        <v>130</v>
      </c>
      <c r="N101" s="2">
        <v>2851.9853199999998</v>
      </c>
      <c r="O101" s="2">
        <v>1.0921000000000001</v>
      </c>
      <c r="P101" s="2">
        <v>129</v>
      </c>
      <c r="Q101" s="2">
        <v>2849.2891599999998</v>
      </c>
      <c r="R101" s="2">
        <v>1.08863</v>
      </c>
      <c r="S101" s="2">
        <v>261</v>
      </c>
      <c r="T101" s="2">
        <v>2849.2891599999998</v>
      </c>
      <c r="U101" s="2">
        <v>1.1056299999999999</v>
      </c>
      <c r="V101" s="2">
        <v>47</v>
      </c>
    </row>
    <row r="102" spans="1:22" x14ac:dyDescent="0.25">
      <c r="A102" s="2" t="s">
        <v>2</v>
      </c>
      <c r="B102" s="2">
        <v>24</v>
      </c>
      <c r="C102" s="2">
        <v>0.4</v>
      </c>
      <c r="D102" s="2">
        <v>3931.5385099999999</v>
      </c>
      <c r="E102" s="2">
        <v>3.1700000000000001E-3</v>
      </c>
      <c r="F102" s="2">
        <v>2867.6776300000001</v>
      </c>
      <c r="G102" s="2">
        <v>9.8200000000000006E-3</v>
      </c>
      <c r="H102" s="2">
        <v>2849.2891599999998</v>
      </c>
      <c r="I102" s="2">
        <v>1.09074</v>
      </c>
      <c r="J102" s="2">
        <v>12</v>
      </c>
      <c r="K102" s="2">
        <v>2849.2891599999998</v>
      </c>
      <c r="L102" s="2">
        <v>1.0908199999999999</v>
      </c>
      <c r="M102" s="2">
        <v>119</v>
      </c>
      <c r="N102" s="2">
        <v>2851.9853199999998</v>
      </c>
      <c r="O102" s="2">
        <v>1.0875900000000001</v>
      </c>
      <c r="P102" s="2">
        <v>129</v>
      </c>
      <c r="Q102" s="2">
        <v>2851.9853199999998</v>
      </c>
      <c r="R102" s="2">
        <v>1.0882400000000001</v>
      </c>
      <c r="S102" s="2">
        <v>253</v>
      </c>
      <c r="T102" s="2">
        <v>2849.2891599999998</v>
      </c>
      <c r="U102" s="2">
        <v>1.2138800000000001</v>
      </c>
      <c r="V102" s="2">
        <v>32</v>
      </c>
    </row>
    <row r="103" spans="1:22" x14ac:dyDescent="0.25">
      <c r="A103" s="2" t="s">
        <v>2</v>
      </c>
      <c r="B103" s="2">
        <v>24</v>
      </c>
      <c r="C103" s="2">
        <v>0.7</v>
      </c>
      <c r="D103" s="2">
        <v>2612.6319699999999</v>
      </c>
      <c r="E103" s="2">
        <v>3.3500000000000001E-3</v>
      </c>
      <c r="F103" s="2">
        <v>2612.6319699999999</v>
      </c>
      <c r="G103" s="2">
        <v>1.264E-2</v>
      </c>
      <c r="H103" s="2">
        <v>2599.9672399999999</v>
      </c>
      <c r="I103" s="2">
        <v>1.3366</v>
      </c>
      <c r="J103" s="2">
        <v>24</v>
      </c>
      <c r="K103" s="2">
        <v>2612.4229399999999</v>
      </c>
      <c r="L103" s="2">
        <v>1.32254</v>
      </c>
      <c r="M103" s="2">
        <v>139</v>
      </c>
      <c r="N103" s="2">
        <v>2616.6799999999998</v>
      </c>
      <c r="O103" s="2">
        <v>1.43235</v>
      </c>
      <c r="P103" s="2">
        <v>150</v>
      </c>
      <c r="Q103" s="2">
        <v>2612.4229399999999</v>
      </c>
      <c r="R103" s="2">
        <v>1.32569</v>
      </c>
      <c r="S103" s="2">
        <v>314</v>
      </c>
      <c r="T103" s="2">
        <v>2599.9672399999999</v>
      </c>
      <c r="U103" s="2">
        <v>1.3230599999999999</v>
      </c>
      <c r="V103" s="2">
        <v>59</v>
      </c>
    </row>
    <row r="104" spans="1:22" x14ac:dyDescent="0.25">
      <c r="A104" s="2" t="s">
        <v>2</v>
      </c>
      <c r="B104" s="2">
        <v>24</v>
      </c>
      <c r="C104" s="2">
        <v>0.7</v>
      </c>
      <c r="D104" s="2">
        <v>2612.6319699999999</v>
      </c>
      <c r="E104" s="2">
        <v>3.5200000000000001E-3</v>
      </c>
      <c r="F104" s="2">
        <v>2612.6319699999999</v>
      </c>
      <c r="G104" s="2">
        <v>1.329E-2</v>
      </c>
      <c r="H104" s="2">
        <v>2612.4229399999999</v>
      </c>
      <c r="I104" s="2">
        <v>1.3304</v>
      </c>
      <c r="J104" s="2">
        <v>21</v>
      </c>
      <c r="K104" s="2">
        <v>2612.4229399999999</v>
      </c>
      <c r="L104" s="2">
        <v>1.3287100000000001</v>
      </c>
      <c r="M104" s="2">
        <v>109</v>
      </c>
      <c r="N104" s="2">
        <v>2608.3973099999998</v>
      </c>
      <c r="O104" s="2">
        <v>1.3284100000000001</v>
      </c>
      <c r="P104" s="2">
        <v>136</v>
      </c>
      <c r="Q104" s="2">
        <v>2612.4229399999999</v>
      </c>
      <c r="R104" s="2">
        <v>1.3251299999999999</v>
      </c>
      <c r="S104" s="2">
        <v>324</v>
      </c>
      <c r="T104" s="2">
        <v>2599.9672399999999</v>
      </c>
      <c r="U104" s="2">
        <v>1.6444000000000001</v>
      </c>
      <c r="V104" s="2">
        <v>53</v>
      </c>
    </row>
    <row r="105" spans="1:22" x14ac:dyDescent="0.25">
      <c r="A105" s="2" t="s">
        <v>2</v>
      </c>
      <c r="B105" s="2">
        <v>24</v>
      </c>
      <c r="C105" s="2">
        <v>0.7</v>
      </c>
      <c r="D105" s="2">
        <v>2612.6319699999999</v>
      </c>
      <c r="E105" s="2">
        <v>3.5000000000000001E-3</v>
      </c>
      <c r="F105" s="2">
        <v>2612.6319699999999</v>
      </c>
      <c r="G105" s="2">
        <v>1.268E-2</v>
      </c>
      <c r="H105" s="2">
        <v>2612.4229399999999</v>
      </c>
      <c r="I105" s="2">
        <v>1.33857</v>
      </c>
      <c r="J105" s="2">
        <v>37</v>
      </c>
      <c r="K105" s="2">
        <v>2612.4229399999999</v>
      </c>
      <c r="L105" s="2">
        <v>1.3279399999999999</v>
      </c>
      <c r="M105" s="2">
        <v>140</v>
      </c>
      <c r="N105" s="2">
        <v>2600.78424</v>
      </c>
      <c r="O105" s="2">
        <v>1.3250299999999999</v>
      </c>
      <c r="P105" s="2">
        <v>156</v>
      </c>
      <c r="Q105" s="2">
        <v>2612.4229399999999</v>
      </c>
      <c r="R105" s="2">
        <v>1.3251200000000001</v>
      </c>
      <c r="S105" s="2">
        <v>326</v>
      </c>
      <c r="T105" s="2">
        <v>2599.9672399999999</v>
      </c>
      <c r="U105" s="2">
        <v>1.32315</v>
      </c>
      <c r="V105" s="2">
        <v>59</v>
      </c>
    </row>
    <row r="106" spans="1:22" x14ac:dyDescent="0.25">
      <c r="A106" s="2" t="s">
        <v>2</v>
      </c>
      <c r="B106" s="2">
        <v>24</v>
      </c>
      <c r="C106" s="2">
        <v>0.7</v>
      </c>
      <c r="D106" s="2">
        <v>2612.6319699999999</v>
      </c>
      <c r="E106" s="2">
        <v>3.5000000000000001E-3</v>
      </c>
      <c r="F106" s="2">
        <v>2612.6319699999999</v>
      </c>
      <c r="G106" s="2">
        <v>1.3299999999999999E-2</v>
      </c>
      <c r="H106" s="2">
        <v>2612.4229399999999</v>
      </c>
      <c r="I106" s="2">
        <v>1.3293999999999999</v>
      </c>
      <c r="J106" s="2">
        <v>49</v>
      </c>
      <c r="K106" s="2">
        <v>2612.4229399999999</v>
      </c>
      <c r="L106" s="2">
        <v>1.3246500000000001</v>
      </c>
      <c r="M106" s="2">
        <v>82</v>
      </c>
      <c r="N106" s="2">
        <v>2612.4229399999999</v>
      </c>
      <c r="O106" s="2">
        <v>1.3232299999999999</v>
      </c>
      <c r="P106" s="2">
        <v>161</v>
      </c>
      <c r="Q106" s="2">
        <v>2612.4229399999999</v>
      </c>
      <c r="R106" s="2">
        <v>1.32538</v>
      </c>
      <c r="S106" s="2">
        <v>322</v>
      </c>
      <c r="T106" s="2">
        <v>2599.9672399999999</v>
      </c>
      <c r="U106" s="2">
        <v>1.33073</v>
      </c>
      <c r="V106" s="2">
        <v>60</v>
      </c>
    </row>
    <row r="107" spans="1:22" x14ac:dyDescent="0.25">
      <c r="A107" s="2" t="s">
        <v>2</v>
      </c>
      <c r="B107" s="2">
        <v>24</v>
      </c>
      <c r="C107" s="2">
        <v>0.7</v>
      </c>
      <c r="D107" s="2">
        <v>2612.6319699999999</v>
      </c>
      <c r="E107" s="2">
        <v>3.5100000000000001E-3</v>
      </c>
      <c r="F107" s="2">
        <v>2612.6319699999999</v>
      </c>
      <c r="G107" s="2">
        <v>1.8890000000000001E-2</v>
      </c>
      <c r="H107" s="2">
        <v>2599.9672399999999</v>
      </c>
      <c r="I107" s="2">
        <v>1.3346199999999999</v>
      </c>
      <c r="J107" s="2">
        <v>41</v>
      </c>
      <c r="K107" s="2">
        <v>2612.4229399999999</v>
      </c>
      <c r="L107" s="2">
        <v>1.37025</v>
      </c>
      <c r="M107" s="2">
        <v>134</v>
      </c>
      <c r="N107" s="2">
        <v>2608.3973099999998</v>
      </c>
      <c r="O107" s="2">
        <v>1.32829</v>
      </c>
      <c r="P107" s="2">
        <v>156</v>
      </c>
      <c r="Q107" s="2">
        <v>2612.4229399999999</v>
      </c>
      <c r="R107" s="2">
        <v>1.3246599999999999</v>
      </c>
      <c r="S107" s="2">
        <v>303</v>
      </c>
      <c r="T107" s="2">
        <v>2599.9672399999999</v>
      </c>
      <c r="U107" s="2">
        <v>1.3327899999999999</v>
      </c>
      <c r="V107" s="2">
        <v>61</v>
      </c>
    </row>
    <row r="108" spans="1:22" x14ac:dyDescent="0.25">
      <c r="A108" s="2" t="s">
        <v>2</v>
      </c>
      <c r="B108" s="2">
        <v>24</v>
      </c>
      <c r="C108" s="2">
        <v>0.7</v>
      </c>
      <c r="D108" s="2">
        <v>2612.6319699999999</v>
      </c>
      <c r="E108" s="2">
        <v>3.4399999999999999E-3</v>
      </c>
      <c r="F108" s="2">
        <v>2612.6319699999999</v>
      </c>
      <c r="G108" s="2">
        <v>1.3010000000000001E-2</v>
      </c>
      <c r="H108" s="2">
        <v>2612.4229399999999</v>
      </c>
      <c r="I108" s="2">
        <v>1.32226</v>
      </c>
      <c r="J108" s="2">
        <v>26</v>
      </c>
      <c r="K108" s="2">
        <v>2612.4229399999999</v>
      </c>
      <c r="L108" s="2">
        <v>1.46204</v>
      </c>
      <c r="M108" s="2">
        <v>118</v>
      </c>
      <c r="N108" s="2">
        <v>2599.9672399999999</v>
      </c>
      <c r="O108" s="2">
        <v>1.36504</v>
      </c>
      <c r="P108" s="2">
        <v>97</v>
      </c>
      <c r="Q108" s="2">
        <v>2612.4229399999999</v>
      </c>
      <c r="R108" s="2">
        <v>1.3229200000000001</v>
      </c>
      <c r="S108" s="2">
        <v>315</v>
      </c>
      <c r="T108" s="2">
        <v>2599.9672399999999</v>
      </c>
      <c r="U108" s="2">
        <v>1.3425400000000001</v>
      </c>
      <c r="V108" s="2">
        <v>61</v>
      </c>
    </row>
    <row r="109" spans="1:22" x14ac:dyDescent="0.25">
      <c r="A109" s="2" t="s">
        <v>2</v>
      </c>
      <c r="B109" s="2">
        <v>24</v>
      </c>
      <c r="C109" s="2">
        <v>0.7</v>
      </c>
      <c r="D109" s="2">
        <v>2612.6319699999999</v>
      </c>
      <c r="E109" s="2">
        <v>3.4299999999999999E-3</v>
      </c>
      <c r="F109" s="2">
        <v>2612.6319699999999</v>
      </c>
      <c r="G109" s="2">
        <v>1.3339999999999999E-2</v>
      </c>
      <c r="H109" s="2">
        <v>2612.4229399999999</v>
      </c>
      <c r="I109" s="2">
        <v>1.3390299999999999</v>
      </c>
      <c r="J109" s="2">
        <v>31</v>
      </c>
      <c r="K109" s="2">
        <v>2612.4229399999999</v>
      </c>
      <c r="L109" s="2">
        <v>1.3250599999999999</v>
      </c>
      <c r="M109" s="2">
        <v>132</v>
      </c>
      <c r="N109" s="2">
        <v>2599.9672399999999</v>
      </c>
      <c r="O109" s="2">
        <v>1.3685099999999999</v>
      </c>
      <c r="P109" s="2">
        <v>150</v>
      </c>
      <c r="Q109" s="2">
        <v>2612.4229399999999</v>
      </c>
      <c r="R109" s="2">
        <v>1.3233699999999999</v>
      </c>
      <c r="S109" s="2">
        <v>320</v>
      </c>
      <c r="T109" s="2">
        <v>2599.9672399999999</v>
      </c>
      <c r="U109" s="2">
        <v>1.3398399999999999</v>
      </c>
      <c r="V109" s="2">
        <v>61</v>
      </c>
    </row>
    <row r="110" spans="1:22" x14ac:dyDescent="0.25">
      <c r="A110" s="2" t="s">
        <v>2</v>
      </c>
      <c r="B110" s="2">
        <v>24</v>
      </c>
      <c r="C110" s="2">
        <v>0.7</v>
      </c>
      <c r="D110" s="2">
        <v>2612.6319699999999</v>
      </c>
      <c r="E110" s="2">
        <v>3.47E-3</v>
      </c>
      <c r="F110" s="2">
        <v>2612.6319699999999</v>
      </c>
      <c r="G110" s="2">
        <v>1.306E-2</v>
      </c>
      <c r="H110" s="2">
        <v>2612.4229399999999</v>
      </c>
      <c r="I110" s="2">
        <v>1.5326200000000001</v>
      </c>
      <c r="J110" s="2">
        <v>11</v>
      </c>
      <c r="K110" s="2">
        <v>2612.4229399999999</v>
      </c>
      <c r="L110" s="2">
        <v>1.4730099999999999</v>
      </c>
      <c r="M110" s="2">
        <v>103</v>
      </c>
      <c r="N110" s="2">
        <v>2599.9672399999999</v>
      </c>
      <c r="O110" s="2">
        <v>1.3271599999999999</v>
      </c>
      <c r="P110" s="2">
        <v>141</v>
      </c>
      <c r="Q110" s="2">
        <v>2612.4229399999999</v>
      </c>
      <c r="R110" s="2">
        <v>1.3239099999999999</v>
      </c>
      <c r="S110" s="2">
        <v>335</v>
      </c>
      <c r="T110" s="2">
        <v>2599.9672399999999</v>
      </c>
      <c r="U110" s="2">
        <v>1.32826</v>
      </c>
      <c r="V110" s="2">
        <v>57</v>
      </c>
    </row>
    <row r="111" spans="1:22" x14ac:dyDescent="0.25">
      <c r="A111" s="2" t="s">
        <v>2</v>
      </c>
      <c r="B111" s="2">
        <v>24</v>
      </c>
      <c r="C111" s="2">
        <v>0.7</v>
      </c>
      <c r="D111" s="2">
        <v>2612.6319699999999</v>
      </c>
      <c r="E111" s="2">
        <v>3.8400000000000001E-3</v>
      </c>
      <c r="F111" s="2">
        <v>2612.6319699999999</v>
      </c>
      <c r="G111" s="2">
        <v>1.2999999999999999E-2</v>
      </c>
      <c r="H111" s="2">
        <v>2612.4229399999999</v>
      </c>
      <c r="I111" s="2">
        <v>1.3306800000000001</v>
      </c>
      <c r="J111" s="2">
        <v>25</v>
      </c>
      <c r="K111" s="2">
        <v>2612.4229399999999</v>
      </c>
      <c r="L111" s="2">
        <v>1.3301499999999999</v>
      </c>
      <c r="M111" s="2">
        <v>134</v>
      </c>
      <c r="N111" s="2">
        <v>2611.41606</v>
      </c>
      <c r="O111" s="2">
        <v>1.3291500000000001</v>
      </c>
      <c r="P111" s="2">
        <v>158</v>
      </c>
      <c r="Q111" s="2">
        <v>2612.4229399999999</v>
      </c>
      <c r="R111" s="2">
        <v>1.3235699999999999</v>
      </c>
      <c r="S111" s="2">
        <v>323</v>
      </c>
      <c r="T111" s="2">
        <v>2599.9672399999999</v>
      </c>
      <c r="U111" s="2">
        <v>1.3257099999999999</v>
      </c>
      <c r="V111" s="2">
        <v>60</v>
      </c>
    </row>
    <row r="112" spans="1:22" x14ac:dyDescent="0.25">
      <c r="A112" s="2" t="s">
        <v>2</v>
      </c>
      <c r="B112" s="2">
        <v>24</v>
      </c>
      <c r="C112" s="2">
        <v>0.7</v>
      </c>
      <c r="D112" s="2">
        <v>2612.6319699999999</v>
      </c>
      <c r="E112" s="2">
        <v>3.4199999999999999E-3</v>
      </c>
      <c r="F112" s="2">
        <v>2612.6319699999999</v>
      </c>
      <c r="G112" s="2">
        <v>1.295E-2</v>
      </c>
      <c r="H112" s="2">
        <v>2612.4229399999999</v>
      </c>
      <c r="I112" s="2">
        <v>1.4875</v>
      </c>
      <c r="J112" s="2">
        <v>10</v>
      </c>
      <c r="K112" s="2">
        <v>2612.4229399999999</v>
      </c>
      <c r="L112" s="2">
        <v>1.3636200000000001</v>
      </c>
      <c r="M112" s="2">
        <v>115</v>
      </c>
      <c r="N112" s="2">
        <v>2599.9672399999999</v>
      </c>
      <c r="O112" s="2">
        <v>1.33002</v>
      </c>
      <c r="P112" s="2">
        <v>162</v>
      </c>
      <c r="Q112" s="2">
        <v>2612.4229399999999</v>
      </c>
      <c r="R112" s="2">
        <v>1.32254</v>
      </c>
      <c r="S112" s="2">
        <v>324</v>
      </c>
      <c r="T112" s="2">
        <v>2599.9672399999999</v>
      </c>
      <c r="U112" s="2">
        <v>1.34212</v>
      </c>
      <c r="V112" s="2">
        <v>58</v>
      </c>
    </row>
    <row r="113" spans="1:22" x14ac:dyDescent="0.25">
      <c r="A113" s="2" t="s">
        <v>2</v>
      </c>
      <c r="B113" s="2">
        <v>24</v>
      </c>
      <c r="C113" s="2">
        <v>1</v>
      </c>
      <c r="D113" s="2">
        <v>2276.99755</v>
      </c>
      <c r="E113" s="2">
        <v>3.8999999999999998E-3</v>
      </c>
      <c r="F113" s="2">
        <v>2276.99755</v>
      </c>
      <c r="G113" s="2">
        <v>1.546E-2</v>
      </c>
      <c r="H113" s="2">
        <v>2248.6600400000002</v>
      </c>
      <c r="I113" s="2">
        <v>2.07952</v>
      </c>
      <c r="J113" s="2">
        <v>45</v>
      </c>
      <c r="K113" s="2">
        <v>2242.55953</v>
      </c>
      <c r="L113" s="2">
        <v>2.06447</v>
      </c>
      <c r="M113" s="2">
        <v>205</v>
      </c>
      <c r="N113" s="2">
        <v>2301.87482</v>
      </c>
      <c r="O113" s="2">
        <v>2.06603</v>
      </c>
      <c r="P113" s="2">
        <v>239</v>
      </c>
      <c r="Q113" s="2">
        <v>2532.4322699999998</v>
      </c>
      <c r="R113" s="2">
        <v>2.06473</v>
      </c>
      <c r="S113" s="2">
        <v>477</v>
      </c>
      <c r="T113" s="2">
        <v>2242.55953</v>
      </c>
      <c r="U113" s="2">
        <v>2.1916099999999998</v>
      </c>
      <c r="V113" s="2">
        <v>77</v>
      </c>
    </row>
    <row r="114" spans="1:22" x14ac:dyDescent="0.25">
      <c r="A114" s="2" t="s">
        <v>2</v>
      </c>
      <c r="B114" s="2">
        <v>24</v>
      </c>
      <c r="C114" s="2">
        <v>1</v>
      </c>
      <c r="D114" s="2">
        <v>2276.99755</v>
      </c>
      <c r="E114" s="2">
        <v>3.8E-3</v>
      </c>
      <c r="F114" s="2">
        <v>2276.99755</v>
      </c>
      <c r="G114" s="2">
        <v>1.464E-2</v>
      </c>
      <c r="H114" s="2">
        <v>2252.3060399999999</v>
      </c>
      <c r="I114" s="2">
        <v>2.0769000000000002</v>
      </c>
      <c r="J114" s="2">
        <v>74</v>
      </c>
      <c r="K114" s="2">
        <v>2242.55953</v>
      </c>
      <c r="L114" s="2">
        <v>2.1850700000000001</v>
      </c>
      <c r="M114" s="2">
        <v>180</v>
      </c>
      <c r="N114" s="2">
        <v>2246.6446099999998</v>
      </c>
      <c r="O114" s="2">
        <v>2.06609</v>
      </c>
      <c r="P114" s="2">
        <v>224</v>
      </c>
      <c r="Q114" s="2">
        <v>2538.4394499999999</v>
      </c>
      <c r="R114" s="2">
        <v>2.0658799999999999</v>
      </c>
      <c r="S114" s="2">
        <v>401</v>
      </c>
      <c r="T114" s="2">
        <v>2242.55953</v>
      </c>
      <c r="U114" s="2">
        <v>2.07579</v>
      </c>
      <c r="V114" s="2">
        <v>97</v>
      </c>
    </row>
    <row r="115" spans="1:22" x14ac:dyDescent="0.25">
      <c r="A115" s="2" t="s">
        <v>2</v>
      </c>
      <c r="B115" s="2">
        <v>24</v>
      </c>
      <c r="C115" s="2">
        <v>1</v>
      </c>
      <c r="D115" s="2">
        <v>2276.99755</v>
      </c>
      <c r="E115" s="2">
        <v>3.8800000000000002E-3</v>
      </c>
      <c r="F115" s="2">
        <v>2276.99755</v>
      </c>
      <c r="G115" s="2">
        <v>1.5350000000000001E-2</v>
      </c>
      <c r="H115" s="2">
        <v>2242.55953</v>
      </c>
      <c r="I115" s="2">
        <v>2.0701100000000001</v>
      </c>
      <c r="J115" s="2">
        <v>68</v>
      </c>
      <c r="K115" s="2">
        <v>2242.55953</v>
      </c>
      <c r="L115" s="2">
        <v>2.0674899999999998</v>
      </c>
      <c r="M115" s="2">
        <v>167</v>
      </c>
      <c r="N115" s="2">
        <v>2370.8729400000002</v>
      </c>
      <c r="O115" s="2">
        <v>2.06995</v>
      </c>
      <c r="P115" s="2">
        <v>242</v>
      </c>
      <c r="Q115" s="2">
        <v>2532.4322699999998</v>
      </c>
      <c r="R115" s="2">
        <v>2.0679599999999998</v>
      </c>
      <c r="S115" s="2">
        <v>401</v>
      </c>
      <c r="T115" s="2">
        <v>2242.55953</v>
      </c>
      <c r="U115" s="2">
        <v>2.0684399999999998</v>
      </c>
      <c r="V115" s="2">
        <v>97</v>
      </c>
    </row>
    <row r="116" spans="1:22" x14ac:dyDescent="0.25">
      <c r="A116" s="2" t="s">
        <v>2</v>
      </c>
      <c r="B116" s="2">
        <v>24</v>
      </c>
      <c r="C116" s="2">
        <v>1</v>
      </c>
      <c r="D116" s="2">
        <v>2276.99755</v>
      </c>
      <c r="E116" s="2">
        <v>3.8E-3</v>
      </c>
      <c r="F116" s="2">
        <v>2276.99755</v>
      </c>
      <c r="G116" s="2">
        <v>1.5010000000000001E-2</v>
      </c>
      <c r="H116" s="2">
        <v>2248.6600400000002</v>
      </c>
      <c r="I116" s="2">
        <v>2.0754899999999998</v>
      </c>
      <c r="J116" s="2">
        <v>70</v>
      </c>
      <c r="K116" s="2">
        <v>2242.55953</v>
      </c>
      <c r="L116" s="2">
        <v>2.0739800000000002</v>
      </c>
      <c r="M116" s="2">
        <v>195</v>
      </c>
      <c r="N116" s="2">
        <v>2529.3275400000002</v>
      </c>
      <c r="O116" s="2">
        <v>2.0714000000000001</v>
      </c>
      <c r="P116" s="2">
        <v>246</v>
      </c>
      <c r="Q116" s="2">
        <v>2532.4322699999998</v>
      </c>
      <c r="R116" s="2">
        <v>2.0667800000000001</v>
      </c>
      <c r="S116" s="2">
        <v>386</v>
      </c>
      <c r="T116" s="2">
        <v>2242.55953</v>
      </c>
      <c r="U116" s="2">
        <v>2.07559</v>
      </c>
      <c r="V116" s="2">
        <v>99</v>
      </c>
    </row>
    <row r="117" spans="1:22" x14ac:dyDescent="0.25">
      <c r="A117" s="2" t="s">
        <v>2</v>
      </c>
      <c r="B117" s="2">
        <v>24</v>
      </c>
      <c r="C117" s="2">
        <v>1</v>
      </c>
      <c r="D117" s="2">
        <v>2276.99755</v>
      </c>
      <c r="E117" s="2">
        <v>3.8600000000000001E-3</v>
      </c>
      <c r="F117" s="2">
        <v>2276.99755</v>
      </c>
      <c r="G117" s="2">
        <v>1.5520000000000001E-2</v>
      </c>
      <c r="H117" s="2">
        <v>2248.6600400000002</v>
      </c>
      <c r="I117" s="2">
        <v>2.1266699999999998</v>
      </c>
      <c r="J117" s="2">
        <v>21</v>
      </c>
      <c r="K117" s="2">
        <v>2242.55953</v>
      </c>
      <c r="L117" s="2">
        <v>2.0735399999999999</v>
      </c>
      <c r="M117" s="2">
        <v>207</v>
      </c>
      <c r="N117" s="2">
        <v>2287.1839100000002</v>
      </c>
      <c r="O117" s="2">
        <v>2.0674299999999999</v>
      </c>
      <c r="P117" s="2">
        <v>242</v>
      </c>
      <c r="Q117" s="2">
        <v>2532.4322699999998</v>
      </c>
      <c r="R117" s="2">
        <v>2.06793</v>
      </c>
      <c r="S117" s="2">
        <v>459</v>
      </c>
      <c r="T117" s="2">
        <v>2242.55953</v>
      </c>
      <c r="U117" s="2">
        <v>2.7591399999999999</v>
      </c>
      <c r="V117" s="2">
        <v>94</v>
      </c>
    </row>
    <row r="118" spans="1:22" x14ac:dyDescent="0.25">
      <c r="A118" s="2" t="s">
        <v>2</v>
      </c>
      <c r="B118" s="2">
        <v>24</v>
      </c>
      <c r="C118" s="2">
        <v>1</v>
      </c>
      <c r="D118" s="2">
        <v>2276.99755</v>
      </c>
      <c r="E118" s="2">
        <v>3.48E-3</v>
      </c>
      <c r="F118" s="2">
        <v>2276.99755</v>
      </c>
      <c r="G118" s="2">
        <v>1.336E-2</v>
      </c>
      <c r="H118" s="2">
        <v>2248.6600400000002</v>
      </c>
      <c r="I118" s="2">
        <v>2.0692200000000001</v>
      </c>
      <c r="J118" s="2">
        <v>69</v>
      </c>
      <c r="K118" s="2">
        <v>2247.2651799999999</v>
      </c>
      <c r="L118" s="2">
        <v>2.2414999999999998</v>
      </c>
      <c r="M118" s="2">
        <v>156</v>
      </c>
      <c r="N118" s="2">
        <v>2287.1839100000002</v>
      </c>
      <c r="O118" s="2">
        <v>2.07192</v>
      </c>
      <c r="P118" s="2">
        <v>246</v>
      </c>
      <c r="Q118" s="2">
        <v>2532.4322699999998</v>
      </c>
      <c r="R118" s="2">
        <v>2.0669900000000001</v>
      </c>
      <c r="S118" s="2">
        <v>498</v>
      </c>
      <c r="T118" s="2">
        <v>2242.55953</v>
      </c>
      <c r="U118" s="2">
        <v>2.0700400000000001</v>
      </c>
      <c r="V118" s="2">
        <v>97</v>
      </c>
    </row>
    <row r="119" spans="1:22" x14ac:dyDescent="0.25">
      <c r="A119" s="2" t="s">
        <v>2</v>
      </c>
      <c r="B119" s="2">
        <v>24</v>
      </c>
      <c r="C119" s="2">
        <v>1</v>
      </c>
      <c r="D119" s="2">
        <v>2276.99755</v>
      </c>
      <c r="E119" s="2">
        <v>3.79E-3</v>
      </c>
      <c r="F119" s="2">
        <v>2276.99755</v>
      </c>
      <c r="G119" s="2">
        <v>1.498E-2</v>
      </c>
      <c r="H119" s="2">
        <v>2248.6600400000002</v>
      </c>
      <c r="I119" s="2">
        <v>2.0796999999999999</v>
      </c>
      <c r="J119" s="2">
        <v>80</v>
      </c>
      <c r="K119" s="2">
        <v>2242.55953</v>
      </c>
      <c r="L119" s="2">
        <v>2.0655700000000001</v>
      </c>
      <c r="M119" s="2">
        <v>134</v>
      </c>
      <c r="N119" s="2">
        <v>2243.5612799999999</v>
      </c>
      <c r="O119" s="2">
        <v>2.0658799999999999</v>
      </c>
      <c r="P119" s="2">
        <v>247</v>
      </c>
      <c r="Q119" s="2">
        <v>2242.55953</v>
      </c>
      <c r="R119" s="2">
        <v>2.0677099999999999</v>
      </c>
      <c r="S119" s="2">
        <v>373</v>
      </c>
      <c r="T119" s="2">
        <v>2242.55953</v>
      </c>
      <c r="U119" s="2">
        <v>2.0717699999999999</v>
      </c>
      <c r="V119" s="2">
        <v>98</v>
      </c>
    </row>
    <row r="120" spans="1:22" x14ac:dyDescent="0.25">
      <c r="A120" s="2" t="s">
        <v>2</v>
      </c>
      <c r="B120" s="2">
        <v>24</v>
      </c>
      <c r="C120" s="2">
        <v>1</v>
      </c>
      <c r="D120" s="2">
        <v>2276.99755</v>
      </c>
      <c r="E120" s="2">
        <v>3.9899999999999996E-3</v>
      </c>
      <c r="F120" s="2">
        <v>2276.99755</v>
      </c>
      <c r="G120" s="2">
        <v>1.5259999999999999E-2</v>
      </c>
      <c r="H120" s="2">
        <v>2248.6600400000002</v>
      </c>
      <c r="I120" s="2">
        <v>2.0657899999999998</v>
      </c>
      <c r="J120" s="2">
        <v>69</v>
      </c>
      <c r="K120" s="2">
        <v>2244.8961899999999</v>
      </c>
      <c r="L120" s="2">
        <v>2.0650900000000001</v>
      </c>
      <c r="M120" s="2">
        <v>190</v>
      </c>
      <c r="N120" s="2">
        <v>2301.87482</v>
      </c>
      <c r="O120" s="2">
        <v>2.24865</v>
      </c>
      <c r="P120" s="2">
        <v>229</v>
      </c>
      <c r="Q120" s="2">
        <v>2287.1839100000002</v>
      </c>
      <c r="R120" s="2">
        <v>2.06568</v>
      </c>
      <c r="S120" s="2">
        <v>358</v>
      </c>
      <c r="T120" s="2">
        <v>2242.55953</v>
      </c>
      <c r="U120" s="2">
        <v>2.0758100000000002</v>
      </c>
      <c r="V120" s="2">
        <v>97</v>
      </c>
    </row>
    <row r="121" spans="1:22" x14ac:dyDescent="0.25">
      <c r="A121" s="2" t="s">
        <v>2</v>
      </c>
      <c r="B121" s="2">
        <v>24</v>
      </c>
      <c r="C121" s="2">
        <v>1</v>
      </c>
      <c r="D121" s="2">
        <v>2276.99755</v>
      </c>
      <c r="E121" s="2">
        <v>3.9500000000000004E-3</v>
      </c>
      <c r="F121" s="2">
        <v>2276.99755</v>
      </c>
      <c r="G121" s="2">
        <v>1.502E-2</v>
      </c>
      <c r="H121" s="2">
        <v>2248.6600400000002</v>
      </c>
      <c r="I121" s="2">
        <v>2.0643699999999998</v>
      </c>
      <c r="J121" s="2">
        <v>47</v>
      </c>
      <c r="K121" s="2">
        <v>2242.55953</v>
      </c>
      <c r="L121" s="2">
        <v>2.0648399999999998</v>
      </c>
      <c r="M121" s="2">
        <v>206</v>
      </c>
      <c r="N121" s="2">
        <v>2242.55953</v>
      </c>
      <c r="O121" s="2">
        <v>2.0709499999999998</v>
      </c>
      <c r="P121" s="2">
        <v>240</v>
      </c>
      <c r="Q121" s="2">
        <v>2538.4394499999999</v>
      </c>
      <c r="R121" s="2">
        <v>2.0648900000000001</v>
      </c>
      <c r="S121" s="2">
        <v>483</v>
      </c>
      <c r="T121" s="2">
        <v>2242.55953</v>
      </c>
      <c r="U121" s="2">
        <v>2.0724999999999998</v>
      </c>
      <c r="V121" s="2">
        <v>84</v>
      </c>
    </row>
    <row r="122" spans="1:22" x14ac:dyDescent="0.25">
      <c r="A122" s="2" t="s">
        <v>2</v>
      </c>
      <c r="B122" s="2">
        <v>24</v>
      </c>
      <c r="C122" s="2">
        <v>1</v>
      </c>
      <c r="D122" s="2">
        <v>2276.99755</v>
      </c>
      <c r="E122" s="2">
        <v>3.9100000000000003E-3</v>
      </c>
      <c r="F122" s="2">
        <v>2276.99755</v>
      </c>
      <c r="G122" s="2">
        <v>1.507E-2</v>
      </c>
      <c r="H122" s="2">
        <v>2242.55953</v>
      </c>
      <c r="I122" s="2">
        <v>2.0672600000000001</v>
      </c>
      <c r="J122" s="2">
        <v>73</v>
      </c>
      <c r="K122" s="2">
        <v>2247.2651799999999</v>
      </c>
      <c r="L122" s="2">
        <v>2.0980099999999999</v>
      </c>
      <c r="M122" s="2">
        <v>187</v>
      </c>
      <c r="N122" s="2">
        <v>2366.7251900000001</v>
      </c>
      <c r="O122" s="2">
        <v>2.06751</v>
      </c>
      <c r="P122" s="2">
        <v>189</v>
      </c>
      <c r="Q122" s="2">
        <v>2357.1667600000001</v>
      </c>
      <c r="R122" s="2">
        <v>2.0646599999999999</v>
      </c>
      <c r="S122" s="2">
        <v>469</v>
      </c>
      <c r="T122" s="2">
        <v>2242.55953</v>
      </c>
      <c r="U122" s="2">
        <v>2.0829399999999998</v>
      </c>
      <c r="V122" s="2">
        <v>99</v>
      </c>
    </row>
    <row r="123" spans="1:22" x14ac:dyDescent="0.25">
      <c r="A123" s="2" t="s">
        <v>2</v>
      </c>
      <c r="B123" s="2">
        <v>100</v>
      </c>
      <c r="C123" s="2">
        <v>0.4</v>
      </c>
      <c r="D123" s="2">
        <v>53168.495580000003</v>
      </c>
      <c r="E123" s="2">
        <v>1.274E-2</v>
      </c>
      <c r="F123" s="2">
        <v>53168.495580000003</v>
      </c>
      <c r="G123" s="2">
        <v>6.7049999999999998E-2</v>
      </c>
      <c r="H123" s="2">
        <v>43055.751810000002</v>
      </c>
      <c r="I123" s="2">
        <v>6.9820700000000002</v>
      </c>
      <c r="J123" s="2">
        <v>83</v>
      </c>
      <c r="K123" s="2">
        <v>41203.495269999999</v>
      </c>
      <c r="L123" s="2">
        <v>7.0426000000000002</v>
      </c>
      <c r="M123" s="2">
        <v>49</v>
      </c>
      <c r="N123" s="2">
        <v>41210.60785</v>
      </c>
      <c r="O123" s="2">
        <v>6.93384</v>
      </c>
      <c r="P123" s="2">
        <v>337</v>
      </c>
      <c r="Q123" s="2">
        <v>41204.339480000002</v>
      </c>
      <c r="R123" s="2">
        <v>6.9281499999999996</v>
      </c>
      <c r="S123" s="2">
        <v>134</v>
      </c>
      <c r="T123" s="2">
        <v>41201.206429999998</v>
      </c>
      <c r="U123" s="2">
        <v>7.0065099999999996</v>
      </c>
      <c r="V123" s="2">
        <v>38</v>
      </c>
    </row>
    <row r="124" spans="1:22" x14ac:dyDescent="0.25">
      <c r="A124" s="2" t="s">
        <v>2</v>
      </c>
      <c r="B124" s="2">
        <v>100</v>
      </c>
      <c r="C124" s="2">
        <v>0.4</v>
      </c>
      <c r="D124" s="2">
        <v>53168.495580000003</v>
      </c>
      <c r="E124" s="2">
        <v>1.3050000000000001E-2</v>
      </c>
      <c r="F124" s="2">
        <v>53168.495580000003</v>
      </c>
      <c r="G124" s="2">
        <v>6.8510000000000001E-2</v>
      </c>
      <c r="H124" s="2">
        <v>44256.606500000002</v>
      </c>
      <c r="I124" s="2">
        <v>6.9590399999999999</v>
      </c>
      <c r="J124" s="2">
        <v>89</v>
      </c>
      <c r="K124" s="2">
        <v>41201.206429999998</v>
      </c>
      <c r="L124" s="2">
        <v>6.9785599999999999</v>
      </c>
      <c r="M124" s="2">
        <v>48</v>
      </c>
      <c r="N124" s="2">
        <v>41330.511789999997</v>
      </c>
      <c r="O124" s="2">
        <v>6.9216699999999998</v>
      </c>
      <c r="P124" s="2">
        <v>295</v>
      </c>
      <c r="Q124" s="2">
        <v>41207.937940000003</v>
      </c>
      <c r="R124" s="2">
        <v>7.0481100000000003</v>
      </c>
      <c r="S124" s="2">
        <v>132</v>
      </c>
      <c r="T124" s="2">
        <v>41203.353410000003</v>
      </c>
      <c r="U124" s="2">
        <v>7.0723799999999999</v>
      </c>
      <c r="V124" s="2">
        <v>41</v>
      </c>
    </row>
    <row r="125" spans="1:22" x14ac:dyDescent="0.25">
      <c r="A125" s="2" t="s">
        <v>2</v>
      </c>
      <c r="B125" s="2">
        <v>100</v>
      </c>
      <c r="C125" s="2">
        <v>0.4</v>
      </c>
      <c r="D125" s="2">
        <v>53168.495580000003</v>
      </c>
      <c r="E125" s="2">
        <v>1.3220000000000001E-2</v>
      </c>
      <c r="F125" s="2">
        <v>53168.495580000003</v>
      </c>
      <c r="G125" s="2">
        <v>6.9239999999999996E-2</v>
      </c>
      <c r="H125" s="2">
        <v>41384.327239999999</v>
      </c>
      <c r="I125" s="2">
        <v>6.9265299999999996</v>
      </c>
      <c r="J125" s="2">
        <v>80</v>
      </c>
      <c r="K125" s="2">
        <v>41202.987730000001</v>
      </c>
      <c r="L125" s="2">
        <v>6.9693699999999996</v>
      </c>
      <c r="M125" s="2">
        <v>51</v>
      </c>
      <c r="N125" s="2">
        <v>41889.179799999998</v>
      </c>
      <c r="O125" s="2">
        <v>6.9463800000000004</v>
      </c>
      <c r="P125" s="2">
        <v>313</v>
      </c>
      <c r="Q125" s="2">
        <v>41375.543850000002</v>
      </c>
      <c r="R125" s="2">
        <v>6.9619299999999997</v>
      </c>
      <c r="S125" s="2">
        <v>142</v>
      </c>
      <c r="T125" s="2">
        <v>41203.853900000002</v>
      </c>
      <c r="U125" s="2">
        <v>6.9996</v>
      </c>
      <c r="V125" s="2">
        <v>34</v>
      </c>
    </row>
    <row r="126" spans="1:22" x14ac:dyDescent="0.25">
      <c r="A126" s="2" t="s">
        <v>2</v>
      </c>
      <c r="B126" s="2">
        <v>100</v>
      </c>
      <c r="C126" s="2">
        <v>0.4</v>
      </c>
      <c r="D126" s="2">
        <v>53168.495580000003</v>
      </c>
      <c r="E126" s="2">
        <v>1.289E-2</v>
      </c>
      <c r="F126" s="2">
        <v>53168.495580000003</v>
      </c>
      <c r="G126" s="2">
        <v>6.8400000000000002E-2</v>
      </c>
      <c r="H126" s="2">
        <v>42110.785620000002</v>
      </c>
      <c r="I126" s="2">
        <v>6.9626299999999999</v>
      </c>
      <c r="J126" s="2">
        <v>90</v>
      </c>
      <c r="K126" s="2">
        <v>41203.495269999999</v>
      </c>
      <c r="L126" s="2">
        <v>6.9243899999999998</v>
      </c>
      <c r="M126" s="2">
        <v>46</v>
      </c>
      <c r="N126" s="2">
        <v>41375.843610000004</v>
      </c>
      <c r="O126" s="2">
        <v>6.93018</v>
      </c>
      <c r="P126" s="2">
        <v>353</v>
      </c>
      <c r="Q126" s="2">
        <v>41395.82</v>
      </c>
      <c r="R126" s="2">
        <v>6.9420900000000003</v>
      </c>
      <c r="S126" s="2">
        <v>124</v>
      </c>
      <c r="T126" s="2">
        <v>41203.353410000003</v>
      </c>
      <c r="U126" s="2">
        <v>6.9721500000000001</v>
      </c>
      <c r="V126" s="2">
        <v>40</v>
      </c>
    </row>
    <row r="127" spans="1:22" x14ac:dyDescent="0.25">
      <c r="A127" s="2" t="s">
        <v>2</v>
      </c>
      <c r="B127" s="2">
        <v>100</v>
      </c>
      <c r="C127" s="2">
        <v>0.4</v>
      </c>
      <c r="D127" s="2">
        <v>53168.495580000003</v>
      </c>
      <c r="E127" s="2">
        <v>1.3169999999999999E-2</v>
      </c>
      <c r="F127" s="2">
        <v>53168.495580000003</v>
      </c>
      <c r="G127" s="2">
        <v>6.8949999999999997E-2</v>
      </c>
      <c r="H127" s="2">
        <v>41927.644829999997</v>
      </c>
      <c r="I127" s="2">
        <v>6.9405700000000001</v>
      </c>
      <c r="J127" s="2">
        <v>78</v>
      </c>
      <c r="K127" s="2">
        <v>41202.987730000001</v>
      </c>
      <c r="L127" s="2">
        <v>6.9635600000000002</v>
      </c>
      <c r="M127" s="2">
        <v>51</v>
      </c>
      <c r="N127" s="2">
        <v>41893.433069999999</v>
      </c>
      <c r="O127" s="2">
        <v>6.92211</v>
      </c>
      <c r="P127" s="2">
        <v>326</v>
      </c>
      <c r="Q127" s="2">
        <v>41712.060270000002</v>
      </c>
      <c r="R127" s="2">
        <v>6.9668099999999997</v>
      </c>
      <c r="S127" s="2">
        <v>138</v>
      </c>
      <c r="T127" s="2">
        <v>41203.853900000002</v>
      </c>
      <c r="U127" s="2">
        <v>6.9994500000000004</v>
      </c>
      <c r="V127" s="2">
        <v>35</v>
      </c>
    </row>
    <row r="128" spans="1:22" x14ac:dyDescent="0.25">
      <c r="A128" s="2" t="s">
        <v>2</v>
      </c>
      <c r="B128" s="2">
        <v>100</v>
      </c>
      <c r="C128" s="2">
        <v>0.4</v>
      </c>
      <c r="D128" s="2">
        <v>53168.495580000003</v>
      </c>
      <c r="E128" s="2">
        <v>1.3469999999999999E-2</v>
      </c>
      <c r="F128" s="2">
        <v>53168.495580000003</v>
      </c>
      <c r="G128" s="2">
        <v>6.9599999999999995E-2</v>
      </c>
      <c r="H128" s="2">
        <v>43016.78501</v>
      </c>
      <c r="I128" s="2">
        <v>6.9231299999999996</v>
      </c>
      <c r="J128" s="2">
        <v>90</v>
      </c>
      <c r="K128" s="2">
        <v>41203.755270000001</v>
      </c>
      <c r="L128" s="2">
        <v>6.9904200000000003</v>
      </c>
      <c r="M128" s="2">
        <v>44</v>
      </c>
      <c r="N128" s="2">
        <v>42810.642979999997</v>
      </c>
      <c r="O128" s="2">
        <v>6.9218400000000004</v>
      </c>
      <c r="P128" s="2">
        <v>352</v>
      </c>
      <c r="Q128" s="2">
        <v>41252.458809999996</v>
      </c>
      <c r="R128" s="2">
        <v>6.9321099999999998</v>
      </c>
      <c r="S128" s="2">
        <v>128</v>
      </c>
      <c r="T128" s="2">
        <v>41203.853900000002</v>
      </c>
      <c r="U128" s="2">
        <v>7.2893999999999997</v>
      </c>
      <c r="V128" s="2">
        <v>40</v>
      </c>
    </row>
    <row r="129" spans="1:22" x14ac:dyDescent="0.25">
      <c r="A129" s="2" t="s">
        <v>2</v>
      </c>
      <c r="B129" s="2">
        <v>100</v>
      </c>
      <c r="C129" s="2">
        <v>0.4</v>
      </c>
      <c r="D129" s="2">
        <v>53168.495580000003</v>
      </c>
      <c r="E129" s="2">
        <v>1.265E-2</v>
      </c>
      <c r="F129" s="2">
        <v>53168.495580000003</v>
      </c>
      <c r="G129" s="2">
        <v>6.6860000000000003E-2</v>
      </c>
      <c r="H129" s="2">
        <v>41418.562810000003</v>
      </c>
      <c r="I129" s="2">
        <v>6.9656099999999999</v>
      </c>
      <c r="J129" s="2">
        <v>85</v>
      </c>
      <c r="K129" s="2">
        <v>41201.492720000002</v>
      </c>
      <c r="L129" s="2">
        <v>6.9871600000000003</v>
      </c>
      <c r="M129" s="2">
        <v>49</v>
      </c>
      <c r="N129" s="2">
        <v>41207.334089999997</v>
      </c>
      <c r="O129" s="2">
        <v>6.9354100000000001</v>
      </c>
      <c r="P129" s="2">
        <v>352</v>
      </c>
      <c r="Q129" s="2">
        <v>42073.424590000002</v>
      </c>
      <c r="R129" s="2">
        <v>7.0467399999999998</v>
      </c>
      <c r="S129" s="2">
        <v>137</v>
      </c>
      <c r="T129" s="2">
        <v>41201.206429999998</v>
      </c>
      <c r="U129" s="2">
        <v>7.0513300000000001</v>
      </c>
      <c r="V129" s="2">
        <v>38</v>
      </c>
    </row>
    <row r="130" spans="1:22" x14ac:dyDescent="0.25">
      <c r="A130" s="2" t="s">
        <v>2</v>
      </c>
      <c r="B130" s="2">
        <v>100</v>
      </c>
      <c r="C130" s="2">
        <v>0.4</v>
      </c>
      <c r="D130" s="2">
        <v>53168.495580000003</v>
      </c>
      <c r="E130" s="2">
        <v>1.307E-2</v>
      </c>
      <c r="F130" s="2">
        <v>53168.495580000003</v>
      </c>
      <c r="G130" s="2">
        <v>6.8510000000000001E-2</v>
      </c>
      <c r="H130" s="2">
        <v>41511.2451</v>
      </c>
      <c r="I130" s="2">
        <v>6.9646499999999998</v>
      </c>
      <c r="J130" s="2">
        <v>85</v>
      </c>
      <c r="K130" s="2">
        <v>41203.495269999999</v>
      </c>
      <c r="L130" s="2">
        <v>7.0491299999999999</v>
      </c>
      <c r="M130" s="2">
        <v>49</v>
      </c>
      <c r="N130" s="2">
        <v>41455.751530000001</v>
      </c>
      <c r="O130" s="2">
        <v>6.9245400000000004</v>
      </c>
      <c r="P130" s="2">
        <v>344</v>
      </c>
      <c r="Q130" s="2">
        <v>41984.901389999999</v>
      </c>
      <c r="R130" s="2">
        <v>6.9395100000000003</v>
      </c>
      <c r="S130" s="2">
        <v>133</v>
      </c>
      <c r="T130" s="2">
        <v>41202.987730000001</v>
      </c>
      <c r="U130" s="2">
        <v>6.9261400000000002</v>
      </c>
      <c r="V130" s="2">
        <v>37</v>
      </c>
    </row>
    <row r="131" spans="1:22" x14ac:dyDescent="0.25">
      <c r="A131" s="2" t="s">
        <v>2</v>
      </c>
      <c r="B131" s="2">
        <v>100</v>
      </c>
      <c r="C131" s="2">
        <v>0.4</v>
      </c>
      <c r="D131" s="2">
        <v>53168.495580000003</v>
      </c>
      <c r="E131" s="2">
        <v>1.299E-2</v>
      </c>
      <c r="F131" s="2">
        <v>53168.495580000003</v>
      </c>
      <c r="G131" s="2">
        <v>6.8559999999999996E-2</v>
      </c>
      <c r="H131" s="2">
        <v>44722.022850000001</v>
      </c>
      <c r="I131" s="2">
        <v>6.95824</v>
      </c>
      <c r="J131" s="2">
        <v>85</v>
      </c>
      <c r="K131" s="2">
        <v>41202.987730000001</v>
      </c>
      <c r="L131" s="2">
        <v>6.9333999999999998</v>
      </c>
      <c r="M131" s="2">
        <v>47</v>
      </c>
      <c r="N131" s="2">
        <v>41378.807560000001</v>
      </c>
      <c r="O131" s="2">
        <v>6.9321599999999997</v>
      </c>
      <c r="P131" s="2">
        <v>335</v>
      </c>
      <c r="Q131" s="2">
        <v>41205.351929999997</v>
      </c>
      <c r="R131" s="2">
        <v>6.9452299999999996</v>
      </c>
      <c r="S131" s="2">
        <v>131</v>
      </c>
      <c r="T131" s="2">
        <v>41203.853900000002</v>
      </c>
      <c r="U131" s="2">
        <v>6.9322400000000002</v>
      </c>
      <c r="V131" s="2">
        <v>37</v>
      </c>
    </row>
    <row r="132" spans="1:22" x14ac:dyDescent="0.25">
      <c r="A132" s="2" t="s">
        <v>2</v>
      </c>
      <c r="B132" s="2">
        <v>100</v>
      </c>
      <c r="C132" s="2">
        <v>0.4</v>
      </c>
      <c r="D132" s="2">
        <v>53168.495580000003</v>
      </c>
      <c r="E132" s="2">
        <v>1.34E-2</v>
      </c>
      <c r="F132" s="2">
        <v>53168.495580000003</v>
      </c>
      <c r="G132" s="2">
        <v>6.9559999999999997E-2</v>
      </c>
      <c r="H132" s="2">
        <v>42785.289279999997</v>
      </c>
      <c r="I132" s="2">
        <v>6.9547999999999996</v>
      </c>
      <c r="J132" s="2">
        <v>74</v>
      </c>
      <c r="K132" s="2">
        <v>41202.987730000001</v>
      </c>
      <c r="L132" s="2">
        <v>6.9795800000000003</v>
      </c>
      <c r="M132" s="2">
        <v>47</v>
      </c>
      <c r="N132" s="2">
        <v>41375.843610000004</v>
      </c>
      <c r="O132" s="2">
        <v>6.9256200000000003</v>
      </c>
      <c r="P132" s="2">
        <v>339</v>
      </c>
      <c r="Q132" s="2">
        <v>43104.33034</v>
      </c>
      <c r="R132" s="2">
        <v>6.9598599999999999</v>
      </c>
      <c r="S132" s="2">
        <v>132</v>
      </c>
      <c r="T132" s="2">
        <v>41203.853900000002</v>
      </c>
      <c r="U132" s="2">
        <v>6.9225199999999996</v>
      </c>
      <c r="V132" s="2">
        <v>38</v>
      </c>
    </row>
    <row r="133" spans="1:22" x14ac:dyDescent="0.25">
      <c r="A133" s="2" t="s">
        <v>2</v>
      </c>
      <c r="B133" s="2">
        <v>100</v>
      </c>
      <c r="C133" s="2">
        <v>0.7</v>
      </c>
      <c r="D133" s="2">
        <v>41678.791340000003</v>
      </c>
      <c r="E133" s="2">
        <v>1.4409999999999999E-2</v>
      </c>
      <c r="F133" s="2">
        <v>36753.822310000003</v>
      </c>
      <c r="G133" s="2">
        <v>8.2280000000000006E-2</v>
      </c>
      <c r="H133" s="2">
        <v>36398.290410000001</v>
      </c>
      <c r="I133" s="2">
        <v>19.6722</v>
      </c>
      <c r="J133" s="2">
        <v>255</v>
      </c>
      <c r="K133" s="2">
        <v>35559.361879999997</v>
      </c>
      <c r="L133" s="2">
        <v>19.729140000000001</v>
      </c>
      <c r="M133" s="2">
        <v>122</v>
      </c>
      <c r="N133" s="2">
        <v>36392.186719999998</v>
      </c>
      <c r="O133" s="2">
        <v>19.665379999999999</v>
      </c>
      <c r="P133" s="2">
        <v>969</v>
      </c>
      <c r="Q133" s="2">
        <v>36423.385249999999</v>
      </c>
      <c r="R133" s="2">
        <v>19.661950000000001</v>
      </c>
      <c r="S133" s="2">
        <v>379</v>
      </c>
      <c r="T133" s="2">
        <v>35436.080820000003</v>
      </c>
      <c r="U133" s="2">
        <v>19.778189999999999</v>
      </c>
      <c r="V133" s="2">
        <v>101</v>
      </c>
    </row>
    <row r="134" spans="1:22" x14ac:dyDescent="0.25">
      <c r="A134" s="2" t="s">
        <v>2</v>
      </c>
      <c r="B134" s="2">
        <v>100</v>
      </c>
      <c r="C134" s="2">
        <v>0.7</v>
      </c>
      <c r="D134" s="2">
        <v>41678.791340000003</v>
      </c>
      <c r="E134" s="2">
        <v>1.469E-2</v>
      </c>
      <c r="F134" s="2">
        <v>36753.822310000003</v>
      </c>
      <c r="G134" s="2">
        <v>8.2530000000000006E-2</v>
      </c>
      <c r="H134" s="2">
        <v>38941.092250000002</v>
      </c>
      <c r="I134" s="2">
        <v>19.659880000000001</v>
      </c>
      <c r="J134" s="2">
        <v>252</v>
      </c>
      <c r="K134" s="2">
        <v>35458.411480000002</v>
      </c>
      <c r="L134" s="2">
        <v>19.676850000000002</v>
      </c>
      <c r="M134" s="2">
        <v>119</v>
      </c>
      <c r="N134" s="2">
        <v>35937.319349999998</v>
      </c>
      <c r="O134" s="2">
        <v>19.713439999999999</v>
      </c>
      <c r="P134" s="2">
        <v>890</v>
      </c>
      <c r="Q134" s="2">
        <v>37333.567799999997</v>
      </c>
      <c r="R134" s="2">
        <v>19.663930000000001</v>
      </c>
      <c r="S134" s="2">
        <v>392</v>
      </c>
      <c r="T134" s="2">
        <v>35887.326650000003</v>
      </c>
      <c r="U134" s="2">
        <v>19.764050000000001</v>
      </c>
      <c r="V134" s="2">
        <v>103</v>
      </c>
    </row>
    <row r="135" spans="1:22" x14ac:dyDescent="0.25">
      <c r="A135" s="2" t="s">
        <v>2</v>
      </c>
      <c r="B135" s="2">
        <v>100</v>
      </c>
      <c r="C135" s="2">
        <v>0.7</v>
      </c>
      <c r="D135" s="2">
        <v>41678.791340000003</v>
      </c>
      <c r="E135" s="2">
        <v>1.426E-2</v>
      </c>
      <c r="F135" s="2">
        <v>36753.822310000003</v>
      </c>
      <c r="G135" s="2">
        <v>8.2309999999999994E-2</v>
      </c>
      <c r="H135" s="2">
        <v>39048.800439999999</v>
      </c>
      <c r="I135" s="2">
        <v>19.66967</v>
      </c>
      <c r="J135" s="2">
        <v>248</v>
      </c>
      <c r="K135" s="2">
        <v>35533.066449999998</v>
      </c>
      <c r="L135" s="2">
        <v>19.766459999999999</v>
      </c>
      <c r="M135" s="2">
        <v>121</v>
      </c>
      <c r="N135" s="2">
        <v>36666.868690000003</v>
      </c>
      <c r="O135" s="2">
        <v>19.672239999999999</v>
      </c>
      <c r="P135" s="2">
        <v>961</v>
      </c>
      <c r="Q135" s="2">
        <v>36487.714870000003</v>
      </c>
      <c r="R135" s="2">
        <v>19.694559999999999</v>
      </c>
      <c r="S135" s="2">
        <v>374</v>
      </c>
      <c r="T135" s="2">
        <v>35555.005219999999</v>
      </c>
      <c r="U135" s="2">
        <v>19.813859999999998</v>
      </c>
      <c r="V135" s="2">
        <v>103</v>
      </c>
    </row>
    <row r="136" spans="1:22" x14ac:dyDescent="0.25">
      <c r="A136" s="2" t="s">
        <v>2</v>
      </c>
      <c r="B136" s="2">
        <v>100</v>
      </c>
      <c r="C136" s="2">
        <v>0.7</v>
      </c>
      <c r="D136" s="2">
        <v>41678.791340000003</v>
      </c>
      <c r="E136" s="2">
        <v>1.435E-2</v>
      </c>
      <c r="F136" s="2">
        <v>36753.822310000003</v>
      </c>
      <c r="G136" s="2">
        <v>8.2280000000000006E-2</v>
      </c>
      <c r="H136" s="2">
        <v>38398.182339999999</v>
      </c>
      <c r="I136" s="2">
        <v>19.665600000000001</v>
      </c>
      <c r="J136" s="2">
        <v>244</v>
      </c>
      <c r="K136" s="2">
        <v>35495.814619999997</v>
      </c>
      <c r="L136" s="2">
        <v>19.820689999999999</v>
      </c>
      <c r="M136" s="2">
        <v>119</v>
      </c>
      <c r="N136" s="2">
        <v>37327.326509999999</v>
      </c>
      <c r="O136" s="2">
        <v>19.664269999999998</v>
      </c>
      <c r="P136" s="2">
        <v>1003</v>
      </c>
      <c r="Q136" s="2">
        <v>36901.742409999999</v>
      </c>
      <c r="R136" s="2">
        <v>19.656770000000002</v>
      </c>
      <c r="S136" s="2">
        <v>391</v>
      </c>
      <c r="T136" s="2">
        <v>35889.313719999998</v>
      </c>
      <c r="U136" s="2">
        <v>19.748550000000002</v>
      </c>
      <c r="V136" s="2">
        <v>97</v>
      </c>
    </row>
    <row r="137" spans="1:22" x14ac:dyDescent="0.25">
      <c r="A137" s="2" t="s">
        <v>2</v>
      </c>
      <c r="B137" s="2">
        <v>100</v>
      </c>
      <c r="C137" s="2">
        <v>0.7</v>
      </c>
      <c r="D137" s="2">
        <v>41678.791340000003</v>
      </c>
      <c r="E137" s="2">
        <v>1.448E-2</v>
      </c>
      <c r="F137" s="2">
        <v>36753.822310000003</v>
      </c>
      <c r="G137" s="2">
        <v>8.2129999999999995E-2</v>
      </c>
      <c r="H137" s="2">
        <v>36286.637190000001</v>
      </c>
      <c r="I137" s="2">
        <v>19.687860000000001</v>
      </c>
      <c r="J137" s="2">
        <v>262</v>
      </c>
      <c r="K137" s="2">
        <v>35556.429120000001</v>
      </c>
      <c r="L137" s="2">
        <v>19.71256</v>
      </c>
      <c r="M137" s="2">
        <v>118</v>
      </c>
      <c r="N137" s="2">
        <v>37189.177559999996</v>
      </c>
      <c r="O137" s="2">
        <v>19.67127</v>
      </c>
      <c r="P137" s="2">
        <v>967</v>
      </c>
      <c r="Q137" s="2">
        <v>37277.875240000001</v>
      </c>
      <c r="R137" s="2">
        <v>19.703340000000001</v>
      </c>
      <c r="S137" s="2">
        <v>395</v>
      </c>
      <c r="T137" s="2">
        <v>35440.103880000002</v>
      </c>
      <c r="U137" s="2">
        <v>19.804860000000001</v>
      </c>
      <c r="V137" s="2">
        <v>97</v>
      </c>
    </row>
    <row r="138" spans="1:22" x14ac:dyDescent="0.25">
      <c r="A138" s="2" t="s">
        <v>2</v>
      </c>
      <c r="B138" s="2">
        <v>100</v>
      </c>
      <c r="C138" s="2">
        <v>0.7</v>
      </c>
      <c r="D138" s="2">
        <v>41678.791340000003</v>
      </c>
      <c r="E138" s="2">
        <v>1.485E-2</v>
      </c>
      <c r="F138" s="2">
        <v>36753.822310000003</v>
      </c>
      <c r="G138" s="2">
        <v>8.2170000000000007E-2</v>
      </c>
      <c r="H138" s="2">
        <v>39858.640659999997</v>
      </c>
      <c r="I138" s="2">
        <v>19.665610000000001</v>
      </c>
      <c r="J138" s="2">
        <v>256</v>
      </c>
      <c r="K138" s="2">
        <v>35587.208559999999</v>
      </c>
      <c r="L138" s="2">
        <v>19.752839999999999</v>
      </c>
      <c r="M138" s="2">
        <v>121</v>
      </c>
      <c r="N138" s="2">
        <v>35692.175040000002</v>
      </c>
      <c r="O138" s="2">
        <v>19.666460000000001</v>
      </c>
      <c r="P138" s="2">
        <v>976</v>
      </c>
      <c r="Q138" s="2">
        <v>37754.028630000001</v>
      </c>
      <c r="R138" s="2">
        <v>19.69361</v>
      </c>
      <c r="S138" s="2">
        <v>386</v>
      </c>
      <c r="T138" s="2">
        <v>35763.394760000003</v>
      </c>
      <c r="U138" s="2">
        <v>19.727160000000001</v>
      </c>
      <c r="V138" s="2">
        <v>100</v>
      </c>
    </row>
    <row r="139" spans="1:22" x14ac:dyDescent="0.25">
      <c r="A139" s="2" t="s">
        <v>2</v>
      </c>
      <c r="B139" s="2">
        <v>100</v>
      </c>
      <c r="C139" s="2">
        <v>0.7</v>
      </c>
      <c r="D139" s="2">
        <v>41678.791340000003</v>
      </c>
      <c r="E139" s="2">
        <v>1.4630000000000001E-2</v>
      </c>
      <c r="F139" s="2">
        <v>36753.822310000003</v>
      </c>
      <c r="G139" s="2">
        <v>8.3199999999999996E-2</v>
      </c>
      <c r="H139" s="2">
        <v>37170.485670000002</v>
      </c>
      <c r="I139" s="2">
        <v>19.69267</v>
      </c>
      <c r="J139" s="2">
        <v>256</v>
      </c>
      <c r="K139" s="2">
        <v>35484.070330000002</v>
      </c>
      <c r="L139" s="2">
        <v>19.754359999999998</v>
      </c>
      <c r="M139" s="2">
        <v>121</v>
      </c>
      <c r="N139" s="2">
        <v>36726.40597</v>
      </c>
      <c r="O139" s="2">
        <v>19.663820000000001</v>
      </c>
      <c r="P139" s="2">
        <v>953</v>
      </c>
      <c r="Q139" s="2">
        <v>36910.941980000003</v>
      </c>
      <c r="R139" s="2">
        <v>19.691099999999999</v>
      </c>
      <c r="S139" s="2">
        <v>389</v>
      </c>
      <c r="T139" s="2">
        <v>35616.674830000004</v>
      </c>
      <c r="U139" s="2">
        <v>19.65718</v>
      </c>
      <c r="V139" s="2">
        <v>103</v>
      </c>
    </row>
    <row r="140" spans="1:22" x14ac:dyDescent="0.25">
      <c r="A140" s="2" t="s">
        <v>2</v>
      </c>
      <c r="B140" s="2">
        <v>100</v>
      </c>
      <c r="C140" s="2">
        <v>0.7</v>
      </c>
      <c r="D140" s="2">
        <v>41678.791340000003</v>
      </c>
      <c r="E140" s="2">
        <v>1.4630000000000001E-2</v>
      </c>
      <c r="F140" s="2">
        <v>36753.822310000003</v>
      </c>
      <c r="G140" s="2">
        <v>8.3250000000000005E-2</v>
      </c>
      <c r="H140" s="2">
        <v>39929.127330000003</v>
      </c>
      <c r="I140" s="2">
        <v>19.671600000000002</v>
      </c>
      <c r="J140" s="2">
        <v>259</v>
      </c>
      <c r="K140" s="2">
        <v>35388.224540000003</v>
      </c>
      <c r="L140" s="2">
        <v>19.73565</v>
      </c>
      <c r="M140" s="2">
        <v>120</v>
      </c>
      <c r="N140" s="2">
        <v>36580.613510000003</v>
      </c>
      <c r="O140" s="2">
        <v>19.663319999999999</v>
      </c>
      <c r="P140" s="2">
        <v>958</v>
      </c>
      <c r="Q140" s="2">
        <v>37272.131260000002</v>
      </c>
      <c r="R140" s="2">
        <v>19.696670000000001</v>
      </c>
      <c r="S140" s="2">
        <v>386</v>
      </c>
      <c r="T140" s="2">
        <v>35881.131450000001</v>
      </c>
      <c r="U140" s="2">
        <v>19.800360000000001</v>
      </c>
      <c r="V140" s="2">
        <v>100</v>
      </c>
    </row>
    <row r="141" spans="1:22" x14ac:dyDescent="0.25">
      <c r="A141" s="2" t="s">
        <v>2</v>
      </c>
      <c r="B141" s="2">
        <v>100</v>
      </c>
      <c r="C141" s="2">
        <v>0.7</v>
      </c>
      <c r="D141" s="2">
        <v>41678.791340000003</v>
      </c>
      <c r="E141" s="2">
        <v>1.477E-2</v>
      </c>
      <c r="F141" s="2">
        <v>36753.822310000003</v>
      </c>
      <c r="G141" s="2">
        <v>8.3680000000000004E-2</v>
      </c>
      <c r="H141" s="2">
        <v>38300.522409999998</v>
      </c>
      <c r="I141" s="2">
        <v>19.67652</v>
      </c>
      <c r="J141" s="2">
        <v>259</v>
      </c>
      <c r="K141" s="2">
        <v>35559.589720000004</v>
      </c>
      <c r="L141" s="2">
        <v>19.664480000000001</v>
      </c>
      <c r="M141" s="2">
        <v>121</v>
      </c>
      <c r="N141" s="2">
        <v>35879.416160000001</v>
      </c>
      <c r="O141" s="2">
        <v>19.658899999999999</v>
      </c>
      <c r="P141" s="2">
        <v>968</v>
      </c>
      <c r="Q141" s="2">
        <v>37481.23115</v>
      </c>
      <c r="R141" s="2">
        <v>19.685669999999998</v>
      </c>
      <c r="S141" s="2">
        <v>371</v>
      </c>
      <c r="T141" s="2">
        <v>35474.409209999998</v>
      </c>
      <c r="U141" s="2">
        <v>19.684049999999999</v>
      </c>
      <c r="V141" s="2">
        <v>96</v>
      </c>
    </row>
    <row r="142" spans="1:22" x14ac:dyDescent="0.25">
      <c r="A142" s="2" t="s">
        <v>2</v>
      </c>
      <c r="B142" s="2">
        <v>100</v>
      </c>
      <c r="C142" s="2">
        <v>0.7</v>
      </c>
      <c r="D142" s="2">
        <v>41678.791340000003</v>
      </c>
      <c r="E142" s="2">
        <v>1.4630000000000001E-2</v>
      </c>
      <c r="F142" s="2">
        <v>36753.822310000003</v>
      </c>
      <c r="G142" s="2">
        <v>8.3919999999999995E-2</v>
      </c>
      <c r="H142" s="2">
        <v>36402.115539999999</v>
      </c>
      <c r="I142" s="2">
        <v>19.70722</v>
      </c>
      <c r="J142" s="2">
        <v>256</v>
      </c>
      <c r="K142" s="2">
        <v>35643.251270000001</v>
      </c>
      <c r="L142" s="2">
        <v>19.671209999999999</v>
      </c>
      <c r="M142" s="2">
        <v>115</v>
      </c>
      <c r="N142" s="2">
        <v>36827.846539999999</v>
      </c>
      <c r="O142" s="2">
        <v>19.66987</v>
      </c>
      <c r="P142" s="2">
        <v>967</v>
      </c>
      <c r="Q142" s="2">
        <v>37586.421240000003</v>
      </c>
      <c r="R142" s="2">
        <v>19.67015</v>
      </c>
      <c r="S142" s="2">
        <v>400</v>
      </c>
      <c r="T142" s="2">
        <v>35805.276530000003</v>
      </c>
      <c r="U142" s="2">
        <v>19.683160000000001</v>
      </c>
      <c r="V142" s="2">
        <v>102</v>
      </c>
    </row>
    <row r="143" spans="1:22" x14ac:dyDescent="0.25">
      <c r="A143" s="2" t="s">
        <v>2</v>
      </c>
      <c r="B143" s="2">
        <v>100</v>
      </c>
      <c r="C143" s="2">
        <v>1</v>
      </c>
      <c r="D143" s="2">
        <v>36192.726669999996</v>
      </c>
      <c r="E143" s="2">
        <v>1.487E-2</v>
      </c>
      <c r="F143" s="2">
        <v>36192.86333</v>
      </c>
      <c r="G143" s="2">
        <v>7.7719999999999997E-2</v>
      </c>
      <c r="H143" s="2">
        <v>36009.586190000002</v>
      </c>
      <c r="I143" s="2">
        <v>55.095640000000003</v>
      </c>
      <c r="J143" s="2">
        <v>744</v>
      </c>
      <c r="K143" s="2">
        <v>35314.26917</v>
      </c>
      <c r="L143" s="2">
        <v>55.161709999999999</v>
      </c>
      <c r="M143" s="2">
        <v>301</v>
      </c>
      <c r="N143" s="2">
        <v>35553.49811</v>
      </c>
      <c r="O143" s="2">
        <v>55.045520000000003</v>
      </c>
      <c r="P143" s="2">
        <v>2671</v>
      </c>
      <c r="Q143" s="2">
        <v>36295.292229999999</v>
      </c>
      <c r="R143" s="2">
        <v>55.06561</v>
      </c>
      <c r="S143" s="2">
        <v>1092</v>
      </c>
      <c r="T143" s="2">
        <v>35285.822200000002</v>
      </c>
      <c r="U143" s="2">
        <v>55.198659999999997</v>
      </c>
      <c r="V143" s="2">
        <v>279</v>
      </c>
    </row>
    <row r="144" spans="1:22" x14ac:dyDescent="0.25">
      <c r="A144" s="2" t="s">
        <v>2</v>
      </c>
      <c r="B144" s="2">
        <v>100</v>
      </c>
      <c r="C144" s="2">
        <v>1</v>
      </c>
      <c r="D144" s="2">
        <v>36192.726669999996</v>
      </c>
      <c r="E144" s="2">
        <v>1.6160000000000001E-2</v>
      </c>
      <c r="F144" s="2">
        <v>36192.86333</v>
      </c>
      <c r="G144" s="2">
        <v>8.4449999999999997E-2</v>
      </c>
      <c r="H144" s="2">
        <v>35808.09261</v>
      </c>
      <c r="I144" s="2">
        <v>55.081420000000001</v>
      </c>
      <c r="J144" s="2">
        <v>737</v>
      </c>
      <c r="K144" s="2">
        <v>35333.834869999999</v>
      </c>
      <c r="L144" s="2">
        <v>55.2134</v>
      </c>
      <c r="M144" s="2">
        <v>302</v>
      </c>
      <c r="N144" s="2">
        <v>35820.92297</v>
      </c>
      <c r="O144" s="2">
        <v>55.044319999999999</v>
      </c>
      <c r="P144" s="2">
        <v>2694</v>
      </c>
      <c r="Q144" s="2">
        <v>35912.993049999997</v>
      </c>
      <c r="R144" s="2">
        <v>55.380009999999999</v>
      </c>
      <c r="S144" s="2">
        <v>1083</v>
      </c>
      <c r="T144" s="2">
        <v>35396.453020000001</v>
      </c>
      <c r="U144" s="2">
        <v>55.210250000000002</v>
      </c>
      <c r="V144" s="2">
        <v>285</v>
      </c>
    </row>
    <row r="145" spans="1:22" x14ac:dyDescent="0.25">
      <c r="A145" s="2" t="s">
        <v>2</v>
      </c>
      <c r="B145" s="2">
        <v>100</v>
      </c>
      <c r="C145" s="2">
        <v>1</v>
      </c>
      <c r="D145" s="2">
        <v>36192.726669999996</v>
      </c>
      <c r="E145" s="2">
        <v>1.575E-2</v>
      </c>
      <c r="F145" s="2">
        <v>36192.86333</v>
      </c>
      <c r="G145" s="2">
        <v>7.1110000000000007E-2</v>
      </c>
      <c r="H145" s="2">
        <v>36192.726669999996</v>
      </c>
      <c r="I145" s="2">
        <v>55.053919999999998</v>
      </c>
      <c r="J145" s="2">
        <v>710</v>
      </c>
      <c r="K145" s="2">
        <v>35254.047919999997</v>
      </c>
      <c r="L145" s="2">
        <v>55.176589999999997</v>
      </c>
      <c r="M145" s="2">
        <v>315</v>
      </c>
      <c r="N145" s="2">
        <v>35820.814420000002</v>
      </c>
      <c r="O145" s="2">
        <v>55.048070000000003</v>
      </c>
      <c r="P145" s="2">
        <v>2690</v>
      </c>
      <c r="Q145" s="2">
        <v>37227.061710000002</v>
      </c>
      <c r="R145" s="2">
        <v>55.052439999999997</v>
      </c>
      <c r="S145" s="2">
        <v>1050</v>
      </c>
      <c r="T145" s="2">
        <v>35600.636760000001</v>
      </c>
      <c r="U145" s="2">
        <v>55.099539999999998</v>
      </c>
      <c r="V145" s="2">
        <v>290</v>
      </c>
    </row>
    <row r="146" spans="1:22" x14ac:dyDescent="0.25">
      <c r="A146" s="2" t="s">
        <v>2</v>
      </c>
      <c r="B146" s="2">
        <v>100</v>
      </c>
      <c r="C146" s="2">
        <v>1</v>
      </c>
      <c r="D146" s="2">
        <v>36192.726669999996</v>
      </c>
      <c r="E146" s="2">
        <v>1.6150000000000001E-2</v>
      </c>
      <c r="F146" s="2">
        <v>36192.86333</v>
      </c>
      <c r="G146" s="2">
        <v>8.5489999999999997E-2</v>
      </c>
      <c r="H146" s="2">
        <v>36192.726669999996</v>
      </c>
      <c r="I146" s="2">
        <v>55.076949999999997</v>
      </c>
      <c r="J146" s="2">
        <v>709</v>
      </c>
      <c r="K146" s="2">
        <v>35274.494939999997</v>
      </c>
      <c r="L146" s="2">
        <v>55.088590000000003</v>
      </c>
      <c r="M146" s="2">
        <v>307</v>
      </c>
      <c r="N146" s="2">
        <v>36124.177960000001</v>
      </c>
      <c r="O146" s="2">
        <v>55.058680000000003</v>
      </c>
      <c r="P146" s="2">
        <v>2678</v>
      </c>
      <c r="Q146" s="2">
        <v>36855.17628</v>
      </c>
      <c r="R146" s="2">
        <v>55.08511</v>
      </c>
      <c r="S146" s="2">
        <v>1089</v>
      </c>
      <c r="T146" s="2">
        <v>35562.07748</v>
      </c>
      <c r="U146" s="2">
        <v>55.115119999999997</v>
      </c>
      <c r="V146" s="2">
        <v>285</v>
      </c>
    </row>
    <row r="147" spans="1:22" x14ac:dyDescent="0.25">
      <c r="A147" s="2" t="s">
        <v>2</v>
      </c>
      <c r="B147" s="2">
        <v>100</v>
      </c>
      <c r="C147" s="2">
        <v>1</v>
      </c>
      <c r="D147" s="2">
        <v>36192.726669999996</v>
      </c>
      <c r="E147" s="2">
        <v>1.609E-2</v>
      </c>
      <c r="F147" s="2">
        <v>36192.86333</v>
      </c>
      <c r="G147" s="2">
        <v>8.3960000000000007E-2</v>
      </c>
      <c r="H147" s="2">
        <v>36160.851609999998</v>
      </c>
      <c r="I147" s="2">
        <v>55.058109999999999</v>
      </c>
      <c r="J147" s="2">
        <v>720</v>
      </c>
      <c r="K147" s="2">
        <v>35359.2402</v>
      </c>
      <c r="L147" s="2">
        <v>55.254289999999997</v>
      </c>
      <c r="M147" s="2">
        <v>306</v>
      </c>
      <c r="N147" s="2">
        <v>35836.864399999999</v>
      </c>
      <c r="O147" s="2">
        <v>55.133069999999996</v>
      </c>
      <c r="P147" s="2">
        <v>2717</v>
      </c>
      <c r="Q147" s="2">
        <v>36835.971449999997</v>
      </c>
      <c r="R147" s="2">
        <v>55.089170000000003</v>
      </c>
      <c r="S147" s="2">
        <v>1050</v>
      </c>
      <c r="T147" s="2">
        <v>35356.102509999997</v>
      </c>
      <c r="U147" s="2">
        <v>55.169499999999999</v>
      </c>
      <c r="V147" s="2">
        <v>274</v>
      </c>
    </row>
    <row r="148" spans="1:22" x14ac:dyDescent="0.25">
      <c r="A148" s="2" t="s">
        <v>2</v>
      </c>
      <c r="B148" s="2">
        <v>100</v>
      </c>
      <c r="C148" s="2">
        <v>1</v>
      </c>
      <c r="D148" s="2">
        <v>36192.726669999996</v>
      </c>
      <c r="E148" s="2">
        <v>1.6490000000000001E-2</v>
      </c>
      <c r="F148" s="2">
        <v>36192.86333</v>
      </c>
      <c r="G148" s="2">
        <v>8.3879999999999996E-2</v>
      </c>
      <c r="H148" s="2">
        <v>36192.726669999996</v>
      </c>
      <c r="I148" s="2">
        <v>55.101840000000003</v>
      </c>
      <c r="J148" s="2">
        <v>748</v>
      </c>
      <c r="K148" s="2">
        <v>35298.502359999999</v>
      </c>
      <c r="L148" s="2">
        <v>55.177639999999997</v>
      </c>
      <c r="M148" s="2">
        <v>302</v>
      </c>
      <c r="N148" s="2">
        <v>35803.160279999996</v>
      </c>
      <c r="O148" s="2">
        <v>55.056170000000002</v>
      </c>
      <c r="P148" s="2">
        <v>2726</v>
      </c>
      <c r="Q148" s="2">
        <v>36291.390979999996</v>
      </c>
      <c r="R148" s="2">
        <v>55.063220000000001</v>
      </c>
      <c r="S148" s="2">
        <v>1086</v>
      </c>
      <c r="T148" s="2">
        <v>35332.638740000002</v>
      </c>
      <c r="U148" s="2">
        <v>55.052979999999998</v>
      </c>
      <c r="V148" s="2">
        <v>276</v>
      </c>
    </row>
    <row r="149" spans="1:22" x14ac:dyDescent="0.25">
      <c r="A149" s="2" t="s">
        <v>2</v>
      </c>
      <c r="B149" s="2">
        <v>100</v>
      </c>
      <c r="C149" s="2">
        <v>1</v>
      </c>
      <c r="D149" s="2">
        <v>36192.726669999996</v>
      </c>
      <c r="E149" s="2">
        <v>1.5779999999999999E-2</v>
      </c>
      <c r="F149" s="2">
        <v>36192.86333</v>
      </c>
      <c r="G149" s="2">
        <v>8.3970000000000003E-2</v>
      </c>
      <c r="H149" s="2">
        <v>36192.726669999996</v>
      </c>
      <c r="I149" s="2">
        <v>55.045529999999999</v>
      </c>
      <c r="J149" s="2">
        <v>722</v>
      </c>
      <c r="K149" s="2">
        <v>35277.693330000002</v>
      </c>
      <c r="L149" s="2">
        <v>55.140900000000002</v>
      </c>
      <c r="M149" s="2">
        <v>307</v>
      </c>
      <c r="N149" s="2">
        <v>35932.070359999998</v>
      </c>
      <c r="O149" s="2">
        <v>55.05677</v>
      </c>
      <c r="P149" s="2">
        <v>2722</v>
      </c>
      <c r="Q149" s="2">
        <v>36168.741580000002</v>
      </c>
      <c r="R149" s="2">
        <v>55.083710000000004</v>
      </c>
      <c r="S149" s="2">
        <v>1074</v>
      </c>
      <c r="T149" s="2">
        <v>35299.172919999997</v>
      </c>
      <c r="U149" s="2">
        <v>55.104379999999999</v>
      </c>
      <c r="V149" s="2">
        <v>280</v>
      </c>
    </row>
    <row r="150" spans="1:22" x14ac:dyDescent="0.25">
      <c r="A150" s="2" t="s">
        <v>2</v>
      </c>
      <c r="B150" s="2">
        <v>100</v>
      </c>
      <c r="C150" s="2">
        <v>1</v>
      </c>
      <c r="D150" s="2">
        <v>36192.726669999996</v>
      </c>
      <c r="E150" s="2">
        <v>1.593E-2</v>
      </c>
      <c r="F150" s="2">
        <v>36192.86333</v>
      </c>
      <c r="G150" s="2">
        <v>8.4659999999999999E-2</v>
      </c>
      <c r="H150" s="2">
        <v>36192.726669999996</v>
      </c>
      <c r="I150" s="2">
        <v>55.234650000000002</v>
      </c>
      <c r="J150" s="2">
        <v>704</v>
      </c>
      <c r="K150" s="2">
        <v>35242.2834</v>
      </c>
      <c r="L150" s="2">
        <v>55.136809999999997</v>
      </c>
      <c r="M150" s="2">
        <v>307</v>
      </c>
      <c r="N150" s="2">
        <v>35682.128660000002</v>
      </c>
      <c r="O150" s="2">
        <v>55.058239999999998</v>
      </c>
      <c r="P150" s="2">
        <v>2696</v>
      </c>
      <c r="Q150" s="2">
        <v>36052.726669999996</v>
      </c>
      <c r="R150" s="2">
        <v>55.07311</v>
      </c>
      <c r="S150" s="2">
        <v>1096</v>
      </c>
      <c r="T150" s="2">
        <v>35300.17</v>
      </c>
      <c r="U150" s="2">
        <v>55.423900000000003</v>
      </c>
      <c r="V150" s="2">
        <v>265</v>
      </c>
    </row>
    <row r="151" spans="1:22" x14ac:dyDescent="0.25">
      <c r="A151" s="2" t="s">
        <v>2</v>
      </c>
      <c r="B151" s="2">
        <v>100</v>
      </c>
      <c r="C151" s="2">
        <v>1</v>
      </c>
      <c r="D151" s="2">
        <v>36192.726669999996</v>
      </c>
      <c r="E151" s="2">
        <v>1.4710000000000001E-2</v>
      </c>
      <c r="F151" s="2">
        <v>36192.86333</v>
      </c>
      <c r="G151" s="2">
        <v>7.9450000000000007E-2</v>
      </c>
      <c r="H151" s="2">
        <v>36192.726669999996</v>
      </c>
      <c r="I151" s="2">
        <v>55.07358</v>
      </c>
      <c r="J151" s="2">
        <v>771</v>
      </c>
      <c r="K151" s="2">
        <v>35296.477850000003</v>
      </c>
      <c r="L151" s="2">
        <v>55.154359999999997</v>
      </c>
      <c r="M151" s="2">
        <v>310</v>
      </c>
      <c r="N151" s="2">
        <v>35750.18507</v>
      </c>
      <c r="O151" s="2">
        <v>55.051409999999997</v>
      </c>
      <c r="P151" s="2">
        <v>2670</v>
      </c>
      <c r="Q151" s="2">
        <v>36882.522879999997</v>
      </c>
      <c r="R151" s="2">
        <v>55.051479999999998</v>
      </c>
      <c r="S151" s="2">
        <v>1084</v>
      </c>
      <c r="T151" s="2">
        <v>35395.470280000001</v>
      </c>
      <c r="U151" s="2">
        <v>55.077809999999999</v>
      </c>
      <c r="V151" s="2">
        <v>268</v>
      </c>
    </row>
    <row r="152" spans="1:22" x14ac:dyDescent="0.25">
      <c r="A152" s="2" t="s">
        <v>2</v>
      </c>
      <c r="B152" s="2">
        <v>100</v>
      </c>
      <c r="C152" s="2">
        <v>1</v>
      </c>
      <c r="D152" s="2">
        <v>36192.726669999996</v>
      </c>
      <c r="E152" s="2">
        <v>1.6129999999999999E-2</v>
      </c>
      <c r="F152" s="2">
        <v>36192.86333</v>
      </c>
      <c r="G152" s="2">
        <v>8.3930000000000005E-2</v>
      </c>
      <c r="H152" s="2">
        <v>36192.726669999996</v>
      </c>
      <c r="I152" s="2">
        <v>55.260359999999999</v>
      </c>
      <c r="J152" s="2">
        <v>723</v>
      </c>
      <c r="K152" s="2">
        <v>35294.001210000002</v>
      </c>
      <c r="L152" s="2">
        <v>55.174860000000002</v>
      </c>
      <c r="M152" s="2">
        <v>304</v>
      </c>
      <c r="N152" s="2">
        <v>36451.006370000003</v>
      </c>
      <c r="O152" s="2">
        <v>55.052109999999999</v>
      </c>
      <c r="P152" s="2">
        <v>2701</v>
      </c>
      <c r="Q152" s="2">
        <v>37264.856670000001</v>
      </c>
      <c r="R152" s="2">
        <v>55.052439999999997</v>
      </c>
      <c r="S152" s="2">
        <v>1045</v>
      </c>
      <c r="T152" s="2">
        <v>35359.203159999997</v>
      </c>
      <c r="U152" s="2">
        <v>55.076500000000003</v>
      </c>
      <c r="V152" s="2">
        <v>289</v>
      </c>
    </row>
    <row r="153" spans="1:22" x14ac:dyDescent="0.25">
      <c r="A153" s="2" t="s">
        <v>2</v>
      </c>
      <c r="B153" s="2">
        <v>997</v>
      </c>
      <c r="C153" s="2">
        <v>0.4</v>
      </c>
      <c r="D153" s="2">
        <v>355979.69056999998</v>
      </c>
      <c r="E153" s="2">
        <v>0.11761000000000001</v>
      </c>
      <c r="F153" s="2">
        <v>338993.55920000002</v>
      </c>
      <c r="G153" s="2">
        <v>0.1196</v>
      </c>
      <c r="H153" s="2">
        <v>330984.24622999999</v>
      </c>
      <c r="I153" s="2">
        <v>637.04795999999999</v>
      </c>
      <c r="J153" s="2">
        <v>325</v>
      </c>
      <c r="K153" s="2">
        <v>324682.56667999999</v>
      </c>
      <c r="L153" s="2">
        <v>637.57480999999996</v>
      </c>
      <c r="M153" s="2">
        <v>14</v>
      </c>
      <c r="N153" s="2">
        <v>325561.41657</v>
      </c>
      <c r="O153" s="2">
        <v>635.44101000000001</v>
      </c>
      <c r="P153" s="2">
        <v>3290</v>
      </c>
      <c r="Q153" s="2">
        <v>326550.94738000003</v>
      </c>
      <c r="R153" s="2">
        <v>643.83434</v>
      </c>
      <c r="S153" s="2">
        <v>68</v>
      </c>
      <c r="T153" s="2">
        <v>324067.33471999998</v>
      </c>
      <c r="U153" s="2">
        <v>646.04160000000002</v>
      </c>
      <c r="V153" s="2">
        <v>31</v>
      </c>
    </row>
    <row r="154" spans="1:22" x14ac:dyDescent="0.25">
      <c r="A154" s="2" t="s">
        <v>2</v>
      </c>
      <c r="B154" s="2">
        <v>997</v>
      </c>
      <c r="C154" s="2">
        <v>0.4</v>
      </c>
      <c r="D154" s="2">
        <v>355979.69056999998</v>
      </c>
      <c r="E154" s="2">
        <v>1.1939999999999999E-2</v>
      </c>
      <c r="F154" s="2">
        <v>338993.55920000002</v>
      </c>
      <c r="G154" s="2">
        <v>0.12038</v>
      </c>
      <c r="H154" s="2">
        <v>334334.77688000002</v>
      </c>
      <c r="I154" s="2">
        <v>635.82366000000002</v>
      </c>
      <c r="J154" s="2">
        <v>335</v>
      </c>
      <c r="K154" s="2">
        <v>324652.92044999998</v>
      </c>
      <c r="L154" s="2">
        <v>671.43661999999995</v>
      </c>
      <c r="M154" s="2">
        <v>15</v>
      </c>
      <c r="N154" s="2">
        <v>324260.19761999999</v>
      </c>
      <c r="O154" s="2">
        <v>635.35825999999997</v>
      </c>
      <c r="P154" s="2">
        <v>3207</v>
      </c>
      <c r="Q154" s="2">
        <v>333436.1202</v>
      </c>
      <c r="R154" s="2">
        <v>637.22672</v>
      </c>
      <c r="S154" s="2">
        <v>69</v>
      </c>
      <c r="T154" s="2">
        <v>323954.93517999997</v>
      </c>
      <c r="U154" s="2">
        <v>647.06939</v>
      </c>
      <c r="V154" s="2">
        <v>27</v>
      </c>
    </row>
    <row r="155" spans="1:22" x14ac:dyDescent="0.25">
      <c r="A155" s="2" t="s">
        <v>2</v>
      </c>
      <c r="B155" s="2">
        <v>997</v>
      </c>
      <c r="C155" s="2">
        <v>0.4</v>
      </c>
      <c r="D155" s="2">
        <v>355979.69056999998</v>
      </c>
      <c r="E155" s="2">
        <v>1.176E-2</v>
      </c>
      <c r="F155" s="2">
        <v>338993.55920000002</v>
      </c>
      <c r="G155" s="2">
        <v>0.11840000000000001</v>
      </c>
      <c r="H155" s="2">
        <v>329315.16975</v>
      </c>
      <c r="I155" s="2">
        <v>636.36240999999995</v>
      </c>
      <c r="J155" s="2">
        <v>328</v>
      </c>
      <c r="K155" s="2">
        <v>324416.52729</v>
      </c>
      <c r="L155" s="2">
        <v>680.47913000000005</v>
      </c>
      <c r="M155" s="2">
        <v>15</v>
      </c>
      <c r="N155" s="2">
        <v>325107.19123</v>
      </c>
      <c r="O155" s="2">
        <v>635.48929999999996</v>
      </c>
      <c r="P155" s="2">
        <v>3292</v>
      </c>
      <c r="Q155" s="2">
        <v>333436.1202</v>
      </c>
      <c r="R155" s="2">
        <v>639.16979000000003</v>
      </c>
      <c r="S155" s="2">
        <v>69</v>
      </c>
      <c r="T155" s="2">
        <v>323995.14130999998</v>
      </c>
      <c r="U155" s="2">
        <v>641.83356000000003</v>
      </c>
      <c r="V155" s="2">
        <v>30</v>
      </c>
    </row>
    <row r="156" spans="1:22" x14ac:dyDescent="0.25">
      <c r="A156" s="2" t="s">
        <v>2</v>
      </c>
      <c r="B156" s="2">
        <v>997</v>
      </c>
      <c r="C156" s="2">
        <v>0.4</v>
      </c>
      <c r="D156" s="2">
        <v>355979.69056999998</v>
      </c>
      <c r="E156" s="2">
        <v>1.1820000000000001E-2</v>
      </c>
      <c r="F156" s="2">
        <v>338993.55920000002</v>
      </c>
      <c r="G156" s="2">
        <v>0.12383</v>
      </c>
      <c r="H156" s="2">
        <v>331980.73265999998</v>
      </c>
      <c r="I156" s="2">
        <v>637.08076000000005</v>
      </c>
      <c r="J156" s="2">
        <v>332</v>
      </c>
      <c r="K156" s="2">
        <v>324438.55421999999</v>
      </c>
      <c r="L156" s="2">
        <v>675.47964000000002</v>
      </c>
      <c r="M156" s="2">
        <v>15</v>
      </c>
      <c r="N156" s="2">
        <v>324998.85742999997</v>
      </c>
      <c r="O156" s="2">
        <v>635.34315000000004</v>
      </c>
      <c r="P156" s="2">
        <v>3106</v>
      </c>
      <c r="Q156" s="2">
        <v>325841.85625000001</v>
      </c>
      <c r="R156" s="2">
        <v>637.34884999999997</v>
      </c>
      <c r="S156" s="2">
        <v>71</v>
      </c>
      <c r="T156" s="2">
        <v>323757.11268000002</v>
      </c>
      <c r="U156" s="2">
        <v>644.69898000000001</v>
      </c>
      <c r="V156" s="2">
        <v>27</v>
      </c>
    </row>
    <row r="157" spans="1:22" x14ac:dyDescent="0.25">
      <c r="A157" s="2" t="s">
        <v>2</v>
      </c>
      <c r="B157" s="2">
        <v>997</v>
      </c>
      <c r="C157" s="2">
        <v>0.4</v>
      </c>
      <c r="D157" s="2">
        <v>355979.69056999998</v>
      </c>
      <c r="E157" s="2">
        <v>1.172E-2</v>
      </c>
      <c r="F157" s="2">
        <v>338993.55920000002</v>
      </c>
      <c r="G157" s="2">
        <v>0.11990000000000001</v>
      </c>
      <c r="H157" s="2">
        <v>333955.28159000003</v>
      </c>
      <c r="I157" s="2">
        <v>635.71852000000001</v>
      </c>
      <c r="J157" s="2">
        <v>327</v>
      </c>
      <c r="K157" s="2">
        <v>324480.28274</v>
      </c>
      <c r="L157" s="2">
        <v>635.43021999999996</v>
      </c>
      <c r="M157" s="2">
        <v>14</v>
      </c>
      <c r="N157" s="2">
        <v>324535.01961999998</v>
      </c>
      <c r="O157" s="2">
        <v>635.48878000000002</v>
      </c>
      <c r="P157" s="2">
        <v>3211</v>
      </c>
      <c r="Q157" s="2">
        <v>325727.99372000003</v>
      </c>
      <c r="R157" s="2">
        <v>636.38088000000005</v>
      </c>
      <c r="S157" s="2">
        <v>70</v>
      </c>
      <c r="T157" s="2">
        <v>324007.02055999998</v>
      </c>
      <c r="U157" s="2">
        <v>651.68602999999996</v>
      </c>
      <c r="V157" s="2">
        <v>27</v>
      </c>
    </row>
    <row r="158" spans="1:22" x14ac:dyDescent="0.25">
      <c r="A158" s="2" t="s">
        <v>2</v>
      </c>
      <c r="B158" s="2">
        <v>997</v>
      </c>
      <c r="C158" s="2">
        <v>0.4</v>
      </c>
      <c r="D158" s="2">
        <v>355979.69056999998</v>
      </c>
      <c r="E158" s="2">
        <v>1.1679999999999999E-2</v>
      </c>
      <c r="F158" s="2">
        <v>338993.55920000002</v>
      </c>
      <c r="G158" s="2">
        <v>0.11895</v>
      </c>
      <c r="H158" s="2">
        <v>336410.58396000002</v>
      </c>
      <c r="I158" s="2">
        <v>637.25247999999999</v>
      </c>
      <c r="J158" s="2">
        <v>322</v>
      </c>
      <c r="K158" s="2">
        <v>324423.48404000001</v>
      </c>
      <c r="L158" s="2">
        <v>679.57041000000004</v>
      </c>
      <c r="M158" s="2">
        <v>15</v>
      </c>
      <c r="N158" s="2">
        <v>324617.89714999998</v>
      </c>
      <c r="O158" s="2">
        <v>635.41036999999994</v>
      </c>
      <c r="P158" s="2">
        <v>3206</v>
      </c>
      <c r="Q158" s="2">
        <v>325230.19487000001</v>
      </c>
      <c r="R158" s="2">
        <v>637.78026999999997</v>
      </c>
      <c r="S158" s="2">
        <v>73</v>
      </c>
      <c r="T158" s="2">
        <v>323906.80971</v>
      </c>
      <c r="U158" s="2">
        <v>639.1807</v>
      </c>
      <c r="V158" s="2">
        <v>27</v>
      </c>
    </row>
    <row r="159" spans="1:22" x14ac:dyDescent="0.25">
      <c r="A159" s="2" t="s">
        <v>2</v>
      </c>
      <c r="B159" s="2">
        <v>997</v>
      </c>
      <c r="C159" s="2">
        <v>0.4</v>
      </c>
      <c r="D159" s="2">
        <v>355979.69056999998</v>
      </c>
      <c r="E159" s="2">
        <v>1.141E-2</v>
      </c>
      <c r="F159" s="2">
        <v>338993.55920000002</v>
      </c>
      <c r="G159" s="2">
        <v>0.11819</v>
      </c>
      <c r="H159" s="2">
        <v>334696.63728000002</v>
      </c>
      <c r="I159" s="2">
        <v>635.47158999999999</v>
      </c>
      <c r="J159" s="2">
        <v>324</v>
      </c>
      <c r="K159" s="2">
        <v>324601.72135000001</v>
      </c>
      <c r="L159" s="2">
        <v>635.59226999999998</v>
      </c>
      <c r="M159" s="2">
        <v>14</v>
      </c>
      <c r="N159" s="2">
        <v>323911.57915000001</v>
      </c>
      <c r="O159" s="2">
        <v>635.41952000000003</v>
      </c>
      <c r="P159" s="2">
        <v>3101</v>
      </c>
      <c r="Q159" s="2">
        <v>330905.08611999999</v>
      </c>
      <c r="R159" s="2">
        <v>638.80642</v>
      </c>
      <c r="S159" s="2">
        <v>69</v>
      </c>
      <c r="T159" s="2">
        <v>323843.37442000001</v>
      </c>
      <c r="U159" s="2">
        <v>658.42957000000001</v>
      </c>
      <c r="V159" s="2">
        <v>27</v>
      </c>
    </row>
    <row r="160" spans="1:22" x14ac:dyDescent="0.25">
      <c r="A160" s="2" t="s">
        <v>2</v>
      </c>
      <c r="B160" s="2">
        <v>997</v>
      </c>
      <c r="C160" s="2">
        <v>0.4</v>
      </c>
      <c r="D160" s="2">
        <v>355979.69056999998</v>
      </c>
      <c r="E160" s="2">
        <v>1.1690000000000001E-2</v>
      </c>
      <c r="F160" s="2">
        <v>338993.55920000002</v>
      </c>
      <c r="G160" s="2">
        <v>0.11771</v>
      </c>
      <c r="H160" s="2">
        <v>335204.75293999998</v>
      </c>
      <c r="I160" s="2">
        <v>636.51769999999999</v>
      </c>
      <c r="J160" s="2">
        <v>327</v>
      </c>
      <c r="K160" s="2">
        <v>324370.75894000003</v>
      </c>
      <c r="L160" s="2">
        <v>679.23490000000004</v>
      </c>
      <c r="M160" s="2">
        <v>15</v>
      </c>
      <c r="N160" s="2">
        <v>324740.89445000002</v>
      </c>
      <c r="O160" s="2">
        <v>635.43546000000003</v>
      </c>
      <c r="P160" s="2">
        <v>3216</v>
      </c>
      <c r="Q160" s="2">
        <v>326373.74709999998</v>
      </c>
      <c r="R160" s="2">
        <v>637.40809000000002</v>
      </c>
      <c r="S160" s="2">
        <v>71</v>
      </c>
      <c r="T160" s="2">
        <v>323778.96636000002</v>
      </c>
      <c r="U160" s="2">
        <v>642.31628999999998</v>
      </c>
      <c r="V160" s="2">
        <v>27</v>
      </c>
    </row>
    <row r="161" spans="1:22" x14ac:dyDescent="0.25">
      <c r="A161" s="2" t="s">
        <v>2</v>
      </c>
      <c r="B161" s="2">
        <v>997</v>
      </c>
      <c r="C161" s="2">
        <v>0.4</v>
      </c>
      <c r="D161" s="2">
        <v>355979.69056999998</v>
      </c>
      <c r="E161" s="2">
        <v>1.179E-2</v>
      </c>
      <c r="F161" s="2">
        <v>338993.55920000002</v>
      </c>
      <c r="G161" s="2">
        <v>0.11795</v>
      </c>
      <c r="H161" s="2">
        <v>330196.40672000003</v>
      </c>
      <c r="I161" s="2">
        <v>636.05751999999995</v>
      </c>
      <c r="J161" s="2">
        <v>323</v>
      </c>
      <c r="K161" s="2">
        <v>324679.39948000002</v>
      </c>
      <c r="L161" s="2">
        <v>636.18348000000003</v>
      </c>
      <c r="M161" s="2">
        <v>14</v>
      </c>
      <c r="N161" s="2">
        <v>324746.60528999998</v>
      </c>
      <c r="O161" s="2">
        <v>635.46045000000004</v>
      </c>
      <c r="P161" s="2">
        <v>3145</v>
      </c>
      <c r="Q161" s="2">
        <v>324874.35872999998</v>
      </c>
      <c r="R161" s="2">
        <v>635.86931000000004</v>
      </c>
      <c r="S161" s="2">
        <v>70</v>
      </c>
      <c r="T161" s="2">
        <v>323997.17929</v>
      </c>
      <c r="U161" s="2">
        <v>640.37089000000003</v>
      </c>
      <c r="V161" s="2">
        <v>26</v>
      </c>
    </row>
    <row r="162" spans="1:22" x14ac:dyDescent="0.25">
      <c r="A162" s="2" t="s">
        <v>2</v>
      </c>
      <c r="B162" s="2">
        <v>997</v>
      </c>
      <c r="C162" s="2">
        <v>0.4</v>
      </c>
      <c r="D162" s="2">
        <v>355979.69056999998</v>
      </c>
      <c r="E162" s="2">
        <v>1.1780000000000001E-2</v>
      </c>
      <c r="F162" s="2">
        <v>338993.55920000002</v>
      </c>
      <c r="G162" s="2">
        <v>0.11675000000000001</v>
      </c>
      <c r="H162" s="2">
        <v>334127.27646999998</v>
      </c>
      <c r="I162" s="2">
        <v>635.79417999999998</v>
      </c>
      <c r="J162" s="2">
        <v>327</v>
      </c>
      <c r="K162" s="2">
        <v>324677.54739999998</v>
      </c>
      <c r="L162" s="2">
        <v>680.01399000000004</v>
      </c>
      <c r="M162" s="2">
        <v>15</v>
      </c>
      <c r="N162" s="2">
        <v>325366.02742</v>
      </c>
      <c r="O162" s="2">
        <v>635.5027</v>
      </c>
      <c r="P162" s="2">
        <v>3320</v>
      </c>
      <c r="Q162" s="2">
        <v>326603.32980000001</v>
      </c>
      <c r="R162" s="2">
        <v>642.17747999999995</v>
      </c>
      <c r="S162" s="2">
        <v>71</v>
      </c>
      <c r="T162" s="2">
        <v>324149.87436999998</v>
      </c>
      <c r="U162" s="2">
        <v>649.57746999999995</v>
      </c>
      <c r="V162" s="2">
        <v>27</v>
      </c>
    </row>
    <row r="163" spans="1:22" x14ac:dyDescent="0.25">
      <c r="A163" s="2" t="s">
        <v>2</v>
      </c>
      <c r="B163" s="2">
        <v>997</v>
      </c>
      <c r="C163" s="2">
        <v>0.7</v>
      </c>
      <c r="D163" s="2">
        <v>332052.70922999998</v>
      </c>
      <c r="E163" s="2">
        <v>1.252E-2</v>
      </c>
      <c r="F163" s="2">
        <v>329316.61167999997</v>
      </c>
      <c r="G163" s="2">
        <v>9.9839999999999998E-2</v>
      </c>
      <c r="H163" s="2">
        <v>327557.23833000002</v>
      </c>
      <c r="I163" s="2">
        <v>1284.6015</v>
      </c>
      <c r="J163" s="2">
        <v>671</v>
      </c>
      <c r="K163" s="2">
        <v>323545.61527000001</v>
      </c>
      <c r="L163" s="2">
        <v>1299.63906</v>
      </c>
      <c r="M163" s="2">
        <v>26</v>
      </c>
      <c r="N163" s="2">
        <v>324435.75042</v>
      </c>
      <c r="O163" s="2">
        <v>1284.49908</v>
      </c>
      <c r="P163" s="2">
        <v>7142</v>
      </c>
      <c r="Q163" s="2">
        <v>324613.80984</v>
      </c>
      <c r="R163" s="2">
        <v>1288.13831</v>
      </c>
      <c r="S163" s="2">
        <v>152</v>
      </c>
      <c r="T163" s="2">
        <v>323365.23298999999</v>
      </c>
      <c r="U163" s="2">
        <v>1303.4731099999999</v>
      </c>
      <c r="V163" s="2">
        <v>53</v>
      </c>
    </row>
    <row r="164" spans="1:22" x14ac:dyDescent="0.25">
      <c r="A164" s="2" t="s">
        <v>2</v>
      </c>
      <c r="B164" s="2">
        <v>997</v>
      </c>
      <c r="C164" s="2">
        <v>0.7</v>
      </c>
      <c r="D164" s="2">
        <v>332052.70922999998</v>
      </c>
      <c r="E164" s="2">
        <v>1.2330000000000001E-2</v>
      </c>
      <c r="F164" s="2">
        <v>329316.61167999997</v>
      </c>
      <c r="G164" s="2">
        <v>9.8919999999999994E-2</v>
      </c>
      <c r="H164" s="2">
        <v>328005.62</v>
      </c>
      <c r="I164" s="2">
        <v>1284.84013</v>
      </c>
      <c r="J164" s="2">
        <v>663</v>
      </c>
      <c r="K164" s="2">
        <v>323444.88441</v>
      </c>
      <c r="L164" s="2">
        <v>1307.4039700000001</v>
      </c>
      <c r="M164" s="2">
        <v>26</v>
      </c>
      <c r="N164" s="2">
        <v>323675.81703999999</v>
      </c>
      <c r="O164" s="2">
        <v>1284.4572000000001</v>
      </c>
      <c r="P164" s="2">
        <v>7259</v>
      </c>
      <c r="Q164" s="2">
        <v>325720.43819999998</v>
      </c>
      <c r="R164" s="2">
        <v>1289.4790599999999</v>
      </c>
      <c r="S164" s="2">
        <v>149</v>
      </c>
      <c r="T164" s="2">
        <v>323309.81206000003</v>
      </c>
      <c r="U164" s="2">
        <v>1286.4501499999999</v>
      </c>
      <c r="V164" s="2">
        <v>51</v>
      </c>
    </row>
    <row r="165" spans="1:22" x14ac:dyDescent="0.25">
      <c r="A165" s="2" t="s">
        <v>2</v>
      </c>
      <c r="B165" s="2">
        <v>997</v>
      </c>
      <c r="C165" s="2">
        <v>0.7</v>
      </c>
      <c r="D165" s="2">
        <v>332052.70922999998</v>
      </c>
      <c r="E165" s="2">
        <v>1.2699999999999999E-2</v>
      </c>
      <c r="F165" s="2">
        <v>329316.61167999997</v>
      </c>
      <c r="G165" s="2">
        <v>0.10218000000000001</v>
      </c>
      <c r="H165" s="2">
        <v>327878.12565</v>
      </c>
      <c r="I165" s="2">
        <v>1286.12201</v>
      </c>
      <c r="J165" s="2">
        <v>666</v>
      </c>
      <c r="K165" s="2">
        <v>323549.21174</v>
      </c>
      <c r="L165" s="2">
        <v>1306.9523899999999</v>
      </c>
      <c r="M165" s="2">
        <v>26</v>
      </c>
      <c r="N165" s="2">
        <v>324228.99966999999</v>
      </c>
      <c r="O165" s="2">
        <v>1284.5879299999999</v>
      </c>
      <c r="P165" s="2">
        <v>6995</v>
      </c>
      <c r="Q165" s="2">
        <v>325559.75884999998</v>
      </c>
      <c r="R165" s="2">
        <v>1284.9789599999999</v>
      </c>
      <c r="S165" s="2">
        <v>147</v>
      </c>
      <c r="T165" s="2">
        <v>323356.08650999999</v>
      </c>
      <c r="U165" s="2">
        <v>1287.0477900000001</v>
      </c>
      <c r="V165" s="2">
        <v>51</v>
      </c>
    </row>
    <row r="166" spans="1:22" x14ac:dyDescent="0.25">
      <c r="A166" s="2" t="s">
        <v>2</v>
      </c>
      <c r="B166" s="2">
        <v>997</v>
      </c>
      <c r="C166" s="2">
        <v>0.7</v>
      </c>
      <c r="D166" s="2">
        <v>332052.70922999998</v>
      </c>
      <c r="E166" s="2">
        <v>1.2699999999999999E-2</v>
      </c>
      <c r="F166" s="2">
        <v>329316.61167999997</v>
      </c>
      <c r="G166" s="2">
        <v>9.8250000000000004E-2</v>
      </c>
      <c r="H166" s="2">
        <v>328389.47456</v>
      </c>
      <c r="I166" s="2">
        <v>1284.44562</v>
      </c>
      <c r="J166" s="2">
        <v>662</v>
      </c>
      <c r="K166" s="2">
        <v>323540.34658000001</v>
      </c>
      <c r="L166" s="2">
        <v>1303.10915</v>
      </c>
      <c r="M166" s="2">
        <v>26</v>
      </c>
      <c r="N166" s="2">
        <v>323286.22366000002</v>
      </c>
      <c r="O166" s="2">
        <v>1284.5744400000001</v>
      </c>
      <c r="P166" s="2">
        <v>6865</v>
      </c>
      <c r="Q166" s="2">
        <v>325549.23002999998</v>
      </c>
      <c r="R166" s="2">
        <v>1289.0373400000001</v>
      </c>
      <c r="S166" s="2">
        <v>150</v>
      </c>
      <c r="T166" s="2">
        <v>323545.53753999999</v>
      </c>
      <c r="U166" s="2">
        <v>1300.2244900000001</v>
      </c>
      <c r="V166" s="2">
        <v>52</v>
      </c>
    </row>
    <row r="167" spans="1:22" x14ac:dyDescent="0.25">
      <c r="A167" s="2" t="s">
        <v>2</v>
      </c>
      <c r="B167" s="2">
        <v>997</v>
      </c>
      <c r="C167" s="2">
        <v>0.7</v>
      </c>
      <c r="D167" s="2">
        <v>332052.70922999998</v>
      </c>
      <c r="E167" s="2">
        <v>1.209E-2</v>
      </c>
      <c r="F167" s="2">
        <v>329316.61167999997</v>
      </c>
      <c r="G167" s="2">
        <v>9.7939999999999999E-2</v>
      </c>
      <c r="H167" s="2">
        <v>328425.74447999999</v>
      </c>
      <c r="I167" s="2">
        <v>1286.1036300000001</v>
      </c>
      <c r="J167" s="2">
        <v>661</v>
      </c>
      <c r="K167" s="2">
        <v>323566.31082999997</v>
      </c>
      <c r="L167" s="2">
        <v>1302.81269</v>
      </c>
      <c r="M167" s="2">
        <v>26</v>
      </c>
      <c r="N167" s="2">
        <v>323968.68852999998</v>
      </c>
      <c r="O167" s="2">
        <v>1284.43298</v>
      </c>
      <c r="P167" s="2">
        <v>6659</v>
      </c>
      <c r="Q167" s="2">
        <v>325101.94575999997</v>
      </c>
      <c r="R167" s="2">
        <v>1286.83546</v>
      </c>
      <c r="S167" s="2">
        <v>152</v>
      </c>
      <c r="T167" s="2">
        <v>323360.57831999997</v>
      </c>
      <c r="U167" s="2">
        <v>1307.8118400000001</v>
      </c>
      <c r="V167" s="2">
        <v>52</v>
      </c>
    </row>
    <row r="168" spans="1:22" x14ac:dyDescent="0.25">
      <c r="A168" s="2" t="s">
        <v>2</v>
      </c>
      <c r="B168" s="2">
        <v>997</v>
      </c>
      <c r="C168" s="2">
        <v>0.7</v>
      </c>
      <c r="D168" s="2">
        <v>332052.70922999998</v>
      </c>
      <c r="E168" s="2">
        <v>1.218E-2</v>
      </c>
      <c r="F168" s="2">
        <v>329316.61167999997</v>
      </c>
      <c r="G168" s="2">
        <v>9.7229999999999997E-2</v>
      </c>
      <c r="H168" s="2">
        <v>328366.71143999998</v>
      </c>
      <c r="I168" s="2">
        <v>1285.9072699999999</v>
      </c>
      <c r="J168" s="2">
        <v>665</v>
      </c>
      <c r="K168" s="2">
        <v>323370.34012000001</v>
      </c>
      <c r="L168" s="2">
        <v>1309.0135299999999</v>
      </c>
      <c r="M168" s="2">
        <v>26</v>
      </c>
      <c r="N168" s="2">
        <v>323885.72444999998</v>
      </c>
      <c r="O168" s="2">
        <v>1284.4459400000001</v>
      </c>
      <c r="P168" s="2">
        <v>7151</v>
      </c>
      <c r="Q168" s="2">
        <v>325815.77665000001</v>
      </c>
      <c r="R168" s="2">
        <v>1292.19345</v>
      </c>
      <c r="S168" s="2">
        <v>142</v>
      </c>
      <c r="T168" s="2">
        <v>323297.58711000002</v>
      </c>
      <c r="U168" s="2">
        <v>1310.21967</v>
      </c>
      <c r="V168" s="2">
        <v>49</v>
      </c>
    </row>
    <row r="169" spans="1:22" x14ac:dyDescent="0.25">
      <c r="A169" s="2" t="s">
        <v>2</v>
      </c>
      <c r="B169" s="2">
        <v>997</v>
      </c>
      <c r="C169" s="2">
        <v>0.7</v>
      </c>
      <c r="D169" s="2">
        <v>332052.70922999998</v>
      </c>
      <c r="E169" s="2">
        <v>1.1849999999999999E-2</v>
      </c>
      <c r="F169" s="2">
        <v>329316.61167999997</v>
      </c>
      <c r="G169" s="2">
        <v>9.6939999999999998E-2</v>
      </c>
      <c r="H169" s="2">
        <v>328389.50455999997</v>
      </c>
      <c r="I169" s="2">
        <v>1284.7593999999999</v>
      </c>
      <c r="J169" s="2">
        <v>670</v>
      </c>
      <c r="K169" s="2">
        <v>323561.28201000002</v>
      </c>
      <c r="L169" s="2">
        <v>1297.6703399999999</v>
      </c>
      <c r="M169" s="2">
        <v>26</v>
      </c>
      <c r="N169" s="2">
        <v>324325.54774000001</v>
      </c>
      <c r="O169" s="2">
        <v>1284.5370700000001</v>
      </c>
      <c r="P169" s="2">
        <v>6902</v>
      </c>
      <c r="Q169" s="2">
        <v>324478.62505999999</v>
      </c>
      <c r="R169" s="2">
        <v>1284.6246100000001</v>
      </c>
      <c r="S169" s="2">
        <v>151</v>
      </c>
      <c r="T169" s="2">
        <v>323271.89913999999</v>
      </c>
      <c r="U169" s="2">
        <v>1303.9785400000001</v>
      </c>
      <c r="V169" s="2">
        <v>52</v>
      </c>
    </row>
    <row r="170" spans="1:22" x14ac:dyDescent="0.25">
      <c r="A170" s="2" t="s">
        <v>2</v>
      </c>
      <c r="B170" s="2">
        <v>997</v>
      </c>
      <c r="C170" s="2">
        <v>0.7</v>
      </c>
      <c r="D170" s="2">
        <v>332052.70922999998</v>
      </c>
      <c r="E170" s="2">
        <v>1.221E-2</v>
      </c>
      <c r="F170" s="2">
        <v>329316.61167999997</v>
      </c>
      <c r="G170" s="2">
        <v>9.7949999999999995E-2</v>
      </c>
      <c r="H170" s="2">
        <v>328406.84104999999</v>
      </c>
      <c r="I170" s="2">
        <v>1285.64249</v>
      </c>
      <c r="J170" s="2">
        <v>672</v>
      </c>
      <c r="K170" s="2">
        <v>323522.22024</v>
      </c>
      <c r="L170" s="2">
        <v>1301.5521200000001</v>
      </c>
      <c r="M170" s="2">
        <v>26</v>
      </c>
      <c r="N170" s="2">
        <v>324592.64458999998</v>
      </c>
      <c r="O170" s="2">
        <v>1284.47407</v>
      </c>
      <c r="P170" s="2">
        <v>7272</v>
      </c>
      <c r="Q170" s="2">
        <v>324316.37011999998</v>
      </c>
      <c r="R170" s="2">
        <v>1289.4212600000001</v>
      </c>
      <c r="S170" s="2">
        <v>154</v>
      </c>
      <c r="T170" s="2">
        <v>323294.36732999998</v>
      </c>
      <c r="U170" s="2">
        <v>1302.90581</v>
      </c>
      <c r="V170" s="2">
        <v>52</v>
      </c>
    </row>
    <row r="171" spans="1:22" x14ac:dyDescent="0.25">
      <c r="A171" s="2" t="s">
        <v>2</v>
      </c>
      <c r="B171" s="2">
        <v>997</v>
      </c>
      <c r="C171" s="2">
        <v>0.7</v>
      </c>
      <c r="D171" s="2">
        <v>332052.70922999998</v>
      </c>
      <c r="E171" s="2">
        <v>1.2630000000000001E-2</v>
      </c>
      <c r="F171" s="2">
        <v>329316.61167999997</v>
      </c>
      <c r="G171" s="2">
        <v>9.7989999999999994E-2</v>
      </c>
      <c r="H171" s="2">
        <v>328011.02785999997</v>
      </c>
      <c r="I171" s="2">
        <v>1285.8034399999999</v>
      </c>
      <c r="J171" s="2">
        <v>665</v>
      </c>
      <c r="K171" s="2">
        <v>323533.04483000003</v>
      </c>
      <c r="L171" s="2">
        <v>1304.86879</v>
      </c>
      <c r="M171" s="2">
        <v>26</v>
      </c>
      <c r="N171" s="2">
        <v>324338.72681999998</v>
      </c>
      <c r="O171" s="2">
        <v>1284.4349299999999</v>
      </c>
      <c r="P171" s="2">
        <v>7300</v>
      </c>
      <c r="Q171" s="2">
        <v>325669.01915000001</v>
      </c>
      <c r="R171" s="2">
        <v>1287.06151</v>
      </c>
      <c r="S171" s="2">
        <v>156</v>
      </c>
      <c r="T171" s="2">
        <v>323412.71977999998</v>
      </c>
      <c r="U171" s="2">
        <v>1307.0037</v>
      </c>
      <c r="V171" s="2">
        <v>53</v>
      </c>
    </row>
    <row r="172" spans="1:22" x14ac:dyDescent="0.25">
      <c r="A172" s="2" t="s">
        <v>2</v>
      </c>
      <c r="B172" s="2">
        <v>997</v>
      </c>
      <c r="C172" s="2">
        <v>0.7</v>
      </c>
      <c r="D172" s="2">
        <v>332052.70922999998</v>
      </c>
      <c r="E172" s="2">
        <v>1.268E-2</v>
      </c>
      <c r="F172" s="2">
        <v>329316.61167999997</v>
      </c>
      <c r="G172" s="2">
        <v>9.6750000000000003E-2</v>
      </c>
      <c r="H172" s="2">
        <v>326927.83637999999</v>
      </c>
      <c r="I172" s="2">
        <v>1284.44857</v>
      </c>
      <c r="J172" s="2">
        <v>650</v>
      </c>
      <c r="K172" s="2">
        <v>323614.46103000001</v>
      </c>
      <c r="L172" s="2">
        <v>1305.00729</v>
      </c>
      <c r="M172" s="2">
        <v>26</v>
      </c>
      <c r="N172" s="2">
        <v>323931.00795</v>
      </c>
      <c r="O172" s="2">
        <v>1284.4941100000001</v>
      </c>
      <c r="P172" s="2">
        <v>6850</v>
      </c>
      <c r="Q172" s="2">
        <v>324894.37517999997</v>
      </c>
      <c r="R172" s="2">
        <v>1291.09024</v>
      </c>
      <c r="S172" s="2">
        <v>149</v>
      </c>
      <c r="T172" s="2">
        <v>323345.91204999998</v>
      </c>
      <c r="U172" s="2">
        <v>1292.5047300000001</v>
      </c>
      <c r="V172" s="2">
        <v>51</v>
      </c>
    </row>
    <row r="173" spans="1:22" x14ac:dyDescent="0.25">
      <c r="A173" s="2" t="s">
        <v>2</v>
      </c>
      <c r="B173" s="2">
        <v>997</v>
      </c>
      <c r="C173" s="2">
        <v>1</v>
      </c>
      <c r="D173" s="2">
        <v>324476.69643000001</v>
      </c>
      <c r="E173" s="2">
        <v>1.1979999999999999E-2</v>
      </c>
      <c r="F173" s="2">
        <v>324473.05213999999</v>
      </c>
      <c r="G173" s="2">
        <v>6.2019999999999999E-2</v>
      </c>
      <c r="H173" s="2">
        <v>324476.69643000001</v>
      </c>
      <c r="I173" s="2">
        <v>1724.5346999999999</v>
      </c>
      <c r="J173" s="2">
        <v>901</v>
      </c>
      <c r="K173" s="2">
        <v>323049.45734999998</v>
      </c>
      <c r="L173" s="2">
        <v>1739.1781000000001</v>
      </c>
      <c r="M173" s="2">
        <v>34</v>
      </c>
      <c r="N173" s="2">
        <v>324159.98955</v>
      </c>
      <c r="O173" s="2">
        <v>1723.0729200000001</v>
      </c>
      <c r="P173" s="2">
        <v>8971</v>
      </c>
      <c r="Q173" s="2">
        <v>324525.01293999999</v>
      </c>
      <c r="R173" s="2">
        <v>1730.002</v>
      </c>
      <c r="S173" s="2">
        <v>208</v>
      </c>
      <c r="T173" s="2">
        <v>322923.8934</v>
      </c>
      <c r="U173" s="2">
        <v>1742.4452200000001</v>
      </c>
      <c r="V173" s="2">
        <v>62</v>
      </c>
    </row>
    <row r="174" spans="1:22" x14ac:dyDescent="0.25">
      <c r="A174" s="2" t="s">
        <v>2</v>
      </c>
      <c r="B174" s="2">
        <v>997</v>
      </c>
      <c r="C174" s="2">
        <v>1</v>
      </c>
      <c r="D174" s="2">
        <v>324476.69643000001</v>
      </c>
      <c r="E174" s="2">
        <v>1.23E-2</v>
      </c>
      <c r="F174" s="2">
        <v>324473.05213999999</v>
      </c>
      <c r="G174" s="2">
        <v>6.3320000000000001E-2</v>
      </c>
      <c r="H174" s="2">
        <v>324476.69643000001</v>
      </c>
      <c r="I174" s="2">
        <v>1723.0072</v>
      </c>
      <c r="J174" s="2">
        <v>885</v>
      </c>
      <c r="K174" s="2">
        <v>323044.85018000001</v>
      </c>
      <c r="L174" s="2">
        <v>1750.3018</v>
      </c>
      <c r="M174" s="2">
        <v>34</v>
      </c>
      <c r="N174" s="2">
        <v>323594.59441000002</v>
      </c>
      <c r="O174" s="2">
        <v>1723.1021599999999</v>
      </c>
      <c r="P174" s="2">
        <v>9614</v>
      </c>
      <c r="Q174" s="2">
        <v>324915.04554000002</v>
      </c>
      <c r="R174" s="2">
        <v>1730.47677</v>
      </c>
      <c r="S174" s="2">
        <v>205</v>
      </c>
      <c r="T174" s="2">
        <v>322898.92413</v>
      </c>
      <c r="U174" s="2">
        <v>1745.35097</v>
      </c>
      <c r="V174" s="2">
        <v>63</v>
      </c>
    </row>
    <row r="175" spans="1:22" x14ac:dyDescent="0.25">
      <c r="A175" s="2" t="s">
        <v>2</v>
      </c>
      <c r="B175" s="2">
        <v>997</v>
      </c>
      <c r="C175" s="2">
        <v>1</v>
      </c>
      <c r="D175" s="2">
        <v>324476.69643000001</v>
      </c>
      <c r="E175" s="2">
        <v>1.206E-2</v>
      </c>
      <c r="F175" s="2">
        <v>324473.05213999999</v>
      </c>
      <c r="G175" s="2">
        <v>6.0240000000000002E-2</v>
      </c>
      <c r="H175" s="2">
        <v>324476.69643000001</v>
      </c>
      <c r="I175" s="2">
        <v>1723.51055</v>
      </c>
      <c r="J175" s="2">
        <v>868</v>
      </c>
      <c r="K175" s="2">
        <v>323019.70601000002</v>
      </c>
      <c r="L175" s="2">
        <v>1743.1958</v>
      </c>
      <c r="M175" s="2">
        <v>34</v>
      </c>
      <c r="N175" s="2">
        <v>323224.79664999997</v>
      </c>
      <c r="O175" s="2">
        <v>1722.9328</v>
      </c>
      <c r="P175" s="2">
        <v>8969</v>
      </c>
      <c r="Q175" s="2">
        <v>324696.13011999999</v>
      </c>
      <c r="R175" s="2">
        <v>1728.3776800000001</v>
      </c>
      <c r="S175" s="2">
        <v>207</v>
      </c>
      <c r="T175" s="2">
        <v>323070.67323999997</v>
      </c>
      <c r="U175" s="2">
        <v>1758.10472</v>
      </c>
      <c r="V175" s="2">
        <v>57</v>
      </c>
    </row>
    <row r="176" spans="1:22" x14ac:dyDescent="0.25">
      <c r="A176" s="2" t="s">
        <v>2</v>
      </c>
      <c r="B176" s="2">
        <v>997</v>
      </c>
      <c r="C176" s="2">
        <v>1</v>
      </c>
      <c r="D176" s="2">
        <v>324476.69643000001</v>
      </c>
      <c r="E176" s="2">
        <v>1.2359999999999999E-2</v>
      </c>
      <c r="F176" s="2">
        <v>324473.05213999999</v>
      </c>
      <c r="G176" s="2">
        <v>6.4280000000000004E-2</v>
      </c>
      <c r="H176" s="2">
        <v>324476.69643000001</v>
      </c>
      <c r="I176" s="2">
        <v>1723.6329599999999</v>
      </c>
      <c r="J176" s="2">
        <v>885</v>
      </c>
      <c r="K176" s="2">
        <v>322964.28506000002</v>
      </c>
      <c r="L176" s="2">
        <v>1738.5458799999999</v>
      </c>
      <c r="M176" s="2">
        <v>34</v>
      </c>
      <c r="N176" s="2">
        <v>324092.67674999998</v>
      </c>
      <c r="O176" s="2">
        <v>1722.97225</v>
      </c>
      <c r="P176" s="2">
        <v>9318</v>
      </c>
      <c r="Q176" s="2">
        <v>324124.93488999997</v>
      </c>
      <c r="R176" s="2">
        <v>1726.26225</v>
      </c>
      <c r="S176" s="2">
        <v>186</v>
      </c>
      <c r="T176" s="2">
        <v>323013.28151</v>
      </c>
      <c r="U176" s="2">
        <v>1737.5792100000001</v>
      </c>
      <c r="V176" s="2">
        <v>61</v>
      </c>
    </row>
    <row r="177" spans="1:22" x14ac:dyDescent="0.25">
      <c r="A177" s="2" t="s">
        <v>2</v>
      </c>
      <c r="B177" s="2">
        <v>997</v>
      </c>
      <c r="C177" s="2">
        <v>1</v>
      </c>
      <c r="D177" s="2">
        <v>324476.69643000001</v>
      </c>
      <c r="E177" s="2">
        <v>1.196E-2</v>
      </c>
      <c r="F177" s="2">
        <v>324473.05213999999</v>
      </c>
      <c r="G177" s="2">
        <v>6.0979999999999999E-2</v>
      </c>
      <c r="H177" s="2">
        <v>324476.69643000001</v>
      </c>
      <c r="I177" s="2">
        <v>1724.54836</v>
      </c>
      <c r="J177" s="2">
        <v>907</v>
      </c>
      <c r="K177" s="2">
        <v>323008.05333000002</v>
      </c>
      <c r="L177" s="2">
        <v>1729.5232900000001</v>
      </c>
      <c r="M177" s="2">
        <v>34</v>
      </c>
      <c r="N177" s="2">
        <v>323418.89198999997</v>
      </c>
      <c r="O177" s="2">
        <v>1723.0528400000001</v>
      </c>
      <c r="P177" s="2">
        <v>9077</v>
      </c>
      <c r="Q177" s="2">
        <v>325279.04391000001</v>
      </c>
      <c r="R177" s="2">
        <v>1726.9686300000001</v>
      </c>
      <c r="S177" s="2">
        <v>211</v>
      </c>
      <c r="T177" s="2">
        <v>322827.66469000001</v>
      </c>
      <c r="U177" s="2">
        <v>1726.4433799999999</v>
      </c>
      <c r="V177" s="2">
        <v>61</v>
      </c>
    </row>
    <row r="178" spans="1:22" x14ac:dyDescent="0.25">
      <c r="A178" s="2" t="s">
        <v>2</v>
      </c>
      <c r="B178" s="2">
        <v>997</v>
      </c>
      <c r="C178" s="2">
        <v>1</v>
      </c>
      <c r="D178" s="2">
        <v>324476.69643000001</v>
      </c>
      <c r="E178" s="2">
        <v>1.196E-2</v>
      </c>
      <c r="F178" s="2">
        <v>324473.05213999999</v>
      </c>
      <c r="G178" s="2">
        <v>6.2829999999999997E-2</v>
      </c>
      <c r="H178" s="2">
        <v>324476.69643000001</v>
      </c>
      <c r="I178" s="2">
        <v>1723.5604699999999</v>
      </c>
      <c r="J178" s="2">
        <v>891</v>
      </c>
      <c r="K178" s="2">
        <v>322960.62449999998</v>
      </c>
      <c r="L178" s="2">
        <v>1733.0568000000001</v>
      </c>
      <c r="M178" s="2">
        <v>34</v>
      </c>
      <c r="N178" s="2">
        <v>323216.44257999997</v>
      </c>
      <c r="O178" s="2">
        <v>1723.0311200000001</v>
      </c>
      <c r="P178" s="2">
        <v>9551</v>
      </c>
      <c r="Q178" s="2">
        <v>324299.68842999998</v>
      </c>
      <c r="R178" s="2">
        <v>1724.80511</v>
      </c>
      <c r="S178" s="2">
        <v>217</v>
      </c>
      <c r="T178" s="2">
        <v>322938.9412</v>
      </c>
      <c r="U178" s="2">
        <v>1732.66992</v>
      </c>
      <c r="V178" s="2">
        <v>60</v>
      </c>
    </row>
    <row r="179" spans="1:22" x14ac:dyDescent="0.25">
      <c r="A179" s="2" t="s">
        <v>2</v>
      </c>
      <c r="B179" s="2">
        <v>997</v>
      </c>
      <c r="C179" s="2">
        <v>1</v>
      </c>
      <c r="D179" s="2">
        <v>324476.69643000001</v>
      </c>
      <c r="E179" s="2">
        <v>1.2930000000000001E-2</v>
      </c>
      <c r="F179" s="2">
        <v>324473.05213999999</v>
      </c>
      <c r="G179" s="2">
        <v>6.2700000000000006E-2</v>
      </c>
      <c r="H179" s="2">
        <v>324476.69643000001</v>
      </c>
      <c r="I179" s="2">
        <v>1724.2550000000001</v>
      </c>
      <c r="J179" s="2">
        <v>981</v>
      </c>
      <c r="K179" s="2">
        <v>323022.34713000001</v>
      </c>
      <c r="L179" s="2">
        <v>1768.03847</v>
      </c>
      <c r="M179" s="2">
        <v>35</v>
      </c>
      <c r="N179" s="2">
        <v>323544.97130999999</v>
      </c>
      <c r="O179" s="2">
        <v>1722.9749099999999</v>
      </c>
      <c r="P179" s="2">
        <v>9558</v>
      </c>
      <c r="Q179" s="2">
        <v>325268.94412</v>
      </c>
      <c r="R179" s="2">
        <v>1729.03277</v>
      </c>
      <c r="S179" s="2">
        <v>204</v>
      </c>
      <c r="T179" s="2">
        <v>322904.96896000003</v>
      </c>
      <c r="U179" s="2">
        <v>1731.24424</v>
      </c>
      <c r="V179" s="2">
        <v>61</v>
      </c>
    </row>
    <row r="180" spans="1:22" x14ac:dyDescent="0.25">
      <c r="A180" s="2" t="s">
        <v>2</v>
      </c>
      <c r="B180" s="2">
        <v>997</v>
      </c>
      <c r="C180" s="2">
        <v>1</v>
      </c>
      <c r="D180" s="2">
        <v>324476.69643000001</v>
      </c>
      <c r="E180" s="2">
        <v>1.281E-2</v>
      </c>
      <c r="F180" s="2">
        <v>324473.05213999999</v>
      </c>
      <c r="G180" s="2">
        <v>6.4860000000000001E-2</v>
      </c>
      <c r="H180" s="2">
        <v>324476.69643000001</v>
      </c>
      <c r="I180" s="2">
        <v>1724.9122500000001</v>
      </c>
      <c r="J180" s="2">
        <v>882</v>
      </c>
      <c r="K180" s="2">
        <v>322934.82921</v>
      </c>
      <c r="L180" s="2">
        <v>1743.3645799999999</v>
      </c>
      <c r="M180" s="2">
        <v>34</v>
      </c>
      <c r="N180" s="2">
        <v>323753.26422999997</v>
      </c>
      <c r="O180" s="2">
        <v>1722.9838400000001</v>
      </c>
      <c r="P180" s="2">
        <v>8986</v>
      </c>
      <c r="Q180" s="2">
        <v>324497.70331000001</v>
      </c>
      <c r="R180" s="2">
        <v>1729.8880999999999</v>
      </c>
      <c r="S180" s="2">
        <v>219</v>
      </c>
      <c r="T180" s="2">
        <v>322919.05969999998</v>
      </c>
      <c r="U180" s="2">
        <v>1741.2265299999999</v>
      </c>
      <c r="V180" s="2">
        <v>62</v>
      </c>
    </row>
    <row r="181" spans="1:22" x14ac:dyDescent="0.25">
      <c r="A181" s="2" t="s">
        <v>2</v>
      </c>
      <c r="B181" s="2">
        <v>997</v>
      </c>
      <c r="C181" s="2">
        <v>1</v>
      </c>
      <c r="D181" s="2">
        <v>324476.69643000001</v>
      </c>
      <c r="E181" s="2">
        <v>1.2579999999999999E-2</v>
      </c>
      <c r="F181" s="2">
        <v>324473.05213999999</v>
      </c>
      <c r="G181" s="2">
        <v>6.3089999999999993E-2</v>
      </c>
      <c r="H181" s="2">
        <v>324476.69643000001</v>
      </c>
      <c r="I181" s="2">
        <v>1723.4711</v>
      </c>
      <c r="J181" s="2">
        <v>889</v>
      </c>
      <c r="K181" s="2">
        <v>323131.79426</v>
      </c>
      <c r="L181" s="2">
        <v>1750.38771</v>
      </c>
      <c r="M181" s="2">
        <v>34</v>
      </c>
      <c r="N181" s="2">
        <v>323852.04858</v>
      </c>
      <c r="O181" s="2">
        <v>1722.9742699999999</v>
      </c>
      <c r="P181" s="2">
        <v>8944</v>
      </c>
      <c r="Q181" s="2">
        <v>325045.42151999997</v>
      </c>
      <c r="R181" s="2">
        <v>1727.2416800000001</v>
      </c>
      <c r="S181" s="2">
        <v>221</v>
      </c>
      <c r="T181" s="2">
        <v>322929.06666999997</v>
      </c>
      <c r="U181" s="2">
        <v>1726.2100800000001</v>
      </c>
      <c r="V181" s="2">
        <v>62</v>
      </c>
    </row>
    <row r="182" spans="1:22" x14ac:dyDescent="0.25">
      <c r="A182" s="2" t="s">
        <v>2</v>
      </c>
      <c r="B182" s="2">
        <v>997</v>
      </c>
      <c r="C182" s="2">
        <v>1</v>
      </c>
      <c r="D182" s="2">
        <v>324476.69643000001</v>
      </c>
      <c r="E182" s="2">
        <v>1.172E-2</v>
      </c>
      <c r="F182" s="2">
        <v>324473.05213999999</v>
      </c>
      <c r="G182" s="2">
        <v>6.0879999999999997E-2</v>
      </c>
      <c r="H182" s="2">
        <v>324476.69643000001</v>
      </c>
      <c r="I182" s="2">
        <v>1724.19228</v>
      </c>
      <c r="J182" s="2">
        <v>880</v>
      </c>
      <c r="K182" s="2">
        <v>323047.62128000002</v>
      </c>
      <c r="L182" s="2">
        <v>1755.90471</v>
      </c>
      <c r="M182" s="2">
        <v>34</v>
      </c>
      <c r="N182" s="2">
        <v>324067.34925000003</v>
      </c>
      <c r="O182" s="2">
        <v>1722.9499499999999</v>
      </c>
      <c r="P182" s="2">
        <v>9459</v>
      </c>
      <c r="Q182" s="2">
        <v>325306.92843999999</v>
      </c>
      <c r="R182" s="2">
        <v>1729.87877</v>
      </c>
      <c r="S182" s="2">
        <v>207</v>
      </c>
      <c r="T182" s="2">
        <v>322982.02285000001</v>
      </c>
      <c r="U182" s="2">
        <v>1723.4198899999999</v>
      </c>
      <c r="V182" s="2">
        <v>61</v>
      </c>
    </row>
    <row r="183" spans="1:22" x14ac:dyDescent="0.25">
      <c r="A183" s="2" t="s">
        <v>0</v>
      </c>
      <c r="B183" s="2">
        <v>30</v>
      </c>
      <c r="C183" s="2">
        <v>0.4</v>
      </c>
      <c r="D183" s="2">
        <v>1022.80279</v>
      </c>
      <c r="E183" s="2">
        <v>4.0999999999999999E-4</v>
      </c>
      <c r="F183" s="2">
        <v>1022.80279</v>
      </c>
      <c r="G183" s="2">
        <v>1.07E-3</v>
      </c>
      <c r="H183" s="2">
        <v>928.12973</v>
      </c>
      <c r="I183" s="2">
        <v>1.70488</v>
      </c>
      <c r="J183" s="2">
        <v>28</v>
      </c>
      <c r="K183" s="2">
        <v>888.29060000000004</v>
      </c>
      <c r="L183" s="2">
        <v>1.60527</v>
      </c>
      <c r="M183" s="2">
        <v>132</v>
      </c>
      <c r="N183" s="2">
        <v>888.29060000000004</v>
      </c>
      <c r="O183" s="2">
        <v>1.6050800000000001</v>
      </c>
      <c r="P183" s="2">
        <v>184</v>
      </c>
      <c r="Q183" s="2">
        <v>927.65713000000005</v>
      </c>
      <c r="R183" s="2">
        <v>1.60179</v>
      </c>
      <c r="S183" s="2">
        <v>293</v>
      </c>
      <c r="T183" s="2">
        <v>888.29060000000004</v>
      </c>
      <c r="U183" s="2">
        <v>1.6084499999999999</v>
      </c>
      <c r="V183" s="2">
        <v>57</v>
      </c>
    </row>
    <row r="184" spans="1:22" x14ac:dyDescent="0.25">
      <c r="A184" s="2" t="s">
        <v>0</v>
      </c>
      <c r="B184" s="2">
        <v>30</v>
      </c>
      <c r="C184" s="2">
        <v>0.4</v>
      </c>
      <c r="D184" s="2">
        <v>1022.80279</v>
      </c>
      <c r="E184" s="2">
        <v>5.0200000000000002E-3</v>
      </c>
      <c r="F184" s="2">
        <v>1022.80279</v>
      </c>
      <c r="G184" s="2">
        <v>1.439E-2</v>
      </c>
      <c r="H184" s="2">
        <v>897.74519999999995</v>
      </c>
      <c r="I184" s="2">
        <v>1.60284</v>
      </c>
      <c r="J184" s="2">
        <v>34</v>
      </c>
      <c r="K184" s="2">
        <v>888.29060000000004</v>
      </c>
      <c r="L184" s="2">
        <v>1.60453</v>
      </c>
      <c r="M184" s="2">
        <v>103</v>
      </c>
      <c r="N184" s="2">
        <v>888.29060000000004</v>
      </c>
      <c r="O184" s="2">
        <v>1.6096699999999999</v>
      </c>
      <c r="P184" s="2">
        <v>177</v>
      </c>
      <c r="Q184" s="2">
        <v>888.29060000000004</v>
      </c>
      <c r="R184" s="2">
        <v>1.60345</v>
      </c>
      <c r="S184" s="2">
        <v>292</v>
      </c>
      <c r="T184" s="2">
        <v>888.29060000000004</v>
      </c>
      <c r="U184" s="2">
        <v>1.6157600000000001</v>
      </c>
      <c r="V184" s="2">
        <v>37</v>
      </c>
    </row>
    <row r="185" spans="1:22" x14ac:dyDescent="0.25">
      <c r="A185" s="2" t="s">
        <v>0</v>
      </c>
      <c r="B185" s="2">
        <v>30</v>
      </c>
      <c r="C185" s="2">
        <v>0.4</v>
      </c>
      <c r="D185" s="2">
        <v>1022.80279</v>
      </c>
      <c r="E185" s="2">
        <v>5.13E-3</v>
      </c>
      <c r="F185" s="2">
        <v>1022.80279</v>
      </c>
      <c r="G185" s="2">
        <v>1.3729999999999999E-2</v>
      </c>
      <c r="H185" s="2">
        <v>897.74519999999995</v>
      </c>
      <c r="I185" s="2">
        <v>1.60521</v>
      </c>
      <c r="J185" s="2">
        <v>44</v>
      </c>
      <c r="K185" s="2">
        <v>888.29060000000004</v>
      </c>
      <c r="L185" s="2">
        <v>1.60307</v>
      </c>
      <c r="M185" s="2">
        <v>126</v>
      </c>
      <c r="N185" s="2">
        <v>888.29060000000004</v>
      </c>
      <c r="O185" s="2">
        <v>1.6025</v>
      </c>
      <c r="P185" s="2">
        <v>181</v>
      </c>
      <c r="Q185" s="2">
        <v>888.29060000000004</v>
      </c>
      <c r="R185" s="2">
        <v>1.60267</v>
      </c>
      <c r="S185" s="2">
        <v>296</v>
      </c>
      <c r="T185" s="2">
        <v>888.29060000000004</v>
      </c>
      <c r="U185" s="2">
        <v>1.6974800000000001</v>
      </c>
      <c r="V185" s="2">
        <v>42</v>
      </c>
    </row>
    <row r="186" spans="1:22" x14ac:dyDescent="0.25">
      <c r="A186" s="2" t="s">
        <v>0</v>
      </c>
      <c r="B186" s="2">
        <v>30</v>
      </c>
      <c r="C186" s="2">
        <v>0.4</v>
      </c>
      <c r="D186" s="2">
        <v>1022.80279</v>
      </c>
      <c r="E186" s="2">
        <v>5.13E-3</v>
      </c>
      <c r="F186" s="2">
        <v>1022.80279</v>
      </c>
      <c r="G186" s="2">
        <v>1.372E-2</v>
      </c>
      <c r="H186" s="2">
        <v>891.96988999999996</v>
      </c>
      <c r="I186" s="2">
        <v>1.61029</v>
      </c>
      <c r="J186" s="2">
        <v>45</v>
      </c>
      <c r="K186" s="2">
        <v>888.29060000000004</v>
      </c>
      <c r="L186" s="2">
        <v>1.6085400000000001</v>
      </c>
      <c r="M186" s="2">
        <v>127</v>
      </c>
      <c r="N186" s="2">
        <v>888.29060000000004</v>
      </c>
      <c r="O186" s="2">
        <v>1.60138</v>
      </c>
      <c r="P186" s="2">
        <v>132</v>
      </c>
      <c r="Q186" s="2">
        <v>888.29060000000004</v>
      </c>
      <c r="R186" s="2">
        <v>1.6012900000000001</v>
      </c>
      <c r="S186" s="2">
        <v>287</v>
      </c>
      <c r="T186" s="2">
        <v>888.29060000000004</v>
      </c>
      <c r="U186" s="2">
        <v>1.6236600000000001</v>
      </c>
      <c r="V186" s="2">
        <v>59</v>
      </c>
    </row>
    <row r="187" spans="1:22" x14ac:dyDescent="0.25">
      <c r="A187" s="2" t="s">
        <v>0</v>
      </c>
      <c r="B187" s="2">
        <v>30</v>
      </c>
      <c r="C187" s="2">
        <v>0.4</v>
      </c>
      <c r="D187" s="2">
        <v>1022.80279</v>
      </c>
      <c r="E187" s="2">
        <v>5.11E-3</v>
      </c>
      <c r="F187" s="2">
        <v>1022.80279</v>
      </c>
      <c r="G187" s="2">
        <v>1.418E-2</v>
      </c>
      <c r="H187" s="2">
        <v>897.74519999999995</v>
      </c>
      <c r="I187" s="2">
        <v>1.61337</v>
      </c>
      <c r="J187" s="2">
        <v>44</v>
      </c>
      <c r="K187" s="2">
        <v>888.29060000000004</v>
      </c>
      <c r="L187" s="2">
        <v>1.6061799999999999</v>
      </c>
      <c r="M187" s="2">
        <v>120</v>
      </c>
      <c r="N187" s="2">
        <v>888.29060000000004</v>
      </c>
      <c r="O187" s="2">
        <v>1.60659</v>
      </c>
      <c r="P187" s="2">
        <v>182</v>
      </c>
      <c r="Q187" s="2">
        <v>927.65713000000005</v>
      </c>
      <c r="R187" s="2">
        <v>1.6040399999999999</v>
      </c>
      <c r="S187" s="2">
        <v>242</v>
      </c>
      <c r="T187" s="2">
        <v>888.29060000000004</v>
      </c>
      <c r="U187" s="2">
        <v>1.6194999999999999</v>
      </c>
      <c r="V187" s="2">
        <v>60</v>
      </c>
    </row>
    <row r="188" spans="1:22" x14ac:dyDescent="0.25">
      <c r="A188" s="2" t="s">
        <v>0</v>
      </c>
      <c r="B188" s="2">
        <v>30</v>
      </c>
      <c r="C188" s="2">
        <v>0.4</v>
      </c>
      <c r="D188" s="2">
        <v>1022.80279</v>
      </c>
      <c r="E188" s="2">
        <v>5.2599999999999999E-3</v>
      </c>
      <c r="F188" s="2">
        <v>1022.80279</v>
      </c>
      <c r="G188" s="2">
        <v>1.443E-2</v>
      </c>
      <c r="H188" s="2">
        <v>898.40401999999995</v>
      </c>
      <c r="I188" s="2">
        <v>1.60578</v>
      </c>
      <c r="J188" s="2">
        <v>28</v>
      </c>
      <c r="K188" s="2">
        <v>888.29060000000004</v>
      </c>
      <c r="L188" s="2">
        <v>1.6029800000000001</v>
      </c>
      <c r="M188" s="2">
        <v>98</v>
      </c>
      <c r="N188" s="2">
        <v>888.29060000000004</v>
      </c>
      <c r="O188" s="2">
        <v>1.6081700000000001</v>
      </c>
      <c r="P188" s="2">
        <v>179</v>
      </c>
      <c r="Q188" s="2">
        <v>888.29060000000004</v>
      </c>
      <c r="R188" s="2">
        <v>1.60486</v>
      </c>
      <c r="S188" s="2">
        <v>273</v>
      </c>
      <c r="T188" s="2">
        <v>888.29060000000004</v>
      </c>
      <c r="U188" s="2">
        <v>1.60138</v>
      </c>
      <c r="V188" s="2">
        <v>54</v>
      </c>
    </row>
    <row r="189" spans="1:22" x14ac:dyDescent="0.25">
      <c r="A189" s="2" t="s">
        <v>0</v>
      </c>
      <c r="B189" s="2">
        <v>30</v>
      </c>
      <c r="C189" s="2">
        <v>0.4</v>
      </c>
      <c r="D189" s="2">
        <v>1022.80279</v>
      </c>
      <c r="E189" s="2">
        <v>5.13E-3</v>
      </c>
      <c r="F189" s="2">
        <v>1022.80279</v>
      </c>
      <c r="G189" s="2">
        <v>1.41E-2</v>
      </c>
      <c r="H189" s="2">
        <v>928.12973</v>
      </c>
      <c r="I189" s="2">
        <v>1.61788</v>
      </c>
      <c r="J189" s="2">
        <v>39</v>
      </c>
      <c r="K189" s="2">
        <v>888.29060000000004</v>
      </c>
      <c r="L189" s="2">
        <v>1.6050899999999999</v>
      </c>
      <c r="M189" s="2">
        <v>121</v>
      </c>
      <c r="N189" s="2">
        <v>888.29060000000004</v>
      </c>
      <c r="O189" s="2">
        <v>1.6028800000000001</v>
      </c>
      <c r="P189" s="2">
        <v>134</v>
      </c>
      <c r="Q189" s="2">
        <v>888.29060000000004</v>
      </c>
      <c r="R189" s="2">
        <v>1.6052200000000001</v>
      </c>
      <c r="S189" s="2">
        <v>271</v>
      </c>
      <c r="T189" s="2">
        <v>888.29060000000004</v>
      </c>
      <c r="U189" s="2">
        <v>1.75834</v>
      </c>
      <c r="V189" s="2">
        <v>59</v>
      </c>
    </row>
    <row r="190" spans="1:22" x14ac:dyDescent="0.25">
      <c r="A190" s="2" t="s">
        <v>0</v>
      </c>
      <c r="B190" s="2">
        <v>30</v>
      </c>
      <c r="C190" s="2">
        <v>0.4</v>
      </c>
      <c r="D190" s="2">
        <v>1022.80279</v>
      </c>
      <c r="E190" s="2">
        <v>5.2399999999999999E-3</v>
      </c>
      <c r="F190" s="2">
        <v>1022.80279</v>
      </c>
      <c r="G190" s="2">
        <v>1.4080000000000001E-2</v>
      </c>
      <c r="H190" s="2">
        <v>924.03440000000001</v>
      </c>
      <c r="I190" s="2">
        <v>1.73583</v>
      </c>
      <c r="J190" s="2">
        <v>17</v>
      </c>
      <c r="K190" s="2">
        <v>888.29060000000004</v>
      </c>
      <c r="L190" s="2">
        <v>1.6156999999999999</v>
      </c>
      <c r="M190" s="2">
        <v>121</v>
      </c>
      <c r="N190" s="2">
        <v>888.29060000000004</v>
      </c>
      <c r="O190" s="2">
        <v>1.6047199999999999</v>
      </c>
      <c r="P190" s="2">
        <v>185</v>
      </c>
      <c r="Q190" s="2">
        <v>888.29060000000004</v>
      </c>
      <c r="R190" s="2">
        <v>1.6055299999999999</v>
      </c>
      <c r="S190" s="2">
        <v>288</v>
      </c>
      <c r="T190" s="2">
        <v>888.29060000000004</v>
      </c>
      <c r="U190" s="2">
        <v>1.6084700000000001</v>
      </c>
      <c r="V190" s="2">
        <v>59</v>
      </c>
    </row>
    <row r="191" spans="1:22" x14ac:dyDescent="0.25">
      <c r="A191" s="2" t="s">
        <v>0</v>
      </c>
      <c r="B191" s="2">
        <v>30</v>
      </c>
      <c r="C191" s="2">
        <v>0.4</v>
      </c>
      <c r="D191" s="2">
        <v>1022.80279</v>
      </c>
      <c r="E191" s="2">
        <v>5.3499999999999997E-3</v>
      </c>
      <c r="F191" s="2">
        <v>1022.80279</v>
      </c>
      <c r="G191" s="2">
        <v>1.438E-2</v>
      </c>
      <c r="H191" s="2">
        <v>891.96988999999996</v>
      </c>
      <c r="I191" s="2">
        <v>1.60547</v>
      </c>
      <c r="J191" s="2">
        <v>23</v>
      </c>
      <c r="K191" s="2">
        <v>888.29060000000004</v>
      </c>
      <c r="L191" s="2">
        <v>1.60327</v>
      </c>
      <c r="M191" s="2">
        <v>127</v>
      </c>
      <c r="N191" s="2">
        <v>888.29060000000004</v>
      </c>
      <c r="O191" s="2">
        <v>1.60148</v>
      </c>
      <c r="P191" s="2">
        <v>181</v>
      </c>
      <c r="Q191" s="2">
        <v>888.29060000000004</v>
      </c>
      <c r="R191" s="2">
        <v>1.6065799999999999</v>
      </c>
      <c r="S191" s="2">
        <v>233</v>
      </c>
      <c r="T191" s="2">
        <v>888.29060000000004</v>
      </c>
      <c r="U191" s="2">
        <v>1.6091899999999999</v>
      </c>
      <c r="V191" s="2">
        <v>61</v>
      </c>
    </row>
    <row r="192" spans="1:22" x14ac:dyDescent="0.25">
      <c r="A192" s="2" t="s">
        <v>0</v>
      </c>
      <c r="B192" s="2">
        <v>30</v>
      </c>
      <c r="C192" s="2">
        <v>0.4</v>
      </c>
      <c r="D192" s="2">
        <v>1022.80279</v>
      </c>
      <c r="E192" s="2">
        <v>5.2700000000000004E-3</v>
      </c>
      <c r="F192" s="2">
        <v>1022.80279</v>
      </c>
      <c r="G192" s="2">
        <v>1.4489999999999999E-2</v>
      </c>
      <c r="H192" s="2">
        <v>891.96988999999996</v>
      </c>
      <c r="I192" s="2">
        <v>1.6032900000000001</v>
      </c>
      <c r="J192" s="2">
        <v>38</v>
      </c>
      <c r="K192" s="2">
        <v>888.29060000000004</v>
      </c>
      <c r="L192" s="2">
        <v>1.60562</v>
      </c>
      <c r="M192" s="2">
        <v>95</v>
      </c>
      <c r="N192" s="2">
        <v>888.29060000000004</v>
      </c>
      <c r="O192" s="2">
        <v>1.6042700000000001</v>
      </c>
      <c r="P192" s="2">
        <v>162</v>
      </c>
      <c r="Q192" s="2">
        <v>927.65713000000005</v>
      </c>
      <c r="R192" s="2">
        <v>1.6029199999999999</v>
      </c>
      <c r="S192" s="2">
        <v>294</v>
      </c>
      <c r="T192" s="2">
        <v>888.29060000000004</v>
      </c>
      <c r="U192" s="2">
        <v>1.6075699999999999</v>
      </c>
      <c r="V192" s="2">
        <v>49</v>
      </c>
    </row>
    <row r="193" spans="1:22" x14ac:dyDescent="0.25">
      <c r="A193" s="2" t="s">
        <v>0</v>
      </c>
      <c r="B193" s="2">
        <v>30</v>
      </c>
      <c r="C193" s="2">
        <v>0.7</v>
      </c>
      <c r="D193" s="2">
        <v>740.48424</v>
      </c>
      <c r="E193" s="2">
        <v>5.7299999999999999E-3</v>
      </c>
      <c r="F193" s="2">
        <v>740.76545999999996</v>
      </c>
      <c r="G193" s="2">
        <v>1.8010000000000002E-2</v>
      </c>
      <c r="H193" s="2">
        <v>721.50667999999996</v>
      </c>
      <c r="I193" s="2">
        <v>1.9336599999999999</v>
      </c>
      <c r="J193" s="2">
        <v>59</v>
      </c>
      <c r="K193" s="2">
        <v>658.43889999999999</v>
      </c>
      <c r="L193" s="2">
        <v>1.9266399999999999</v>
      </c>
      <c r="M193" s="2">
        <v>90</v>
      </c>
      <c r="N193" s="2">
        <v>724.59001999999998</v>
      </c>
      <c r="O193" s="2">
        <v>1.9299200000000001</v>
      </c>
      <c r="P193" s="2">
        <v>194</v>
      </c>
      <c r="Q193" s="2">
        <v>686.07329000000004</v>
      </c>
      <c r="R193" s="2">
        <v>1.9226300000000001</v>
      </c>
      <c r="S193" s="2">
        <v>329</v>
      </c>
      <c r="T193" s="2">
        <v>652.30250999999998</v>
      </c>
      <c r="U193" s="2">
        <v>1.93221</v>
      </c>
      <c r="V193" s="2">
        <v>72</v>
      </c>
    </row>
    <row r="194" spans="1:22" x14ac:dyDescent="0.25">
      <c r="A194" s="2" t="s">
        <v>0</v>
      </c>
      <c r="B194" s="2">
        <v>30</v>
      </c>
      <c r="C194" s="2">
        <v>0.7</v>
      </c>
      <c r="D194" s="2">
        <v>740.48424</v>
      </c>
      <c r="E194" s="2">
        <v>5.4200000000000003E-3</v>
      </c>
      <c r="F194" s="2">
        <v>740.76545999999996</v>
      </c>
      <c r="G194" s="2">
        <v>1.7919999999999998E-2</v>
      </c>
      <c r="H194" s="2">
        <v>740.48424</v>
      </c>
      <c r="I194" s="2">
        <v>1.93971</v>
      </c>
      <c r="J194" s="2">
        <v>72</v>
      </c>
      <c r="K194" s="2">
        <v>652.91984000000002</v>
      </c>
      <c r="L194" s="2">
        <v>1.92482</v>
      </c>
      <c r="M194" s="2">
        <v>109</v>
      </c>
      <c r="N194" s="2">
        <v>692.375</v>
      </c>
      <c r="O194" s="2">
        <v>1.92824</v>
      </c>
      <c r="P194" s="2">
        <v>220</v>
      </c>
      <c r="Q194" s="2">
        <v>717.89017000000001</v>
      </c>
      <c r="R194" s="2">
        <v>2.0624799999999999</v>
      </c>
      <c r="S194" s="2">
        <v>300</v>
      </c>
      <c r="T194" s="2">
        <v>652.30250999999998</v>
      </c>
      <c r="U194" s="2">
        <v>1.9320900000000001</v>
      </c>
      <c r="V194" s="2">
        <v>74</v>
      </c>
    </row>
    <row r="195" spans="1:22" x14ac:dyDescent="0.25">
      <c r="A195" s="2" t="s">
        <v>0</v>
      </c>
      <c r="B195" s="2">
        <v>30</v>
      </c>
      <c r="C195" s="2">
        <v>0.7</v>
      </c>
      <c r="D195" s="2">
        <v>740.48424</v>
      </c>
      <c r="E195" s="2">
        <v>5.5799999999999999E-3</v>
      </c>
      <c r="F195" s="2">
        <v>740.76545999999996</v>
      </c>
      <c r="G195" s="2">
        <v>1.8509999999999999E-2</v>
      </c>
      <c r="H195" s="2">
        <v>737.65746999999999</v>
      </c>
      <c r="I195" s="2">
        <v>1.9425399999999999</v>
      </c>
      <c r="J195" s="2">
        <v>50</v>
      </c>
      <c r="K195" s="2">
        <v>654.71932000000004</v>
      </c>
      <c r="L195" s="2">
        <v>1.9234800000000001</v>
      </c>
      <c r="M195" s="2">
        <v>137</v>
      </c>
      <c r="N195" s="2">
        <v>652.30250999999998</v>
      </c>
      <c r="O195" s="2">
        <v>1.9285600000000001</v>
      </c>
      <c r="P195" s="2">
        <v>214</v>
      </c>
      <c r="Q195" s="2">
        <v>717.59709999999995</v>
      </c>
      <c r="R195" s="2">
        <v>1.9237299999999999</v>
      </c>
      <c r="S195" s="2">
        <v>238</v>
      </c>
      <c r="T195" s="2">
        <v>658.43889999999999</v>
      </c>
      <c r="U195" s="2">
        <v>1.9413</v>
      </c>
      <c r="V195" s="2">
        <v>78</v>
      </c>
    </row>
    <row r="196" spans="1:22" x14ac:dyDescent="0.25">
      <c r="A196" s="2" t="s">
        <v>0</v>
      </c>
      <c r="B196" s="2">
        <v>30</v>
      </c>
      <c r="C196" s="2">
        <v>0.7</v>
      </c>
      <c r="D196" s="2">
        <v>740.48424</v>
      </c>
      <c r="E196" s="2">
        <v>5.7000000000000002E-3</v>
      </c>
      <c r="F196" s="2">
        <v>740.76545999999996</v>
      </c>
      <c r="G196" s="2">
        <v>1.8350000000000002E-2</v>
      </c>
      <c r="H196" s="2">
        <v>740.48424</v>
      </c>
      <c r="I196" s="2">
        <v>2.05993</v>
      </c>
      <c r="J196" s="2">
        <v>53</v>
      </c>
      <c r="K196" s="2">
        <v>652.30250999999998</v>
      </c>
      <c r="L196" s="2">
        <v>1.93211</v>
      </c>
      <c r="M196" s="2">
        <v>142</v>
      </c>
      <c r="N196" s="2">
        <v>751.61369000000002</v>
      </c>
      <c r="O196" s="2">
        <v>1.9266700000000001</v>
      </c>
      <c r="P196" s="2">
        <v>213</v>
      </c>
      <c r="Q196" s="2">
        <v>732.37050999999997</v>
      </c>
      <c r="R196" s="2">
        <v>1.9239599999999999</v>
      </c>
      <c r="S196" s="2">
        <v>336</v>
      </c>
      <c r="T196" s="2">
        <v>652.30250999999998</v>
      </c>
      <c r="U196" s="2">
        <v>1.92377</v>
      </c>
      <c r="V196" s="2">
        <v>72</v>
      </c>
    </row>
    <row r="197" spans="1:22" x14ac:dyDescent="0.25">
      <c r="A197" s="2" t="s">
        <v>0</v>
      </c>
      <c r="B197" s="2">
        <v>30</v>
      </c>
      <c r="C197" s="2">
        <v>0.7</v>
      </c>
      <c r="D197" s="2">
        <v>740.48424</v>
      </c>
      <c r="E197" s="2">
        <v>5.3400000000000001E-3</v>
      </c>
      <c r="F197" s="2">
        <v>740.76545999999996</v>
      </c>
      <c r="G197" s="2">
        <v>1.8329999999999999E-2</v>
      </c>
      <c r="H197" s="2">
        <v>739.90455999999995</v>
      </c>
      <c r="I197" s="2">
        <v>1.9291</v>
      </c>
      <c r="J197" s="2">
        <v>52</v>
      </c>
      <c r="K197" s="2">
        <v>658.43889999999999</v>
      </c>
      <c r="L197" s="2">
        <v>1.9327000000000001</v>
      </c>
      <c r="M197" s="2">
        <v>140</v>
      </c>
      <c r="N197" s="2">
        <v>691.21</v>
      </c>
      <c r="O197" s="2">
        <v>1.9265300000000001</v>
      </c>
      <c r="P197" s="2">
        <v>220</v>
      </c>
      <c r="Q197" s="2">
        <v>692.28166999999996</v>
      </c>
      <c r="R197" s="2">
        <v>1.9434</v>
      </c>
      <c r="S197" s="2">
        <v>257</v>
      </c>
      <c r="T197" s="2">
        <v>658.43889999999999</v>
      </c>
      <c r="U197" s="2">
        <v>1.9252400000000001</v>
      </c>
      <c r="V197" s="2">
        <v>76</v>
      </c>
    </row>
    <row r="198" spans="1:22" x14ac:dyDescent="0.25">
      <c r="A198" s="2" t="s">
        <v>0</v>
      </c>
      <c r="B198" s="2">
        <v>30</v>
      </c>
      <c r="C198" s="2">
        <v>0.7</v>
      </c>
      <c r="D198" s="2">
        <v>740.48424</v>
      </c>
      <c r="E198" s="2">
        <v>5.9300000000000004E-3</v>
      </c>
      <c r="F198" s="2">
        <v>740.76545999999996</v>
      </c>
      <c r="G198" s="2">
        <v>1.847E-2</v>
      </c>
      <c r="H198" s="2">
        <v>740.48424</v>
      </c>
      <c r="I198" s="2">
        <v>1.93241</v>
      </c>
      <c r="J198" s="2">
        <v>47</v>
      </c>
      <c r="K198" s="2">
        <v>652.96983999999998</v>
      </c>
      <c r="L198" s="2">
        <v>1.93187</v>
      </c>
      <c r="M198" s="2">
        <v>141</v>
      </c>
      <c r="N198" s="2">
        <v>724.59001999999998</v>
      </c>
      <c r="O198" s="2">
        <v>1.97898</v>
      </c>
      <c r="P198" s="2">
        <v>205</v>
      </c>
      <c r="Q198" s="2">
        <v>728.30672000000004</v>
      </c>
      <c r="R198" s="2">
        <v>1.92519</v>
      </c>
      <c r="S198" s="2">
        <v>329</v>
      </c>
      <c r="T198" s="2">
        <v>652.30250999999998</v>
      </c>
      <c r="U198" s="2">
        <v>1.9333899999999999</v>
      </c>
      <c r="V198" s="2">
        <v>57</v>
      </c>
    </row>
    <row r="199" spans="1:22" x14ac:dyDescent="0.25">
      <c r="A199" s="2" t="s">
        <v>0</v>
      </c>
      <c r="B199" s="2">
        <v>30</v>
      </c>
      <c r="C199" s="2">
        <v>0.7</v>
      </c>
      <c r="D199" s="2">
        <v>740.48424</v>
      </c>
      <c r="E199" s="2">
        <v>5.1399999999999996E-3</v>
      </c>
      <c r="F199" s="2">
        <v>740.76545999999996</v>
      </c>
      <c r="G199" s="2">
        <v>1.796E-2</v>
      </c>
      <c r="H199" s="2">
        <v>721.50667999999996</v>
      </c>
      <c r="I199" s="2">
        <v>1.92401</v>
      </c>
      <c r="J199" s="2">
        <v>39</v>
      </c>
      <c r="K199" s="2">
        <v>652.39584000000002</v>
      </c>
      <c r="L199" s="2">
        <v>1.9292100000000001</v>
      </c>
      <c r="M199" s="2">
        <v>136</v>
      </c>
      <c r="N199" s="2">
        <v>692.375</v>
      </c>
      <c r="O199" s="2">
        <v>1.9244399999999999</v>
      </c>
      <c r="P199" s="2">
        <v>220</v>
      </c>
      <c r="Q199" s="2">
        <v>676.36174000000005</v>
      </c>
      <c r="R199" s="2">
        <v>1.92581</v>
      </c>
      <c r="S199" s="2">
        <v>332</v>
      </c>
      <c r="T199" s="2">
        <v>652.30250999999998</v>
      </c>
      <c r="U199" s="2">
        <v>1.94712</v>
      </c>
      <c r="V199" s="2">
        <v>77</v>
      </c>
    </row>
    <row r="200" spans="1:22" x14ac:dyDescent="0.25">
      <c r="A200" s="2" t="s">
        <v>0</v>
      </c>
      <c r="B200" s="2">
        <v>30</v>
      </c>
      <c r="C200" s="2">
        <v>0.7</v>
      </c>
      <c r="D200" s="2">
        <v>740.48424</v>
      </c>
      <c r="E200" s="2">
        <v>5.6600000000000001E-3</v>
      </c>
      <c r="F200" s="2">
        <v>740.76545999999996</v>
      </c>
      <c r="G200" s="2">
        <v>1.8360000000000001E-2</v>
      </c>
      <c r="H200" s="2">
        <v>740.48424</v>
      </c>
      <c r="I200" s="2">
        <v>1.9356800000000001</v>
      </c>
      <c r="J200" s="2">
        <v>49</v>
      </c>
      <c r="K200" s="2">
        <v>655.28138000000001</v>
      </c>
      <c r="L200" s="2">
        <v>1.92686</v>
      </c>
      <c r="M200" s="2">
        <v>132</v>
      </c>
      <c r="N200" s="2">
        <v>716.51651000000004</v>
      </c>
      <c r="O200" s="2">
        <v>1.9259200000000001</v>
      </c>
      <c r="P200" s="2">
        <v>178</v>
      </c>
      <c r="Q200" s="2">
        <v>717.51427000000001</v>
      </c>
      <c r="R200" s="2">
        <v>1.92394</v>
      </c>
      <c r="S200" s="2">
        <v>350</v>
      </c>
      <c r="T200" s="2">
        <v>652.30250999999998</v>
      </c>
      <c r="U200" s="2">
        <v>1.93889</v>
      </c>
      <c r="V200" s="2">
        <v>74</v>
      </c>
    </row>
    <row r="201" spans="1:22" x14ac:dyDescent="0.25">
      <c r="A201" s="2" t="s">
        <v>0</v>
      </c>
      <c r="B201" s="2">
        <v>30</v>
      </c>
      <c r="C201" s="2">
        <v>0.7</v>
      </c>
      <c r="D201" s="2">
        <v>740.48424</v>
      </c>
      <c r="E201" s="2">
        <v>5.5399999999999998E-3</v>
      </c>
      <c r="F201" s="2">
        <v>740.76545999999996</v>
      </c>
      <c r="G201" s="2">
        <v>1.8409999999999999E-2</v>
      </c>
      <c r="H201" s="2">
        <v>725.57086000000004</v>
      </c>
      <c r="I201" s="2">
        <v>1.9226799999999999</v>
      </c>
      <c r="J201" s="2">
        <v>56</v>
      </c>
      <c r="K201" s="2">
        <v>653.00265999999999</v>
      </c>
      <c r="L201" s="2">
        <v>1.9347700000000001</v>
      </c>
      <c r="M201" s="2">
        <v>128</v>
      </c>
      <c r="N201" s="2">
        <v>692.25215000000003</v>
      </c>
      <c r="O201" s="2">
        <v>1.92479</v>
      </c>
      <c r="P201" s="2">
        <v>197</v>
      </c>
      <c r="Q201" s="2">
        <v>716.51651000000004</v>
      </c>
      <c r="R201" s="2">
        <v>1.9228499999999999</v>
      </c>
      <c r="S201" s="2">
        <v>342</v>
      </c>
      <c r="T201" s="2">
        <v>652.30250999999998</v>
      </c>
      <c r="U201" s="2">
        <v>1.9362900000000001</v>
      </c>
      <c r="V201" s="2">
        <v>74</v>
      </c>
    </row>
    <row r="202" spans="1:22" x14ac:dyDescent="0.25">
      <c r="A202" s="2" t="s">
        <v>0</v>
      </c>
      <c r="B202" s="2">
        <v>30</v>
      </c>
      <c r="C202" s="2">
        <v>0.7</v>
      </c>
      <c r="D202" s="2">
        <v>740.48424</v>
      </c>
      <c r="E202" s="2">
        <v>5.5599999999999998E-3</v>
      </c>
      <c r="F202" s="2">
        <v>740.76545999999996</v>
      </c>
      <c r="G202" s="2">
        <v>1.8339999999999999E-2</v>
      </c>
      <c r="H202" s="2">
        <v>740.48424</v>
      </c>
      <c r="I202" s="2">
        <v>1.9313199999999999</v>
      </c>
      <c r="J202" s="2">
        <v>40</v>
      </c>
      <c r="K202" s="2">
        <v>658.53224</v>
      </c>
      <c r="L202" s="2">
        <v>1.9259299999999999</v>
      </c>
      <c r="M202" s="2">
        <v>140</v>
      </c>
      <c r="N202" s="2">
        <v>716.43367999999998</v>
      </c>
      <c r="O202" s="2">
        <v>1.9258599999999999</v>
      </c>
      <c r="P202" s="2">
        <v>220</v>
      </c>
      <c r="Q202" s="2">
        <v>677.61951999999997</v>
      </c>
      <c r="R202" s="2">
        <v>1.92641</v>
      </c>
      <c r="S202" s="2">
        <v>331</v>
      </c>
      <c r="T202" s="2">
        <v>652.30250999999998</v>
      </c>
      <c r="U202" s="2">
        <v>1.92371</v>
      </c>
      <c r="V202" s="2">
        <v>77</v>
      </c>
    </row>
    <row r="203" spans="1:22" x14ac:dyDescent="0.25">
      <c r="A203" s="2" t="s">
        <v>0</v>
      </c>
      <c r="B203" s="2">
        <v>30</v>
      </c>
      <c r="C203" s="2">
        <v>1</v>
      </c>
      <c r="D203" s="2">
        <v>673.73296000000005</v>
      </c>
      <c r="E203" s="2">
        <v>6.0400000000000002E-3</v>
      </c>
      <c r="F203" s="2">
        <v>677.81985999999995</v>
      </c>
      <c r="G203" s="2">
        <v>2.2589999999999999E-2</v>
      </c>
      <c r="H203" s="2">
        <v>664.20001000000002</v>
      </c>
      <c r="I203" s="2">
        <v>2.9393600000000002</v>
      </c>
      <c r="J203" s="2">
        <v>95</v>
      </c>
      <c r="K203" s="2">
        <v>618.55429000000004</v>
      </c>
      <c r="L203" s="2">
        <v>2.9383699999999999</v>
      </c>
      <c r="M203" s="2">
        <v>141</v>
      </c>
      <c r="N203" s="2">
        <v>650.94802000000004</v>
      </c>
      <c r="O203" s="2">
        <v>2.9300199999999998</v>
      </c>
      <c r="P203" s="2">
        <v>341</v>
      </c>
      <c r="Q203" s="2">
        <v>696.86027999999999</v>
      </c>
      <c r="R203" s="2">
        <v>2.9302800000000002</v>
      </c>
      <c r="S203" s="2">
        <v>515</v>
      </c>
      <c r="T203" s="2">
        <v>617.39211999999998</v>
      </c>
      <c r="U203" s="2">
        <v>2.9816199999999999</v>
      </c>
      <c r="V203" s="2">
        <v>94</v>
      </c>
    </row>
    <row r="204" spans="1:22" x14ac:dyDescent="0.25">
      <c r="A204" s="2" t="s">
        <v>0</v>
      </c>
      <c r="B204" s="2">
        <v>30</v>
      </c>
      <c r="C204" s="2">
        <v>1</v>
      </c>
      <c r="D204" s="2">
        <v>673.73296000000005</v>
      </c>
      <c r="E204" s="2">
        <v>5.8799999999999998E-3</v>
      </c>
      <c r="F204" s="2">
        <v>677.81985999999995</v>
      </c>
      <c r="G204" s="2">
        <v>2.1669999999999998E-2</v>
      </c>
      <c r="H204" s="2">
        <v>656.78704000000005</v>
      </c>
      <c r="I204" s="2">
        <v>2.9391099999999999</v>
      </c>
      <c r="J204" s="2">
        <v>102</v>
      </c>
      <c r="K204" s="2">
        <v>618.54580999999996</v>
      </c>
      <c r="L204" s="2">
        <v>2.9515799999999999</v>
      </c>
      <c r="M204" s="2">
        <v>152</v>
      </c>
      <c r="N204" s="2">
        <v>687.59289000000001</v>
      </c>
      <c r="O204" s="2">
        <v>2.9347599999999998</v>
      </c>
      <c r="P204" s="2">
        <v>337</v>
      </c>
      <c r="Q204" s="2">
        <v>654.49802</v>
      </c>
      <c r="R204" s="2">
        <v>2.9266299999999998</v>
      </c>
      <c r="S204" s="2">
        <v>524</v>
      </c>
      <c r="T204" s="2">
        <v>617.46307999999999</v>
      </c>
      <c r="U204" s="2">
        <v>2.9420999999999999</v>
      </c>
      <c r="V204" s="2">
        <v>93</v>
      </c>
    </row>
    <row r="205" spans="1:22" x14ac:dyDescent="0.25">
      <c r="A205" s="2" t="s">
        <v>0</v>
      </c>
      <c r="B205" s="2">
        <v>30</v>
      </c>
      <c r="C205" s="2">
        <v>1</v>
      </c>
      <c r="D205" s="2">
        <v>673.73296000000005</v>
      </c>
      <c r="E205" s="2">
        <v>5.8599999999999998E-3</v>
      </c>
      <c r="F205" s="2">
        <v>677.81985999999995</v>
      </c>
      <c r="G205" s="2">
        <v>2.155E-2</v>
      </c>
      <c r="H205" s="2">
        <v>662.86370999999997</v>
      </c>
      <c r="I205" s="2">
        <v>2.9440599999999999</v>
      </c>
      <c r="J205" s="2">
        <v>103</v>
      </c>
      <c r="K205" s="2">
        <v>618.57352000000003</v>
      </c>
      <c r="L205" s="2">
        <v>2.9363899999999998</v>
      </c>
      <c r="M205" s="2">
        <v>147</v>
      </c>
      <c r="N205" s="2">
        <v>679.66935999999998</v>
      </c>
      <c r="O205" s="2">
        <v>2.9319799999999998</v>
      </c>
      <c r="P205" s="2">
        <v>338</v>
      </c>
      <c r="Q205" s="2">
        <v>687.79142999999999</v>
      </c>
      <c r="R205" s="2">
        <v>2.9266299999999998</v>
      </c>
      <c r="S205" s="2">
        <v>527</v>
      </c>
      <c r="T205" s="2">
        <v>617.46307999999999</v>
      </c>
      <c r="U205" s="2">
        <v>2.9495300000000002</v>
      </c>
      <c r="V205" s="2">
        <v>96</v>
      </c>
    </row>
    <row r="206" spans="1:22" x14ac:dyDescent="0.25">
      <c r="A206" s="2" t="s">
        <v>0</v>
      </c>
      <c r="B206" s="2">
        <v>30</v>
      </c>
      <c r="C206" s="2">
        <v>1</v>
      </c>
      <c r="D206" s="2">
        <v>673.73296000000005</v>
      </c>
      <c r="E206" s="2">
        <v>6.1199999999999996E-3</v>
      </c>
      <c r="F206" s="2">
        <v>677.81985999999995</v>
      </c>
      <c r="G206" s="2">
        <v>2.198E-2</v>
      </c>
      <c r="H206" s="2">
        <v>659.17648999999994</v>
      </c>
      <c r="I206" s="2">
        <v>3.2123599999999999</v>
      </c>
      <c r="J206" s="2">
        <v>74</v>
      </c>
      <c r="K206" s="2">
        <v>618.57352000000003</v>
      </c>
      <c r="L206" s="2">
        <v>2.93296</v>
      </c>
      <c r="M206" s="2">
        <v>184</v>
      </c>
      <c r="N206" s="2">
        <v>666.91075000000001</v>
      </c>
      <c r="O206" s="2">
        <v>2.9303599999999999</v>
      </c>
      <c r="P206" s="2">
        <v>334</v>
      </c>
      <c r="Q206" s="2">
        <v>654.35802000000001</v>
      </c>
      <c r="R206" s="2">
        <v>2.9261300000000001</v>
      </c>
      <c r="S206" s="2">
        <v>524</v>
      </c>
      <c r="T206" s="2">
        <v>617.46307999999999</v>
      </c>
      <c r="U206" s="2">
        <v>2.9466600000000001</v>
      </c>
      <c r="V206" s="2">
        <v>107</v>
      </c>
    </row>
    <row r="207" spans="1:22" x14ac:dyDescent="0.25">
      <c r="A207" s="2" t="s">
        <v>0</v>
      </c>
      <c r="B207" s="2">
        <v>30</v>
      </c>
      <c r="C207" s="2">
        <v>1</v>
      </c>
      <c r="D207" s="2">
        <v>673.73296000000005</v>
      </c>
      <c r="E207" s="2">
        <v>6.13E-3</v>
      </c>
      <c r="F207" s="2">
        <v>677.81985999999995</v>
      </c>
      <c r="G207" s="2">
        <v>2.2179999999999998E-2</v>
      </c>
      <c r="H207" s="2">
        <v>662.86370999999997</v>
      </c>
      <c r="I207" s="2">
        <v>2.9349699999999999</v>
      </c>
      <c r="J207" s="2">
        <v>90</v>
      </c>
      <c r="K207" s="2">
        <v>618.57650000000001</v>
      </c>
      <c r="L207" s="2">
        <v>2.92727</v>
      </c>
      <c r="M207" s="2">
        <v>186</v>
      </c>
      <c r="N207" s="2">
        <v>735.04268000000002</v>
      </c>
      <c r="O207" s="2">
        <v>2.9277600000000001</v>
      </c>
      <c r="P207" s="2">
        <v>334</v>
      </c>
      <c r="Q207" s="2">
        <v>628.57803999999999</v>
      </c>
      <c r="R207" s="2">
        <v>2.9312200000000002</v>
      </c>
      <c r="S207" s="2">
        <v>470</v>
      </c>
      <c r="T207" s="2">
        <v>621.46610999999996</v>
      </c>
      <c r="U207" s="2">
        <v>2.9270299999999998</v>
      </c>
      <c r="V207" s="2">
        <v>102</v>
      </c>
    </row>
    <row r="208" spans="1:22" x14ac:dyDescent="0.25">
      <c r="A208" s="2" t="s">
        <v>0</v>
      </c>
      <c r="B208" s="2">
        <v>30</v>
      </c>
      <c r="C208" s="2">
        <v>1</v>
      </c>
      <c r="D208" s="2">
        <v>673.73296000000005</v>
      </c>
      <c r="E208" s="2">
        <v>6.0699999999999999E-3</v>
      </c>
      <c r="F208" s="2">
        <v>677.81985999999995</v>
      </c>
      <c r="G208" s="2">
        <v>2.2169999999999999E-2</v>
      </c>
      <c r="H208" s="2">
        <v>656.78704000000005</v>
      </c>
      <c r="I208" s="2">
        <v>2.9377900000000001</v>
      </c>
      <c r="J208" s="2">
        <v>68</v>
      </c>
      <c r="K208" s="2">
        <v>618.54580999999996</v>
      </c>
      <c r="L208" s="2">
        <v>2.93065</v>
      </c>
      <c r="M208" s="2">
        <v>187</v>
      </c>
      <c r="N208" s="2">
        <v>685.36909000000003</v>
      </c>
      <c r="O208" s="2">
        <v>2.9265300000000001</v>
      </c>
      <c r="P208" s="2">
        <v>333</v>
      </c>
      <c r="Q208" s="2">
        <v>685.46319000000005</v>
      </c>
      <c r="R208" s="2">
        <v>2.9286799999999999</v>
      </c>
      <c r="S208" s="2">
        <v>486</v>
      </c>
      <c r="T208" s="2">
        <v>617.39211999999998</v>
      </c>
      <c r="U208" s="2">
        <v>2.9418799999999998</v>
      </c>
      <c r="V208" s="2">
        <v>108</v>
      </c>
    </row>
    <row r="209" spans="1:22" x14ac:dyDescent="0.25">
      <c r="A209" s="2" t="s">
        <v>0</v>
      </c>
      <c r="B209" s="2">
        <v>30</v>
      </c>
      <c r="C209" s="2">
        <v>1</v>
      </c>
      <c r="D209" s="2">
        <v>673.73296000000005</v>
      </c>
      <c r="E209" s="2">
        <v>5.8900000000000003E-3</v>
      </c>
      <c r="F209" s="2">
        <v>677.81985999999995</v>
      </c>
      <c r="G209" s="2">
        <v>2.205E-2</v>
      </c>
      <c r="H209" s="2">
        <v>654.79431</v>
      </c>
      <c r="I209" s="2">
        <v>2.9483999999999999</v>
      </c>
      <c r="J209" s="2">
        <v>97</v>
      </c>
      <c r="K209" s="2">
        <v>618.57352000000003</v>
      </c>
      <c r="L209" s="2">
        <v>2.9295</v>
      </c>
      <c r="M209" s="2">
        <v>183</v>
      </c>
      <c r="N209" s="2">
        <v>650.86838999999998</v>
      </c>
      <c r="O209" s="2">
        <v>2.9283800000000002</v>
      </c>
      <c r="P209" s="2">
        <v>333</v>
      </c>
      <c r="Q209" s="2">
        <v>691.51517000000001</v>
      </c>
      <c r="R209" s="2">
        <v>2.9272900000000002</v>
      </c>
      <c r="S209" s="2">
        <v>455</v>
      </c>
      <c r="T209" s="2">
        <v>617.39211999999998</v>
      </c>
      <c r="U209" s="2">
        <v>2.92971</v>
      </c>
      <c r="V209" s="2">
        <v>109</v>
      </c>
    </row>
    <row r="210" spans="1:22" x14ac:dyDescent="0.25">
      <c r="A210" s="2" t="s">
        <v>0</v>
      </c>
      <c r="B210" s="2">
        <v>30</v>
      </c>
      <c r="C210" s="2">
        <v>1</v>
      </c>
      <c r="D210" s="2">
        <v>673.73296000000005</v>
      </c>
      <c r="E210" s="2">
        <v>5.5300000000000002E-3</v>
      </c>
      <c r="F210" s="2">
        <v>677.81985999999995</v>
      </c>
      <c r="G210" s="2">
        <v>2.0219999999999998E-2</v>
      </c>
      <c r="H210" s="2">
        <v>657.56173000000001</v>
      </c>
      <c r="I210" s="2">
        <v>2.9487999999999999</v>
      </c>
      <c r="J210" s="2">
        <v>105</v>
      </c>
      <c r="K210" s="2">
        <v>618.54580999999996</v>
      </c>
      <c r="L210" s="2">
        <v>2.9393199999999999</v>
      </c>
      <c r="M210" s="2">
        <v>180</v>
      </c>
      <c r="N210" s="2">
        <v>648.38008000000002</v>
      </c>
      <c r="O210" s="2">
        <v>2.9334199999999999</v>
      </c>
      <c r="P210" s="2">
        <v>341</v>
      </c>
      <c r="Q210" s="2">
        <v>697.85992999999996</v>
      </c>
      <c r="R210" s="2">
        <v>2.93093</v>
      </c>
      <c r="S210" s="2">
        <v>459</v>
      </c>
      <c r="T210" s="2">
        <v>622.42926999999997</v>
      </c>
      <c r="U210" s="2">
        <v>2.9267799999999999</v>
      </c>
      <c r="V210" s="2">
        <v>95</v>
      </c>
    </row>
    <row r="211" spans="1:22" x14ac:dyDescent="0.25">
      <c r="A211" s="2" t="s">
        <v>0</v>
      </c>
      <c r="B211" s="2">
        <v>30</v>
      </c>
      <c r="C211" s="2">
        <v>1</v>
      </c>
      <c r="D211" s="2">
        <v>673.73296000000005</v>
      </c>
      <c r="E211" s="2">
        <v>5.5300000000000002E-3</v>
      </c>
      <c r="F211" s="2">
        <v>677.81985999999995</v>
      </c>
      <c r="G211" s="2">
        <v>2.18E-2</v>
      </c>
      <c r="H211" s="2">
        <v>659.43515000000002</v>
      </c>
      <c r="I211" s="2">
        <v>2.93296</v>
      </c>
      <c r="J211" s="2">
        <v>97</v>
      </c>
      <c r="K211" s="2">
        <v>618.57352000000003</v>
      </c>
      <c r="L211" s="2">
        <v>2.93432</v>
      </c>
      <c r="M211" s="2">
        <v>186</v>
      </c>
      <c r="N211" s="2">
        <v>655.72911999999997</v>
      </c>
      <c r="O211" s="2">
        <v>3.1546099999999999</v>
      </c>
      <c r="P211" s="2">
        <v>315</v>
      </c>
      <c r="Q211" s="2">
        <v>662.20722000000001</v>
      </c>
      <c r="R211" s="2">
        <v>2.9316</v>
      </c>
      <c r="S211" s="2">
        <v>475</v>
      </c>
      <c r="T211" s="2">
        <v>617.39211999999998</v>
      </c>
      <c r="U211" s="2">
        <v>2.9458500000000001</v>
      </c>
      <c r="V211" s="2">
        <v>102</v>
      </c>
    </row>
    <row r="212" spans="1:22" x14ac:dyDescent="0.25">
      <c r="A212" s="2" t="s">
        <v>0</v>
      </c>
      <c r="B212" s="2">
        <v>30</v>
      </c>
      <c r="C212" s="2">
        <v>1</v>
      </c>
      <c r="D212" s="2">
        <v>673.73296000000005</v>
      </c>
      <c r="E212" s="2">
        <v>6.28E-3</v>
      </c>
      <c r="F212" s="2">
        <v>677.81985999999995</v>
      </c>
      <c r="G212" s="2">
        <v>2.257E-2</v>
      </c>
      <c r="H212" s="2">
        <v>662.86370999999997</v>
      </c>
      <c r="I212" s="2">
        <v>2.9384999999999999</v>
      </c>
      <c r="J212" s="2">
        <v>106</v>
      </c>
      <c r="K212" s="2">
        <v>618.54580999999996</v>
      </c>
      <c r="L212" s="2">
        <v>2.9353699999999998</v>
      </c>
      <c r="M212" s="2">
        <v>184</v>
      </c>
      <c r="N212" s="2">
        <v>675.57844999999998</v>
      </c>
      <c r="O212" s="2">
        <v>2.92781</v>
      </c>
      <c r="P212" s="2">
        <v>296</v>
      </c>
      <c r="Q212" s="2">
        <v>657.36324999999999</v>
      </c>
      <c r="R212" s="2">
        <v>2.93066</v>
      </c>
      <c r="S212" s="2">
        <v>527</v>
      </c>
      <c r="T212" s="2">
        <v>617.39211999999998</v>
      </c>
      <c r="U212" s="2">
        <v>2.9352299999999998</v>
      </c>
      <c r="V212" s="2">
        <v>100</v>
      </c>
    </row>
    <row r="213" spans="1:22" x14ac:dyDescent="0.25">
      <c r="A213" s="2" t="s">
        <v>0</v>
      </c>
      <c r="B213" s="2">
        <v>100</v>
      </c>
      <c r="C213" s="2">
        <v>0.4</v>
      </c>
      <c r="D213" s="2">
        <v>2067.69659</v>
      </c>
      <c r="E213" s="2">
        <v>1.5949999999999999E-2</v>
      </c>
      <c r="F213" s="2">
        <v>2077.0194000000001</v>
      </c>
      <c r="G213" s="2">
        <v>4.6789999999999998E-2</v>
      </c>
      <c r="H213" s="2">
        <v>2053.9570800000001</v>
      </c>
      <c r="I213" s="2">
        <v>7.2988200000000001</v>
      </c>
      <c r="J213" s="2">
        <v>98</v>
      </c>
      <c r="K213" s="2">
        <v>1826.9913200000001</v>
      </c>
      <c r="L213" s="2">
        <v>7.2448199999999998</v>
      </c>
      <c r="M213" s="2">
        <v>56</v>
      </c>
      <c r="N213" s="2">
        <v>1952.5142900000001</v>
      </c>
      <c r="O213" s="2">
        <v>7.2073200000000002</v>
      </c>
      <c r="P213" s="2">
        <v>414</v>
      </c>
      <c r="Q213" s="2">
        <v>1932.17083</v>
      </c>
      <c r="R213" s="2">
        <v>7.1513200000000001</v>
      </c>
      <c r="S213" s="2">
        <v>168</v>
      </c>
      <c r="T213" s="2">
        <v>1823.82403</v>
      </c>
      <c r="U213" s="2">
        <v>7.2639100000000001</v>
      </c>
      <c r="V213" s="2">
        <v>54</v>
      </c>
    </row>
    <row r="214" spans="1:22" x14ac:dyDescent="0.25">
      <c r="A214" s="2" t="s">
        <v>0</v>
      </c>
      <c r="B214" s="2">
        <v>100</v>
      </c>
      <c r="C214" s="2">
        <v>0.4</v>
      </c>
      <c r="D214" s="2">
        <v>2067.69659</v>
      </c>
      <c r="E214" s="2">
        <v>1.7469999999999999E-2</v>
      </c>
      <c r="F214" s="2">
        <v>2077.0194000000001</v>
      </c>
      <c r="G214" s="2">
        <v>5.1720000000000002E-2</v>
      </c>
      <c r="H214" s="2">
        <v>2067.69659</v>
      </c>
      <c r="I214" s="2">
        <v>7.1578600000000003</v>
      </c>
      <c r="J214" s="2">
        <v>95</v>
      </c>
      <c r="K214" s="2">
        <v>1820.87077</v>
      </c>
      <c r="L214" s="2">
        <v>7.2451499999999998</v>
      </c>
      <c r="M214" s="2">
        <v>60</v>
      </c>
      <c r="N214" s="2">
        <v>2075.1319400000002</v>
      </c>
      <c r="O214" s="2">
        <v>7.1566200000000002</v>
      </c>
      <c r="P214" s="2">
        <v>416</v>
      </c>
      <c r="Q214" s="2">
        <v>1908.2276400000001</v>
      </c>
      <c r="R214" s="2">
        <v>7.1531799999999999</v>
      </c>
      <c r="S214" s="2">
        <v>166</v>
      </c>
      <c r="T214" s="2">
        <v>1818.89957</v>
      </c>
      <c r="U214" s="2">
        <v>7.2812200000000002</v>
      </c>
      <c r="V214" s="2">
        <v>47</v>
      </c>
    </row>
    <row r="215" spans="1:22" x14ac:dyDescent="0.25">
      <c r="A215" s="2" t="s">
        <v>0</v>
      </c>
      <c r="B215" s="2">
        <v>100</v>
      </c>
      <c r="C215" s="2">
        <v>0.4</v>
      </c>
      <c r="D215" s="2">
        <v>2067.69659</v>
      </c>
      <c r="E215" s="2">
        <v>1.7000000000000001E-2</v>
      </c>
      <c r="F215" s="2">
        <v>2077.0194000000001</v>
      </c>
      <c r="G215" s="2">
        <v>4.9189999999999998E-2</v>
      </c>
      <c r="H215" s="2">
        <v>2030.97235</v>
      </c>
      <c r="I215" s="2">
        <v>7.1841499999999998</v>
      </c>
      <c r="J215" s="2">
        <v>98</v>
      </c>
      <c r="K215" s="2">
        <v>1831.2974899999999</v>
      </c>
      <c r="L215" s="2">
        <v>7.1588099999999999</v>
      </c>
      <c r="M215" s="2">
        <v>60</v>
      </c>
      <c r="N215" s="2">
        <v>1879.83852</v>
      </c>
      <c r="O215" s="2">
        <v>7.14872</v>
      </c>
      <c r="P215" s="2">
        <v>408</v>
      </c>
      <c r="Q215" s="2">
        <v>1856.39453</v>
      </c>
      <c r="R215" s="2">
        <v>7.16411</v>
      </c>
      <c r="S215" s="2">
        <v>165</v>
      </c>
      <c r="T215" s="2">
        <v>1813.6581900000001</v>
      </c>
      <c r="U215" s="2">
        <v>7.3080299999999996</v>
      </c>
      <c r="V215" s="2">
        <v>49</v>
      </c>
    </row>
    <row r="216" spans="1:22" x14ac:dyDescent="0.25">
      <c r="A216" s="2" t="s">
        <v>0</v>
      </c>
      <c r="B216" s="2">
        <v>100</v>
      </c>
      <c r="C216" s="2">
        <v>0.4</v>
      </c>
      <c r="D216" s="2">
        <v>2067.69659</v>
      </c>
      <c r="E216" s="2">
        <v>1.668E-2</v>
      </c>
      <c r="F216" s="2">
        <v>2077.0194000000001</v>
      </c>
      <c r="G216" s="2">
        <v>4.9099999999999998E-2</v>
      </c>
      <c r="H216" s="2">
        <v>2054.5808099999999</v>
      </c>
      <c r="I216" s="2">
        <v>7.1524900000000002</v>
      </c>
      <c r="J216" s="2">
        <v>103</v>
      </c>
      <c r="K216" s="2">
        <v>1827.3602100000001</v>
      </c>
      <c r="L216" s="2">
        <v>7.2114900000000004</v>
      </c>
      <c r="M216" s="2">
        <v>61</v>
      </c>
      <c r="N216" s="2">
        <v>1978.873</v>
      </c>
      <c r="O216" s="2">
        <v>7.1563999999999997</v>
      </c>
      <c r="P216" s="2">
        <v>426</v>
      </c>
      <c r="Q216" s="2">
        <v>1875.92011</v>
      </c>
      <c r="R216" s="2">
        <v>7.1758699999999997</v>
      </c>
      <c r="S216" s="2">
        <v>169</v>
      </c>
      <c r="T216" s="2">
        <v>1837.5234599999999</v>
      </c>
      <c r="U216" s="2">
        <v>7.1672799999999999</v>
      </c>
      <c r="V216" s="2">
        <v>46</v>
      </c>
    </row>
    <row r="217" spans="1:22" x14ac:dyDescent="0.25">
      <c r="A217" s="2" t="s">
        <v>0</v>
      </c>
      <c r="B217" s="2">
        <v>100</v>
      </c>
      <c r="C217" s="2">
        <v>0.4</v>
      </c>
      <c r="D217" s="2">
        <v>2067.69659</v>
      </c>
      <c r="E217" s="2">
        <v>1.6990000000000002E-2</v>
      </c>
      <c r="F217" s="2">
        <v>2077.0194000000001</v>
      </c>
      <c r="G217" s="2">
        <v>4.9829999999999999E-2</v>
      </c>
      <c r="H217" s="2">
        <v>2067.69659</v>
      </c>
      <c r="I217" s="2">
        <v>7.1454500000000003</v>
      </c>
      <c r="J217" s="2">
        <v>85</v>
      </c>
      <c r="K217" s="2">
        <v>1818.95217</v>
      </c>
      <c r="L217" s="2">
        <v>7.2009699999999999</v>
      </c>
      <c r="M217" s="2">
        <v>66</v>
      </c>
      <c r="N217" s="2">
        <v>2129.6084500000002</v>
      </c>
      <c r="O217" s="2">
        <v>7.1471799999999996</v>
      </c>
      <c r="P217" s="2">
        <v>414</v>
      </c>
      <c r="Q217" s="2">
        <v>1906.8936799999999</v>
      </c>
      <c r="R217" s="2">
        <v>7.1527099999999999</v>
      </c>
      <c r="S217" s="2">
        <v>176</v>
      </c>
      <c r="T217" s="2">
        <v>1819.16021</v>
      </c>
      <c r="U217" s="2">
        <v>7.2001900000000001</v>
      </c>
      <c r="V217" s="2">
        <v>45</v>
      </c>
    </row>
    <row r="218" spans="1:22" x14ac:dyDescent="0.25">
      <c r="A218" s="2" t="s">
        <v>0</v>
      </c>
      <c r="B218" s="2">
        <v>100</v>
      </c>
      <c r="C218" s="2">
        <v>0.4</v>
      </c>
      <c r="D218" s="2">
        <v>2067.69659</v>
      </c>
      <c r="E218" s="2">
        <v>1.6279999999999999E-2</v>
      </c>
      <c r="F218" s="2">
        <v>2077.0194000000001</v>
      </c>
      <c r="G218" s="2">
        <v>4.7919999999999997E-2</v>
      </c>
      <c r="H218" s="2">
        <v>2067.69659</v>
      </c>
      <c r="I218" s="2">
        <v>7.1938899999999997</v>
      </c>
      <c r="J218" s="2">
        <v>105</v>
      </c>
      <c r="K218" s="2">
        <v>1839.01874</v>
      </c>
      <c r="L218" s="2">
        <v>7.17197</v>
      </c>
      <c r="M218" s="2">
        <v>59</v>
      </c>
      <c r="N218" s="2">
        <v>2007.09088</v>
      </c>
      <c r="O218" s="2">
        <v>7.1522199999999998</v>
      </c>
      <c r="P218" s="2">
        <v>441</v>
      </c>
      <c r="Q218" s="2">
        <v>1856.34845</v>
      </c>
      <c r="R218" s="2">
        <v>7.1455799999999998</v>
      </c>
      <c r="S218" s="2">
        <v>155</v>
      </c>
      <c r="T218" s="2">
        <v>1825.9378200000001</v>
      </c>
      <c r="U218" s="2">
        <v>7.1799900000000001</v>
      </c>
      <c r="V218" s="2">
        <v>48</v>
      </c>
    </row>
    <row r="219" spans="1:22" x14ac:dyDescent="0.25">
      <c r="A219" s="2" t="s">
        <v>0</v>
      </c>
      <c r="B219" s="2">
        <v>100</v>
      </c>
      <c r="C219" s="2">
        <v>0.4</v>
      </c>
      <c r="D219" s="2">
        <v>2067.69659</v>
      </c>
      <c r="E219" s="2">
        <v>1.6209999999999999E-2</v>
      </c>
      <c r="F219" s="2">
        <v>2077.0194000000001</v>
      </c>
      <c r="G219" s="2">
        <v>4.7969999999999999E-2</v>
      </c>
      <c r="H219" s="2">
        <v>2067.69659</v>
      </c>
      <c r="I219" s="2">
        <v>7.1721000000000004</v>
      </c>
      <c r="J219" s="2">
        <v>100</v>
      </c>
      <c r="K219" s="2">
        <v>1808.42761</v>
      </c>
      <c r="L219" s="2">
        <v>7.2293399999999997</v>
      </c>
      <c r="M219" s="2">
        <v>62</v>
      </c>
      <c r="N219" s="2">
        <v>1884.3725099999999</v>
      </c>
      <c r="O219" s="2">
        <v>7.15808</v>
      </c>
      <c r="P219" s="2">
        <v>430</v>
      </c>
      <c r="Q219" s="2">
        <v>1873.3440399999999</v>
      </c>
      <c r="R219" s="2">
        <v>7.1764299999999999</v>
      </c>
      <c r="S219" s="2">
        <v>170</v>
      </c>
      <c r="T219" s="2">
        <v>1836.2110600000001</v>
      </c>
      <c r="U219" s="2">
        <v>7.1921299999999997</v>
      </c>
      <c r="V219" s="2">
        <v>47</v>
      </c>
    </row>
    <row r="220" spans="1:22" x14ac:dyDescent="0.25">
      <c r="A220" s="2" t="s">
        <v>0</v>
      </c>
      <c r="B220" s="2">
        <v>100</v>
      </c>
      <c r="C220" s="2">
        <v>0.4</v>
      </c>
      <c r="D220" s="2">
        <v>2067.69659</v>
      </c>
      <c r="E220" s="2">
        <v>1.6729999999999998E-2</v>
      </c>
      <c r="F220" s="2">
        <v>2077.0194000000001</v>
      </c>
      <c r="G220" s="2">
        <v>4.9099999999999998E-2</v>
      </c>
      <c r="H220" s="2">
        <v>2067.69659</v>
      </c>
      <c r="I220" s="2">
        <v>7.1949500000000004</v>
      </c>
      <c r="J220" s="2">
        <v>102</v>
      </c>
      <c r="K220" s="2">
        <v>1822.69994</v>
      </c>
      <c r="L220" s="2">
        <v>7.2057399999999996</v>
      </c>
      <c r="M220" s="2">
        <v>61</v>
      </c>
      <c r="N220" s="2">
        <v>1966.8720499999999</v>
      </c>
      <c r="O220" s="2">
        <v>7.1553199999999997</v>
      </c>
      <c r="P220" s="2">
        <v>409</v>
      </c>
      <c r="Q220" s="2">
        <v>1850.91706</v>
      </c>
      <c r="R220" s="2">
        <v>7.1710500000000001</v>
      </c>
      <c r="S220" s="2">
        <v>175</v>
      </c>
      <c r="T220" s="2">
        <v>1831.58266</v>
      </c>
      <c r="U220" s="2">
        <v>7.3127300000000002</v>
      </c>
      <c r="V220" s="2">
        <v>49</v>
      </c>
    </row>
    <row r="221" spans="1:22" x14ac:dyDescent="0.25">
      <c r="A221" s="2" t="s">
        <v>0</v>
      </c>
      <c r="B221" s="2">
        <v>100</v>
      </c>
      <c r="C221" s="2">
        <v>0.4</v>
      </c>
      <c r="D221" s="2">
        <v>2067.69659</v>
      </c>
      <c r="E221" s="2">
        <v>1.6809999999999999E-2</v>
      </c>
      <c r="F221" s="2">
        <v>2077.0194000000001</v>
      </c>
      <c r="G221" s="2">
        <v>4.904E-2</v>
      </c>
      <c r="H221" s="2">
        <v>2067.69659</v>
      </c>
      <c r="I221" s="2">
        <v>7.1596000000000002</v>
      </c>
      <c r="J221" s="2">
        <v>95</v>
      </c>
      <c r="K221" s="2">
        <v>1824.97444</v>
      </c>
      <c r="L221" s="2">
        <v>7.2433899999999998</v>
      </c>
      <c r="M221" s="2">
        <v>61</v>
      </c>
      <c r="N221" s="2">
        <v>2050.49244</v>
      </c>
      <c r="O221" s="2">
        <v>7.1543400000000004</v>
      </c>
      <c r="P221" s="2">
        <v>420</v>
      </c>
      <c r="Q221" s="2">
        <v>1874.8389400000001</v>
      </c>
      <c r="R221" s="2">
        <v>7.1718799999999998</v>
      </c>
      <c r="S221" s="2">
        <v>170</v>
      </c>
      <c r="T221" s="2">
        <v>1822.57779</v>
      </c>
      <c r="U221" s="2">
        <v>7.2770299999999999</v>
      </c>
      <c r="V221" s="2">
        <v>49</v>
      </c>
    </row>
    <row r="222" spans="1:22" x14ac:dyDescent="0.25">
      <c r="A222" s="2" t="s">
        <v>0</v>
      </c>
      <c r="B222" s="2">
        <v>100</v>
      </c>
      <c r="C222" s="2">
        <v>0.4</v>
      </c>
      <c r="D222" s="2">
        <v>2067.69659</v>
      </c>
      <c r="E222" s="2">
        <v>1.7059999999999999E-2</v>
      </c>
      <c r="F222" s="2">
        <v>2077.0194000000001</v>
      </c>
      <c r="G222" s="2">
        <v>5.0229999999999997E-2</v>
      </c>
      <c r="H222" s="2">
        <v>2010.6528699999999</v>
      </c>
      <c r="I222" s="2">
        <v>7.1892899999999997</v>
      </c>
      <c r="J222" s="2">
        <v>91</v>
      </c>
      <c r="K222" s="2">
        <v>1815.13779</v>
      </c>
      <c r="L222" s="2">
        <v>7.23705</v>
      </c>
      <c r="M222" s="2">
        <v>62</v>
      </c>
      <c r="N222" s="2">
        <v>1942.53927</v>
      </c>
      <c r="O222" s="2">
        <v>7.1741299999999999</v>
      </c>
      <c r="P222" s="2">
        <v>422</v>
      </c>
      <c r="Q222" s="2">
        <v>2011.6012499999999</v>
      </c>
      <c r="R222" s="2">
        <v>7.1745599999999996</v>
      </c>
      <c r="S222" s="2">
        <v>171</v>
      </c>
      <c r="T222" s="2">
        <v>1827.76622</v>
      </c>
      <c r="U222" s="2">
        <v>7.2362799999999998</v>
      </c>
      <c r="V222" s="2">
        <v>45</v>
      </c>
    </row>
    <row r="223" spans="1:22" x14ac:dyDescent="0.25">
      <c r="A223" s="2" t="s">
        <v>0</v>
      </c>
      <c r="B223" s="2">
        <v>100</v>
      </c>
      <c r="C223" s="2">
        <v>0.7</v>
      </c>
      <c r="D223" s="2">
        <v>1832.4753499999999</v>
      </c>
      <c r="E223" s="2">
        <v>1.763E-2</v>
      </c>
      <c r="F223" s="2">
        <v>1892.0446199999999</v>
      </c>
      <c r="G223" s="2">
        <v>6.2939999999999996E-2</v>
      </c>
      <c r="H223" s="2">
        <v>1832.4753499999999</v>
      </c>
      <c r="I223" s="2">
        <v>11.423159999999999</v>
      </c>
      <c r="J223" s="2">
        <v>170</v>
      </c>
      <c r="K223" s="2">
        <v>1781.3991000000001</v>
      </c>
      <c r="L223" s="2">
        <v>11.4283</v>
      </c>
      <c r="M223" s="2">
        <v>84</v>
      </c>
      <c r="N223" s="2">
        <v>1816.40012</v>
      </c>
      <c r="O223" s="2">
        <v>11.42761</v>
      </c>
      <c r="P223" s="2">
        <v>719</v>
      </c>
      <c r="Q223" s="2">
        <v>1801.76838</v>
      </c>
      <c r="R223" s="2">
        <v>11.4336</v>
      </c>
      <c r="S223" s="2">
        <v>271</v>
      </c>
      <c r="T223" s="2">
        <v>1763.2100800000001</v>
      </c>
      <c r="U223" s="2">
        <v>11.55045</v>
      </c>
      <c r="V223" s="2">
        <v>67</v>
      </c>
    </row>
    <row r="224" spans="1:22" x14ac:dyDescent="0.25">
      <c r="A224" s="2" t="s">
        <v>0</v>
      </c>
      <c r="B224" s="2">
        <v>100</v>
      </c>
      <c r="C224" s="2">
        <v>0.7</v>
      </c>
      <c r="D224" s="2">
        <v>1832.4753499999999</v>
      </c>
      <c r="E224" s="2">
        <v>1.789E-2</v>
      </c>
      <c r="F224" s="2">
        <v>1892.0446199999999</v>
      </c>
      <c r="G224" s="2">
        <v>6.4409999999999995E-2</v>
      </c>
      <c r="H224" s="2">
        <v>1832.4753499999999</v>
      </c>
      <c r="I224" s="2">
        <v>11.71862</v>
      </c>
      <c r="J224" s="2">
        <v>150</v>
      </c>
      <c r="K224" s="2">
        <v>1781.1111900000001</v>
      </c>
      <c r="L224" s="2">
        <v>11.48973</v>
      </c>
      <c r="M224" s="2">
        <v>87</v>
      </c>
      <c r="N224" s="2">
        <v>1861.9056499999999</v>
      </c>
      <c r="O224" s="2">
        <v>11.421760000000001</v>
      </c>
      <c r="P224" s="2">
        <v>696</v>
      </c>
      <c r="Q224" s="2">
        <v>1813.4951000000001</v>
      </c>
      <c r="R224" s="2">
        <v>11.440519999999999</v>
      </c>
      <c r="S224" s="2">
        <v>260</v>
      </c>
      <c r="T224" s="2">
        <v>1767.8712399999999</v>
      </c>
      <c r="U224" s="2">
        <v>11.51702</v>
      </c>
      <c r="V224" s="2">
        <v>66</v>
      </c>
    </row>
    <row r="225" spans="1:22" x14ac:dyDescent="0.25">
      <c r="A225" s="2" t="s">
        <v>0</v>
      </c>
      <c r="B225" s="2">
        <v>100</v>
      </c>
      <c r="C225" s="2">
        <v>0.7</v>
      </c>
      <c r="D225" s="2">
        <v>1832.4753499999999</v>
      </c>
      <c r="E225" s="2">
        <v>1.8790000000000001E-2</v>
      </c>
      <c r="F225" s="2">
        <v>1892.0446199999999</v>
      </c>
      <c r="G225" s="2">
        <v>6.7860000000000004E-2</v>
      </c>
      <c r="H225" s="2">
        <v>1832.4753499999999</v>
      </c>
      <c r="I225" s="2">
        <v>11.441409999999999</v>
      </c>
      <c r="J225" s="2">
        <v>157</v>
      </c>
      <c r="K225" s="2">
        <v>1779.9579100000001</v>
      </c>
      <c r="L225" s="2">
        <v>11.534129999999999</v>
      </c>
      <c r="M225" s="2">
        <v>88</v>
      </c>
      <c r="N225" s="2">
        <v>1841.77667</v>
      </c>
      <c r="O225" s="2">
        <v>11.4314</v>
      </c>
      <c r="P225" s="2">
        <v>662</v>
      </c>
      <c r="Q225" s="2">
        <v>1815.6563699999999</v>
      </c>
      <c r="R225" s="2">
        <v>11.440519999999999</v>
      </c>
      <c r="S225" s="2">
        <v>270</v>
      </c>
      <c r="T225" s="2">
        <v>1763.97885</v>
      </c>
      <c r="U225" s="2">
        <v>11.42352</v>
      </c>
      <c r="V225" s="2">
        <v>68</v>
      </c>
    </row>
    <row r="226" spans="1:22" x14ac:dyDescent="0.25">
      <c r="A226" s="2" t="s">
        <v>0</v>
      </c>
      <c r="B226" s="2">
        <v>100</v>
      </c>
      <c r="C226" s="2">
        <v>0.7</v>
      </c>
      <c r="D226" s="2">
        <v>1832.4753499999999</v>
      </c>
      <c r="E226" s="2">
        <v>1.9720000000000001E-2</v>
      </c>
      <c r="F226" s="2">
        <v>1892.0446199999999</v>
      </c>
      <c r="G226" s="2">
        <v>6.8339999999999998E-2</v>
      </c>
      <c r="H226" s="2">
        <v>1832.4753499999999</v>
      </c>
      <c r="I226" s="2">
        <v>11.424289999999999</v>
      </c>
      <c r="J226" s="2">
        <v>151</v>
      </c>
      <c r="K226" s="2">
        <v>1774.39364</v>
      </c>
      <c r="L226" s="2">
        <v>11.637499999999999</v>
      </c>
      <c r="M226" s="2">
        <v>85</v>
      </c>
      <c r="N226" s="2">
        <v>1793.54772</v>
      </c>
      <c r="O226" s="2">
        <v>11.42381</v>
      </c>
      <c r="P226" s="2">
        <v>672</v>
      </c>
      <c r="Q226" s="2">
        <v>1815.9454499999999</v>
      </c>
      <c r="R226" s="2">
        <v>11.421720000000001</v>
      </c>
      <c r="S226" s="2">
        <v>282</v>
      </c>
      <c r="T226" s="2">
        <v>1762.14284</v>
      </c>
      <c r="U226" s="2">
        <v>11.5245</v>
      </c>
      <c r="V226" s="2">
        <v>71</v>
      </c>
    </row>
    <row r="227" spans="1:22" x14ac:dyDescent="0.25">
      <c r="A227" s="2" t="s">
        <v>0</v>
      </c>
      <c r="B227" s="2">
        <v>100</v>
      </c>
      <c r="C227" s="2">
        <v>0.7</v>
      </c>
      <c r="D227" s="2">
        <v>1832.4753499999999</v>
      </c>
      <c r="E227" s="2">
        <v>1.915E-2</v>
      </c>
      <c r="F227" s="2">
        <v>1892.0446199999999</v>
      </c>
      <c r="G227" s="2">
        <v>6.8449999999999997E-2</v>
      </c>
      <c r="H227" s="2">
        <v>1832.4753499999999</v>
      </c>
      <c r="I227" s="2">
        <v>11.478529999999999</v>
      </c>
      <c r="J227" s="2">
        <v>160</v>
      </c>
      <c r="K227" s="2">
        <v>1777.3487299999999</v>
      </c>
      <c r="L227" s="2">
        <v>11.501110000000001</v>
      </c>
      <c r="M227" s="2">
        <v>85</v>
      </c>
      <c r="N227" s="2">
        <v>1811.39834</v>
      </c>
      <c r="O227" s="2">
        <v>11.42989</v>
      </c>
      <c r="P227" s="2">
        <v>699</v>
      </c>
      <c r="Q227" s="2">
        <v>1830.7472299999999</v>
      </c>
      <c r="R227" s="2">
        <v>11.4434</v>
      </c>
      <c r="S227" s="2">
        <v>273</v>
      </c>
      <c r="T227" s="2">
        <v>1759.27332</v>
      </c>
      <c r="U227" s="2">
        <v>11.50671</v>
      </c>
      <c r="V227" s="2">
        <v>69</v>
      </c>
    </row>
    <row r="228" spans="1:22" x14ac:dyDescent="0.25">
      <c r="A228" s="2" t="s">
        <v>0</v>
      </c>
      <c r="B228" s="2">
        <v>100</v>
      </c>
      <c r="C228" s="2">
        <v>0.7</v>
      </c>
      <c r="D228" s="2">
        <v>1832.4753499999999</v>
      </c>
      <c r="E228" s="2">
        <v>1.881E-2</v>
      </c>
      <c r="F228" s="2">
        <v>1892.0446199999999</v>
      </c>
      <c r="G228" s="2">
        <v>6.7769999999999997E-2</v>
      </c>
      <c r="H228" s="2">
        <v>1832.4753499999999</v>
      </c>
      <c r="I228" s="2">
        <v>11.46217</v>
      </c>
      <c r="J228" s="2">
        <v>160</v>
      </c>
      <c r="K228" s="2">
        <v>1776.37357</v>
      </c>
      <c r="L228" s="2">
        <v>11.526949999999999</v>
      </c>
      <c r="M228" s="2">
        <v>85</v>
      </c>
      <c r="N228" s="2">
        <v>1858.18814</v>
      </c>
      <c r="O228" s="2">
        <v>11.430120000000001</v>
      </c>
      <c r="P228" s="2">
        <v>663</v>
      </c>
      <c r="Q228" s="2">
        <v>1832.6435200000001</v>
      </c>
      <c r="R228" s="2">
        <v>11.4565</v>
      </c>
      <c r="S228" s="2">
        <v>282</v>
      </c>
      <c r="T228" s="2">
        <v>1764.6568299999999</v>
      </c>
      <c r="U228" s="2">
        <v>12.06305</v>
      </c>
      <c r="V228" s="2">
        <v>65</v>
      </c>
    </row>
    <row r="229" spans="1:22" x14ac:dyDescent="0.25">
      <c r="A229" s="2" t="s">
        <v>0</v>
      </c>
      <c r="B229" s="2">
        <v>100</v>
      </c>
      <c r="C229" s="2">
        <v>0.7</v>
      </c>
      <c r="D229" s="2">
        <v>1832.4753499999999</v>
      </c>
      <c r="E229" s="2">
        <v>1.685E-2</v>
      </c>
      <c r="F229" s="2">
        <v>1892.0446199999999</v>
      </c>
      <c r="G229" s="2">
        <v>5.9920000000000001E-2</v>
      </c>
      <c r="H229" s="2">
        <v>1832.4753499999999</v>
      </c>
      <c r="I229" s="2">
        <v>11.46393</v>
      </c>
      <c r="J229" s="2">
        <v>169</v>
      </c>
      <c r="K229" s="2">
        <v>1776.6589200000001</v>
      </c>
      <c r="L229" s="2">
        <v>11.471310000000001</v>
      </c>
      <c r="M229" s="2">
        <v>86</v>
      </c>
      <c r="N229" s="2">
        <v>1808.6406199999999</v>
      </c>
      <c r="O229" s="2">
        <v>11.421939999999999</v>
      </c>
      <c r="P229" s="2">
        <v>678</v>
      </c>
      <c r="Q229" s="2">
        <v>1816.4797900000001</v>
      </c>
      <c r="R229" s="2">
        <v>11.46945</v>
      </c>
      <c r="S229" s="2">
        <v>275</v>
      </c>
      <c r="T229" s="2">
        <v>1770.6874499999999</v>
      </c>
      <c r="U229" s="2">
        <v>11.522460000000001</v>
      </c>
      <c r="V229" s="2">
        <v>72</v>
      </c>
    </row>
    <row r="230" spans="1:22" x14ac:dyDescent="0.25">
      <c r="A230" s="2" t="s">
        <v>0</v>
      </c>
      <c r="B230" s="2">
        <v>100</v>
      </c>
      <c r="C230" s="2">
        <v>0.7</v>
      </c>
      <c r="D230" s="2">
        <v>1832.4753499999999</v>
      </c>
      <c r="E230" s="2">
        <v>1.941E-2</v>
      </c>
      <c r="F230" s="2">
        <v>1892.0446199999999</v>
      </c>
      <c r="G230" s="2">
        <v>6.8669999999999995E-2</v>
      </c>
      <c r="H230" s="2">
        <v>1832.4753499999999</v>
      </c>
      <c r="I230" s="2">
        <v>11.43876</v>
      </c>
      <c r="J230" s="2">
        <v>162</v>
      </c>
      <c r="K230" s="2">
        <v>1774.7928999999999</v>
      </c>
      <c r="L230" s="2">
        <v>11.52351</v>
      </c>
      <c r="M230" s="2">
        <v>88</v>
      </c>
      <c r="N230" s="2">
        <v>1873.0031200000001</v>
      </c>
      <c r="O230" s="2">
        <v>11.42695</v>
      </c>
      <c r="P230" s="2">
        <v>664</v>
      </c>
      <c r="Q230" s="2">
        <v>1804.8685</v>
      </c>
      <c r="R230" s="2">
        <v>11.434799999999999</v>
      </c>
      <c r="S230" s="2">
        <v>265</v>
      </c>
      <c r="T230" s="2">
        <v>1766.2773099999999</v>
      </c>
      <c r="U230" s="2">
        <v>11.54477</v>
      </c>
      <c r="V230" s="2">
        <v>68</v>
      </c>
    </row>
    <row r="231" spans="1:22" x14ac:dyDescent="0.25">
      <c r="A231" s="2" t="s">
        <v>0</v>
      </c>
      <c r="B231" s="2">
        <v>100</v>
      </c>
      <c r="C231" s="2">
        <v>0.7</v>
      </c>
      <c r="D231" s="2">
        <v>1832.4753499999999</v>
      </c>
      <c r="E231" s="2">
        <v>1.839E-2</v>
      </c>
      <c r="F231" s="2">
        <v>1892.0446199999999</v>
      </c>
      <c r="G231" s="2">
        <v>6.5229999999999996E-2</v>
      </c>
      <c r="H231" s="2">
        <v>1832.4753499999999</v>
      </c>
      <c r="I231" s="2">
        <v>11.47017</v>
      </c>
      <c r="J231" s="2">
        <v>160</v>
      </c>
      <c r="K231" s="2">
        <v>1783.1744799999999</v>
      </c>
      <c r="L231" s="2">
        <v>11.46482</v>
      </c>
      <c r="M231" s="2">
        <v>88</v>
      </c>
      <c r="N231" s="2">
        <v>1801.3372099999999</v>
      </c>
      <c r="O231" s="2">
        <v>11.42323</v>
      </c>
      <c r="P231" s="2">
        <v>687</v>
      </c>
      <c r="Q231" s="2">
        <v>1793.45703</v>
      </c>
      <c r="R231" s="2">
        <v>11.45157</v>
      </c>
      <c r="S231" s="2">
        <v>267</v>
      </c>
      <c r="T231" s="2">
        <v>1763.09429</v>
      </c>
      <c r="U231" s="2">
        <v>11.42544</v>
      </c>
      <c r="V231" s="2">
        <v>66</v>
      </c>
    </row>
    <row r="232" spans="1:22" x14ac:dyDescent="0.25">
      <c r="A232" s="2" t="s">
        <v>0</v>
      </c>
      <c r="B232" s="2">
        <v>100</v>
      </c>
      <c r="C232" s="2">
        <v>0.7</v>
      </c>
      <c r="D232" s="2">
        <v>1832.4753499999999</v>
      </c>
      <c r="E232" s="2">
        <v>1.711E-2</v>
      </c>
      <c r="F232" s="2">
        <v>1892.0446199999999</v>
      </c>
      <c r="G232" s="2">
        <v>6.1350000000000002E-2</v>
      </c>
      <c r="H232" s="2">
        <v>1832.4753499999999</v>
      </c>
      <c r="I232" s="2">
        <v>11.476660000000001</v>
      </c>
      <c r="J232" s="2">
        <v>164</v>
      </c>
      <c r="K232" s="2">
        <v>1776.53918</v>
      </c>
      <c r="L232" s="2">
        <v>11.46063</v>
      </c>
      <c r="M232" s="2">
        <v>87</v>
      </c>
      <c r="N232" s="2">
        <v>1828.60285</v>
      </c>
      <c r="O232" s="2">
        <v>11.42013</v>
      </c>
      <c r="P232" s="2">
        <v>686</v>
      </c>
      <c r="Q232" s="2">
        <v>1854.1913500000001</v>
      </c>
      <c r="R232" s="2">
        <v>11.433339999999999</v>
      </c>
      <c r="S232" s="2">
        <v>265</v>
      </c>
      <c r="T232" s="2">
        <v>1763.53584</v>
      </c>
      <c r="U232" s="2">
        <v>11.537000000000001</v>
      </c>
      <c r="V232" s="2">
        <v>68</v>
      </c>
    </row>
    <row r="233" spans="1:22" x14ac:dyDescent="0.25">
      <c r="A233" s="2" t="s">
        <v>0</v>
      </c>
      <c r="B233" s="2">
        <v>100</v>
      </c>
      <c r="C233" s="2">
        <v>1</v>
      </c>
      <c r="D233" s="2">
        <v>1831.3246999999999</v>
      </c>
      <c r="E233" s="2">
        <v>1.9959999999999999E-2</v>
      </c>
      <c r="F233" s="2">
        <v>1837.9951100000001</v>
      </c>
      <c r="G233" s="2">
        <v>7.3679999999999995E-2</v>
      </c>
      <c r="H233" s="2">
        <v>1831.3246999999999</v>
      </c>
      <c r="I233" s="2">
        <v>21.4467</v>
      </c>
      <c r="J233" s="2">
        <v>282</v>
      </c>
      <c r="K233" s="2">
        <v>1757.5146199999999</v>
      </c>
      <c r="L233" s="2">
        <v>21.501270000000002</v>
      </c>
      <c r="M233" s="2">
        <v>147</v>
      </c>
      <c r="N233" s="2">
        <v>1821.77667</v>
      </c>
      <c r="O233" s="2">
        <v>21.435770000000002</v>
      </c>
      <c r="P233" s="2">
        <v>1277</v>
      </c>
      <c r="Q233" s="2">
        <v>1850.9017200000001</v>
      </c>
      <c r="R233" s="2">
        <v>21.455380000000002</v>
      </c>
      <c r="S233" s="2">
        <v>521</v>
      </c>
      <c r="T233" s="2">
        <v>1755.4846199999999</v>
      </c>
      <c r="U233" s="2">
        <v>21.50675</v>
      </c>
      <c r="V233" s="2">
        <v>128</v>
      </c>
    </row>
    <row r="234" spans="1:22" x14ac:dyDescent="0.25">
      <c r="A234" s="2" t="s">
        <v>0</v>
      </c>
      <c r="B234" s="2">
        <v>100</v>
      </c>
      <c r="C234" s="2">
        <v>1</v>
      </c>
      <c r="D234" s="2">
        <v>1831.3246999999999</v>
      </c>
      <c r="E234" s="2">
        <v>1.933E-2</v>
      </c>
      <c r="F234" s="2">
        <v>1837.9951100000001</v>
      </c>
      <c r="G234" s="2">
        <v>7.0010000000000003E-2</v>
      </c>
      <c r="H234" s="2">
        <v>1831.3246999999999</v>
      </c>
      <c r="I234" s="2">
        <v>21.46397</v>
      </c>
      <c r="J234" s="2">
        <v>307</v>
      </c>
      <c r="K234" s="2">
        <v>1756.68</v>
      </c>
      <c r="L234" s="2">
        <v>21.534410000000001</v>
      </c>
      <c r="M234" s="2">
        <v>146</v>
      </c>
      <c r="N234" s="2">
        <v>1833.1539700000001</v>
      </c>
      <c r="O234" s="2">
        <v>21.43798</v>
      </c>
      <c r="P234" s="2">
        <v>1289</v>
      </c>
      <c r="Q234" s="2">
        <v>1817.5</v>
      </c>
      <c r="R234" s="2">
        <v>21.454139999999999</v>
      </c>
      <c r="S234" s="2">
        <v>523</v>
      </c>
      <c r="T234" s="2">
        <v>1755.1149600000001</v>
      </c>
      <c r="U234" s="2">
        <v>21.550270000000001</v>
      </c>
      <c r="V234" s="2">
        <v>115</v>
      </c>
    </row>
    <row r="235" spans="1:22" x14ac:dyDescent="0.25">
      <c r="A235" s="2" t="s">
        <v>0</v>
      </c>
      <c r="B235" s="2">
        <v>100</v>
      </c>
      <c r="C235" s="2">
        <v>1</v>
      </c>
      <c r="D235" s="2">
        <v>1831.3246999999999</v>
      </c>
      <c r="E235" s="2">
        <v>1.9380000000000001E-2</v>
      </c>
      <c r="F235" s="2">
        <v>1837.9951100000001</v>
      </c>
      <c r="G235" s="2">
        <v>7.0059999999999997E-2</v>
      </c>
      <c r="H235" s="2">
        <v>1831.3246999999999</v>
      </c>
      <c r="I235" s="2">
        <v>21.47148</v>
      </c>
      <c r="J235" s="2">
        <v>308</v>
      </c>
      <c r="K235" s="2">
        <v>1757.7361699999999</v>
      </c>
      <c r="L235" s="2">
        <v>21.549109999999999</v>
      </c>
      <c r="M235" s="2">
        <v>146</v>
      </c>
      <c r="N235" s="2">
        <v>1854.81789</v>
      </c>
      <c r="O235" s="2">
        <v>21.55988</v>
      </c>
      <c r="P235" s="2">
        <v>1229</v>
      </c>
      <c r="Q235" s="2">
        <v>1797.9483</v>
      </c>
      <c r="R235" s="2">
        <v>21.44473</v>
      </c>
      <c r="S235" s="2">
        <v>531</v>
      </c>
      <c r="T235" s="2">
        <v>1760.6538499999999</v>
      </c>
      <c r="U235" s="2">
        <v>21.43702</v>
      </c>
      <c r="V235" s="2">
        <v>112</v>
      </c>
    </row>
    <row r="236" spans="1:22" x14ac:dyDescent="0.25">
      <c r="A236" s="2" t="s">
        <v>0</v>
      </c>
      <c r="B236" s="2">
        <v>100</v>
      </c>
      <c r="C236" s="2">
        <v>1</v>
      </c>
      <c r="D236" s="2">
        <v>1831.3246999999999</v>
      </c>
      <c r="E236" s="2">
        <v>1.967E-2</v>
      </c>
      <c r="F236" s="2">
        <v>1837.9951100000001</v>
      </c>
      <c r="G236" s="2">
        <v>6.9940000000000002E-2</v>
      </c>
      <c r="H236" s="2">
        <v>1831.3246999999999</v>
      </c>
      <c r="I236" s="2">
        <v>21.475210000000001</v>
      </c>
      <c r="J236" s="2">
        <v>321</v>
      </c>
      <c r="K236" s="2">
        <v>1756.8150800000001</v>
      </c>
      <c r="L236" s="2">
        <v>21.437950000000001</v>
      </c>
      <c r="M236" s="2">
        <v>142</v>
      </c>
      <c r="N236" s="2">
        <v>1827.62</v>
      </c>
      <c r="O236" s="2">
        <v>21.433540000000001</v>
      </c>
      <c r="P236" s="2">
        <v>1321</v>
      </c>
      <c r="Q236" s="2">
        <v>1784.70391</v>
      </c>
      <c r="R236" s="2">
        <v>21.436779999999999</v>
      </c>
      <c r="S236" s="2">
        <v>498</v>
      </c>
      <c r="T236" s="2">
        <v>1755.03619</v>
      </c>
      <c r="U236" s="2">
        <v>21.46434</v>
      </c>
      <c r="V236" s="2">
        <v>123</v>
      </c>
    </row>
    <row r="237" spans="1:22" x14ac:dyDescent="0.25">
      <c r="A237" s="2" t="s">
        <v>0</v>
      </c>
      <c r="B237" s="2">
        <v>100</v>
      </c>
      <c r="C237" s="2">
        <v>1</v>
      </c>
      <c r="D237" s="2">
        <v>1831.3246999999999</v>
      </c>
      <c r="E237" s="2">
        <v>1.8360000000000001E-2</v>
      </c>
      <c r="F237" s="2">
        <v>1837.9951100000001</v>
      </c>
      <c r="G237" s="2">
        <v>6.6619999999999999E-2</v>
      </c>
      <c r="H237" s="2">
        <v>1831.3246999999999</v>
      </c>
      <c r="I237" s="2">
        <v>21.48601</v>
      </c>
      <c r="J237" s="2">
        <v>308</v>
      </c>
      <c r="K237" s="2">
        <v>1758.6600900000001</v>
      </c>
      <c r="L237" s="2">
        <v>21.535699999999999</v>
      </c>
      <c r="M237" s="2">
        <v>144</v>
      </c>
      <c r="N237" s="2">
        <v>1861.61717</v>
      </c>
      <c r="O237" s="2">
        <v>21.436450000000001</v>
      </c>
      <c r="P237" s="2">
        <v>1248</v>
      </c>
      <c r="Q237" s="2">
        <v>1808.24</v>
      </c>
      <c r="R237" s="2">
        <v>21.462050000000001</v>
      </c>
      <c r="S237" s="2">
        <v>529</v>
      </c>
      <c r="T237" s="2">
        <v>1754.7456199999999</v>
      </c>
      <c r="U237" s="2">
        <v>21.476279999999999</v>
      </c>
      <c r="V237" s="2">
        <v>114</v>
      </c>
    </row>
    <row r="238" spans="1:22" x14ac:dyDescent="0.25">
      <c r="A238" s="2" t="s">
        <v>0</v>
      </c>
      <c r="B238" s="2">
        <v>100</v>
      </c>
      <c r="C238" s="2">
        <v>1</v>
      </c>
      <c r="D238" s="2">
        <v>1831.3246999999999</v>
      </c>
      <c r="E238" s="2">
        <v>1.925E-2</v>
      </c>
      <c r="F238" s="2">
        <v>1837.9951100000001</v>
      </c>
      <c r="G238" s="2">
        <v>6.9989999999999997E-2</v>
      </c>
      <c r="H238" s="2">
        <v>1831.3246999999999</v>
      </c>
      <c r="I238" s="2">
        <v>21.46536</v>
      </c>
      <c r="J238" s="2">
        <v>308</v>
      </c>
      <c r="K238" s="2">
        <v>1759.00953</v>
      </c>
      <c r="L238" s="2">
        <v>21.43488</v>
      </c>
      <c r="M238" s="2">
        <v>144</v>
      </c>
      <c r="N238" s="2">
        <v>1925.7366500000001</v>
      </c>
      <c r="O238" s="2">
        <v>21.441320000000001</v>
      </c>
      <c r="P238" s="2">
        <v>1264</v>
      </c>
      <c r="Q238" s="2">
        <v>1776.54234</v>
      </c>
      <c r="R238" s="2">
        <v>21.466429999999999</v>
      </c>
      <c r="S238" s="2">
        <v>533</v>
      </c>
      <c r="T238" s="2">
        <v>1754.0692300000001</v>
      </c>
      <c r="U238" s="2">
        <v>21.642330000000001</v>
      </c>
      <c r="V238" s="2">
        <v>125</v>
      </c>
    </row>
    <row r="239" spans="1:22" x14ac:dyDescent="0.25">
      <c r="A239" s="2" t="s">
        <v>0</v>
      </c>
      <c r="B239" s="2">
        <v>100</v>
      </c>
      <c r="C239" s="2">
        <v>1</v>
      </c>
      <c r="D239" s="2">
        <v>1831.3246999999999</v>
      </c>
      <c r="E239" s="2">
        <v>1.8489999999999999E-2</v>
      </c>
      <c r="F239" s="2">
        <v>1837.9951100000001</v>
      </c>
      <c r="G239" s="2">
        <v>6.6559999999999994E-2</v>
      </c>
      <c r="H239" s="2">
        <v>1831.3246999999999</v>
      </c>
      <c r="I239" s="2">
        <v>21.465540000000001</v>
      </c>
      <c r="J239" s="2">
        <v>312</v>
      </c>
      <c r="K239" s="2">
        <v>1757.10068</v>
      </c>
      <c r="L239" s="2">
        <v>21.469249999999999</v>
      </c>
      <c r="M239" s="2">
        <v>145</v>
      </c>
      <c r="N239" s="2">
        <v>1836.39948</v>
      </c>
      <c r="O239" s="2">
        <v>21.436430000000001</v>
      </c>
      <c r="P239" s="2">
        <v>1350</v>
      </c>
      <c r="Q239" s="2">
        <v>1797.7356299999999</v>
      </c>
      <c r="R239" s="2">
        <v>21.45017</v>
      </c>
      <c r="S239" s="2">
        <v>504</v>
      </c>
      <c r="T239" s="2">
        <v>1753.8889999999999</v>
      </c>
      <c r="U239" s="2">
        <v>21.70166</v>
      </c>
      <c r="V239" s="2">
        <v>119</v>
      </c>
    </row>
    <row r="240" spans="1:22" x14ac:dyDescent="0.25">
      <c r="A240" s="2" t="s">
        <v>0</v>
      </c>
      <c r="B240" s="2">
        <v>100</v>
      </c>
      <c r="C240" s="2">
        <v>1</v>
      </c>
      <c r="D240" s="2">
        <v>1831.3246999999999</v>
      </c>
      <c r="E240" s="2">
        <v>1.881E-2</v>
      </c>
      <c r="F240" s="2">
        <v>1837.9951100000001</v>
      </c>
      <c r="G240" s="2">
        <v>6.837E-2</v>
      </c>
      <c r="H240" s="2">
        <v>1831.3246999999999</v>
      </c>
      <c r="I240" s="2">
        <v>21.442219999999999</v>
      </c>
      <c r="J240" s="2">
        <v>305</v>
      </c>
      <c r="K240" s="2">
        <v>1755.70658</v>
      </c>
      <c r="L240" s="2">
        <v>21.538489999999999</v>
      </c>
      <c r="M240" s="2">
        <v>147</v>
      </c>
      <c r="N240" s="2">
        <v>1807.82473</v>
      </c>
      <c r="O240" s="2">
        <v>21.436209999999999</v>
      </c>
      <c r="P240" s="2">
        <v>1275</v>
      </c>
      <c r="Q240" s="2">
        <v>1791.55333</v>
      </c>
      <c r="R240" s="2">
        <v>21.468250000000001</v>
      </c>
      <c r="S240" s="2">
        <v>534</v>
      </c>
      <c r="T240" s="2">
        <v>1756.08024</v>
      </c>
      <c r="U240" s="2">
        <v>21.55922</v>
      </c>
      <c r="V240" s="2">
        <v>129</v>
      </c>
    </row>
    <row r="241" spans="1:22" x14ac:dyDescent="0.25">
      <c r="A241" s="2" t="s">
        <v>0</v>
      </c>
      <c r="B241" s="2">
        <v>100</v>
      </c>
      <c r="C241" s="2">
        <v>1</v>
      </c>
      <c r="D241" s="2">
        <v>1831.3246999999999</v>
      </c>
      <c r="E241" s="2">
        <v>1.9310000000000001E-2</v>
      </c>
      <c r="F241" s="2">
        <v>1837.9951100000001</v>
      </c>
      <c r="G241" s="2">
        <v>7.0080000000000003E-2</v>
      </c>
      <c r="H241" s="2">
        <v>1831.3246999999999</v>
      </c>
      <c r="I241" s="2">
        <v>21.494070000000001</v>
      </c>
      <c r="J241" s="2">
        <v>308</v>
      </c>
      <c r="K241" s="2">
        <v>1757.44172</v>
      </c>
      <c r="L241" s="2">
        <v>21.450970000000002</v>
      </c>
      <c r="M241" s="2">
        <v>147</v>
      </c>
      <c r="N241" s="2">
        <v>1829.9494199999999</v>
      </c>
      <c r="O241" s="2">
        <v>21.438030000000001</v>
      </c>
      <c r="P241" s="2">
        <v>1284</v>
      </c>
      <c r="Q241" s="2">
        <v>1827.99737</v>
      </c>
      <c r="R241" s="2">
        <v>21.464300000000001</v>
      </c>
      <c r="S241" s="2">
        <v>507</v>
      </c>
      <c r="T241" s="2">
        <v>1763.9757300000001</v>
      </c>
      <c r="U241" s="2">
        <v>21.44295</v>
      </c>
      <c r="V241" s="2">
        <v>134</v>
      </c>
    </row>
    <row r="242" spans="1:22" x14ac:dyDescent="0.25">
      <c r="A242" s="2" t="s">
        <v>0</v>
      </c>
      <c r="B242" s="2">
        <v>100</v>
      </c>
      <c r="C242" s="2">
        <v>1</v>
      </c>
      <c r="D242" s="2">
        <v>1831.3246999999999</v>
      </c>
      <c r="E242" s="2">
        <v>1.9359999999999999E-2</v>
      </c>
      <c r="F242" s="2">
        <v>1837.9951100000001</v>
      </c>
      <c r="G242" s="2">
        <v>6.9949999999999998E-2</v>
      </c>
      <c r="H242" s="2">
        <v>1831.3246999999999</v>
      </c>
      <c r="I242" s="2">
        <v>21.458020000000001</v>
      </c>
      <c r="J242" s="2">
        <v>307</v>
      </c>
      <c r="K242" s="2">
        <v>1756.2696699999999</v>
      </c>
      <c r="L242" s="2">
        <v>21.476310000000002</v>
      </c>
      <c r="M242" s="2">
        <v>146</v>
      </c>
      <c r="N242" s="2">
        <v>1851.0432800000001</v>
      </c>
      <c r="O242" s="2">
        <v>21.44425</v>
      </c>
      <c r="P242" s="2">
        <v>1222</v>
      </c>
      <c r="Q242" s="2">
        <v>1799.82</v>
      </c>
      <c r="R242" s="2">
        <v>21.745650000000001</v>
      </c>
      <c r="S242" s="2">
        <v>516</v>
      </c>
      <c r="T242" s="2">
        <v>1759.89615</v>
      </c>
      <c r="U242" s="2">
        <v>21.465869999999999</v>
      </c>
      <c r="V242" s="2">
        <v>115</v>
      </c>
    </row>
    <row r="243" spans="1:22" x14ac:dyDescent="0.25">
      <c r="A243" s="2" t="s">
        <v>0</v>
      </c>
      <c r="B243" s="2">
        <v>1000</v>
      </c>
      <c r="C243" s="2">
        <v>0.4</v>
      </c>
      <c r="D243" s="2">
        <v>19280.803469999999</v>
      </c>
      <c r="E243" s="2">
        <v>0.13668</v>
      </c>
      <c r="F243" s="2">
        <v>19279.331849999999</v>
      </c>
      <c r="G243" s="2">
        <v>7.6249999999999998E-2</v>
      </c>
      <c r="H243" s="2">
        <v>19280.803469999999</v>
      </c>
      <c r="I243" s="2">
        <v>349.12079</v>
      </c>
      <c r="J243" s="2">
        <v>189</v>
      </c>
      <c r="K243" s="2">
        <v>19042.860799999999</v>
      </c>
      <c r="L243" s="2">
        <v>362.37245999999999</v>
      </c>
      <c r="M243" s="2">
        <v>14</v>
      </c>
      <c r="N243" s="2">
        <v>19205.996999999999</v>
      </c>
      <c r="O243" s="2">
        <v>349.07864999999998</v>
      </c>
      <c r="P243" s="2">
        <v>2878</v>
      </c>
      <c r="Q243" s="2">
        <v>19190.319360000001</v>
      </c>
      <c r="R243" s="2">
        <v>353.75911000000002</v>
      </c>
      <c r="S243" s="2">
        <v>57</v>
      </c>
      <c r="T243" s="2">
        <v>18983.403979999999</v>
      </c>
      <c r="U243" s="2">
        <v>356.42376000000002</v>
      </c>
      <c r="V243" s="2">
        <v>29</v>
      </c>
    </row>
    <row r="244" spans="1:22" x14ac:dyDescent="0.25">
      <c r="A244" s="2" t="s">
        <v>0</v>
      </c>
      <c r="B244" s="2">
        <v>1000</v>
      </c>
      <c r="C244" s="2">
        <v>0.4</v>
      </c>
      <c r="D244" s="2">
        <v>19280.803469999999</v>
      </c>
      <c r="E244" s="2">
        <v>1.379E-2</v>
      </c>
      <c r="F244" s="2">
        <v>19279.331849999999</v>
      </c>
      <c r="G244" s="2">
        <v>7.3679999999999995E-2</v>
      </c>
      <c r="H244" s="2">
        <v>19249.865659999999</v>
      </c>
      <c r="I244" s="2">
        <v>350.90904</v>
      </c>
      <c r="J244" s="2">
        <v>190</v>
      </c>
      <c r="K244" s="2">
        <v>19050.020540000001</v>
      </c>
      <c r="L244" s="2">
        <v>360.14105999999998</v>
      </c>
      <c r="M244" s="2">
        <v>14</v>
      </c>
      <c r="N244" s="2">
        <v>19513.032380000001</v>
      </c>
      <c r="O244" s="2">
        <v>349.13720999999998</v>
      </c>
      <c r="P244" s="2">
        <v>2969</v>
      </c>
      <c r="Q244" s="2">
        <v>19190.319360000001</v>
      </c>
      <c r="R244" s="2">
        <v>350.94758000000002</v>
      </c>
      <c r="S244" s="2">
        <v>56</v>
      </c>
      <c r="T244" s="2">
        <v>18980.527569999998</v>
      </c>
      <c r="U244" s="2">
        <v>353.81117</v>
      </c>
      <c r="V244" s="2">
        <v>27</v>
      </c>
    </row>
    <row r="245" spans="1:22" x14ac:dyDescent="0.25">
      <c r="A245" s="2" t="s">
        <v>0</v>
      </c>
      <c r="B245" s="2">
        <v>1000</v>
      </c>
      <c r="C245" s="2">
        <v>0.4</v>
      </c>
      <c r="D245" s="2">
        <v>19280.803469999999</v>
      </c>
      <c r="E245" s="2">
        <v>1.404E-2</v>
      </c>
      <c r="F245" s="2">
        <v>19279.331849999999</v>
      </c>
      <c r="G245" s="2">
        <v>7.4539999999999995E-2</v>
      </c>
      <c r="H245" s="2">
        <v>19253.1551</v>
      </c>
      <c r="I245" s="2">
        <v>349.53757000000002</v>
      </c>
      <c r="J245" s="2">
        <v>188</v>
      </c>
      <c r="K245" s="2">
        <v>19042.377260000001</v>
      </c>
      <c r="L245" s="2">
        <v>361.0009</v>
      </c>
      <c r="M245" s="2">
        <v>14</v>
      </c>
      <c r="N245" s="2">
        <v>19164.906900000002</v>
      </c>
      <c r="O245" s="2">
        <v>349.077</v>
      </c>
      <c r="P245" s="2">
        <v>2983</v>
      </c>
      <c r="Q245" s="2">
        <v>19126.644179999999</v>
      </c>
      <c r="R245" s="2">
        <v>351.78620000000001</v>
      </c>
      <c r="S245" s="2">
        <v>60</v>
      </c>
      <c r="T245" s="2">
        <v>18979.780920000001</v>
      </c>
      <c r="U245" s="2">
        <v>350.49097999999998</v>
      </c>
      <c r="V245" s="2">
        <v>27</v>
      </c>
    </row>
    <row r="246" spans="1:22" x14ac:dyDescent="0.25">
      <c r="A246" s="2" t="s">
        <v>0</v>
      </c>
      <c r="B246" s="2">
        <v>1000</v>
      </c>
      <c r="C246" s="2">
        <v>0.4</v>
      </c>
      <c r="D246" s="2">
        <v>19280.803469999999</v>
      </c>
      <c r="E246" s="2">
        <v>1.414E-2</v>
      </c>
      <c r="F246" s="2">
        <v>19279.331849999999</v>
      </c>
      <c r="G246" s="2">
        <v>7.6060000000000003E-2</v>
      </c>
      <c r="H246" s="2">
        <v>19280.803469999999</v>
      </c>
      <c r="I246" s="2">
        <v>349.79730999999998</v>
      </c>
      <c r="J246" s="2">
        <v>189</v>
      </c>
      <c r="K246" s="2">
        <v>19051.98501</v>
      </c>
      <c r="L246" s="2">
        <v>360.76785999999998</v>
      </c>
      <c r="M246" s="2">
        <v>14</v>
      </c>
      <c r="N246" s="2">
        <v>19142.35511</v>
      </c>
      <c r="O246" s="2">
        <v>349.11784</v>
      </c>
      <c r="P246" s="2">
        <v>2919</v>
      </c>
      <c r="Q246" s="2">
        <v>19190.319360000001</v>
      </c>
      <c r="R246" s="2">
        <v>353.79827999999998</v>
      </c>
      <c r="S246" s="2">
        <v>58</v>
      </c>
      <c r="T246" s="2">
        <v>18980.549920000001</v>
      </c>
      <c r="U246" s="2">
        <v>353.17045999999999</v>
      </c>
      <c r="V246" s="2">
        <v>27</v>
      </c>
    </row>
    <row r="247" spans="1:22" x14ac:dyDescent="0.25">
      <c r="A247" s="2" t="s">
        <v>0</v>
      </c>
      <c r="B247" s="2">
        <v>1000</v>
      </c>
      <c r="C247" s="2">
        <v>0.4</v>
      </c>
      <c r="D247" s="2">
        <v>19280.803469999999</v>
      </c>
      <c r="E247" s="2">
        <v>1.384E-2</v>
      </c>
      <c r="F247" s="2">
        <v>19279.331849999999</v>
      </c>
      <c r="G247" s="2">
        <v>7.3789999999999994E-2</v>
      </c>
      <c r="H247" s="2">
        <v>19280.803469999999</v>
      </c>
      <c r="I247" s="2">
        <v>349.14760999999999</v>
      </c>
      <c r="J247" s="2">
        <v>187</v>
      </c>
      <c r="K247" s="2">
        <v>19030.721850000002</v>
      </c>
      <c r="L247" s="2">
        <v>360.41302000000002</v>
      </c>
      <c r="M247" s="2">
        <v>14</v>
      </c>
      <c r="N247" s="2">
        <v>19297.407780000001</v>
      </c>
      <c r="O247" s="2">
        <v>349.10090000000002</v>
      </c>
      <c r="P247" s="2">
        <v>2986</v>
      </c>
      <c r="Q247" s="2">
        <v>19139.585050000002</v>
      </c>
      <c r="R247" s="2">
        <v>349.98881999999998</v>
      </c>
      <c r="S247" s="2">
        <v>59</v>
      </c>
      <c r="T247" s="2">
        <v>18983.296149999998</v>
      </c>
      <c r="U247" s="2">
        <v>351.02148999999997</v>
      </c>
      <c r="V247" s="2">
        <v>27</v>
      </c>
    </row>
    <row r="248" spans="1:22" x14ac:dyDescent="0.25">
      <c r="A248" s="2" t="s">
        <v>0</v>
      </c>
      <c r="B248" s="2">
        <v>1000</v>
      </c>
      <c r="C248" s="2">
        <v>0.4</v>
      </c>
      <c r="D248" s="2">
        <v>19280.803469999999</v>
      </c>
      <c r="E248" s="2">
        <v>1.4030000000000001E-2</v>
      </c>
      <c r="F248" s="2">
        <v>19279.331849999999</v>
      </c>
      <c r="G248" s="2">
        <v>7.0900000000000005E-2</v>
      </c>
      <c r="H248" s="2">
        <v>19280.803469999999</v>
      </c>
      <c r="I248" s="2">
        <v>349.56105000000002</v>
      </c>
      <c r="J248" s="2">
        <v>200</v>
      </c>
      <c r="K248" s="2">
        <v>19050.14717</v>
      </c>
      <c r="L248" s="2">
        <v>360.44605999999999</v>
      </c>
      <c r="M248" s="2">
        <v>14</v>
      </c>
      <c r="N248" s="2">
        <v>19223.242139999998</v>
      </c>
      <c r="O248" s="2">
        <v>349.12276000000003</v>
      </c>
      <c r="P248" s="2">
        <v>2935</v>
      </c>
      <c r="Q248" s="2">
        <v>19190.319360000001</v>
      </c>
      <c r="R248" s="2">
        <v>354.08677</v>
      </c>
      <c r="S248" s="2">
        <v>57</v>
      </c>
      <c r="T248" s="2">
        <v>18980.56538</v>
      </c>
      <c r="U248" s="2">
        <v>360.90084999999999</v>
      </c>
      <c r="V248" s="2">
        <v>26</v>
      </c>
    </row>
    <row r="249" spans="1:22" x14ac:dyDescent="0.25">
      <c r="A249" s="2" t="s">
        <v>0</v>
      </c>
      <c r="B249" s="2">
        <v>1000</v>
      </c>
      <c r="C249" s="2">
        <v>0.4</v>
      </c>
      <c r="D249" s="2">
        <v>19280.803469999999</v>
      </c>
      <c r="E249" s="2">
        <v>1.371E-2</v>
      </c>
      <c r="F249" s="2">
        <v>19279.331849999999</v>
      </c>
      <c r="G249" s="2">
        <v>7.2529999999999997E-2</v>
      </c>
      <c r="H249" s="2">
        <v>19280.803469999999</v>
      </c>
      <c r="I249" s="2">
        <v>350.75671</v>
      </c>
      <c r="J249" s="2">
        <v>187</v>
      </c>
      <c r="K249" s="2">
        <v>19038.11132</v>
      </c>
      <c r="L249" s="2">
        <v>361.57182</v>
      </c>
      <c r="M249" s="2">
        <v>14</v>
      </c>
      <c r="N249" s="2">
        <v>19207.305110000001</v>
      </c>
      <c r="O249" s="2">
        <v>349.14533</v>
      </c>
      <c r="P249" s="2">
        <v>2934</v>
      </c>
      <c r="Q249" s="2">
        <v>19056.224399999999</v>
      </c>
      <c r="R249" s="2">
        <v>350.09481</v>
      </c>
      <c r="S249" s="2">
        <v>58</v>
      </c>
      <c r="T249" s="2">
        <v>18984.71429</v>
      </c>
      <c r="U249" s="2">
        <v>351.36115999999998</v>
      </c>
      <c r="V249" s="2">
        <v>25</v>
      </c>
    </row>
    <row r="250" spans="1:22" x14ac:dyDescent="0.25">
      <c r="A250" s="2" t="s">
        <v>0</v>
      </c>
      <c r="B250" s="2">
        <v>1000</v>
      </c>
      <c r="C250" s="2">
        <v>0.4</v>
      </c>
      <c r="D250" s="2">
        <v>19280.803469999999</v>
      </c>
      <c r="E250" s="2">
        <v>1.41E-2</v>
      </c>
      <c r="F250" s="2">
        <v>19279.331849999999</v>
      </c>
      <c r="G250" s="2">
        <v>7.2789999999999994E-2</v>
      </c>
      <c r="H250" s="2">
        <v>19280.803469999999</v>
      </c>
      <c r="I250" s="2">
        <v>350.01927000000001</v>
      </c>
      <c r="J250" s="2">
        <v>190</v>
      </c>
      <c r="K250" s="2">
        <v>19035.956610000001</v>
      </c>
      <c r="L250" s="2">
        <v>359.43128000000002</v>
      </c>
      <c r="M250" s="2">
        <v>14</v>
      </c>
      <c r="N250" s="2">
        <v>19210.943719999999</v>
      </c>
      <c r="O250" s="2">
        <v>349.08836000000002</v>
      </c>
      <c r="P250" s="2">
        <v>3008</v>
      </c>
      <c r="Q250" s="2">
        <v>19190.319360000001</v>
      </c>
      <c r="R250" s="2">
        <v>353.53089</v>
      </c>
      <c r="S250" s="2">
        <v>56</v>
      </c>
      <c r="T250" s="2">
        <v>18981.829590000001</v>
      </c>
      <c r="U250" s="2">
        <v>351.66449</v>
      </c>
      <c r="V250" s="2">
        <v>26</v>
      </c>
    </row>
    <row r="251" spans="1:22" x14ac:dyDescent="0.25">
      <c r="A251" s="2" t="s">
        <v>0</v>
      </c>
      <c r="B251" s="2">
        <v>1000</v>
      </c>
      <c r="C251" s="2">
        <v>0.4</v>
      </c>
      <c r="D251" s="2">
        <v>19280.803469999999</v>
      </c>
      <c r="E251" s="2">
        <v>1.3780000000000001E-2</v>
      </c>
      <c r="F251" s="2">
        <v>19279.331849999999</v>
      </c>
      <c r="G251" s="2">
        <v>7.2459999999999997E-2</v>
      </c>
      <c r="H251" s="2">
        <v>19280.803469999999</v>
      </c>
      <c r="I251" s="2">
        <v>349.62180999999998</v>
      </c>
      <c r="J251" s="2">
        <v>189</v>
      </c>
      <c r="K251" s="2">
        <v>19044.932079999999</v>
      </c>
      <c r="L251" s="2">
        <v>360.24441999999999</v>
      </c>
      <c r="M251" s="2">
        <v>14</v>
      </c>
      <c r="N251" s="2">
        <v>19623.769609999999</v>
      </c>
      <c r="O251" s="2">
        <v>349.16779000000002</v>
      </c>
      <c r="P251" s="2">
        <v>3060</v>
      </c>
      <c r="Q251" s="2">
        <v>19104.951499999999</v>
      </c>
      <c r="R251" s="2">
        <v>352.99632000000003</v>
      </c>
      <c r="S251" s="2">
        <v>58</v>
      </c>
      <c r="T251" s="2">
        <v>18985.48878</v>
      </c>
      <c r="U251" s="2">
        <v>351.89868999999999</v>
      </c>
      <c r="V251" s="2">
        <v>25</v>
      </c>
    </row>
    <row r="252" spans="1:22" x14ac:dyDescent="0.25">
      <c r="A252" s="2" t="s">
        <v>0</v>
      </c>
      <c r="B252" s="2">
        <v>1000</v>
      </c>
      <c r="C252" s="2">
        <v>0.4</v>
      </c>
      <c r="D252" s="2">
        <v>19280.803469999999</v>
      </c>
      <c r="E252" s="2">
        <v>1.3729999999999999E-2</v>
      </c>
      <c r="F252" s="2">
        <v>19279.331849999999</v>
      </c>
      <c r="G252" s="2">
        <v>7.1849999999999997E-2</v>
      </c>
      <c r="H252" s="2">
        <v>19280.803469999999</v>
      </c>
      <c r="I252" s="2">
        <v>349.23739</v>
      </c>
      <c r="J252" s="2">
        <v>188</v>
      </c>
      <c r="K252" s="2">
        <v>19052.492859999998</v>
      </c>
      <c r="L252" s="2">
        <v>361.25378000000001</v>
      </c>
      <c r="M252" s="2">
        <v>14</v>
      </c>
      <c r="N252" s="2">
        <v>19454.357690000001</v>
      </c>
      <c r="O252" s="2">
        <v>349.17811</v>
      </c>
      <c r="P252" s="2">
        <v>2962</v>
      </c>
      <c r="Q252" s="2">
        <v>19106.586899999998</v>
      </c>
      <c r="R252" s="2">
        <v>351.35032999999999</v>
      </c>
      <c r="S252" s="2">
        <v>59</v>
      </c>
      <c r="T252" s="2">
        <v>18981.341659999998</v>
      </c>
      <c r="U252" s="2">
        <v>359.05381999999997</v>
      </c>
      <c r="V252" s="2">
        <v>27</v>
      </c>
    </row>
    <row r="253" spans="1:22" x14ac:dyDescent="0.25">
      <c r="A253" s="2" t="s">
        <v>0</v>
      </c>
      <c r="B253" s="2">
        <v>1000</v>
      </c>
      <c r="C253" s="2">
        <v>0.7</v>
      </c>
      <c r="D253" s="2">
        <v>19044.658739999999</v>
      </c>
      <c r="E253" s="2">
        <v>1.461E-2</v>
      </c>
      <c r="F253" s="2">
        <v>19151.942719999999</v>
      </c>
      <c r="G253" s="2">
        <v>7.7670000000000003E-2</v>
      </c>
      <c r="H253" s="2">
        <v>19044.658739999999</v>
      </c>
      <c r="I253" s="2">
        <v>675.99632999999994</v>
      </c>
      <c r="J253" s="2">
        <v>365</v>
      </c>
      <c r="K253" s="2">
        <v>18992.274440000001</v>
      </c>
      <c r="L253" s="2">
        <v>698.09230000000002</v>
      </c>
      <c r="M253" s="2">
        <v>26</v>
      </c>
      <c r="N253" s="2">
        <v>19060.318179999998</v>
      </c>
      <c r="O253" s="2">
        <v>674.41913</v>
      </c>
      <c r="P253" s="2">
        <v>6094</v>
      </c>
      <c r="Q253" s="2">
        <v>19010.967499999999</v>
      </c>
      <c r="R253" s="2">
        <v>675.04116999999997</v>
      </c>
      <c r="S253" s="2">
        <v>126</v>
      </c>
      <c r="T253" s="2">
        <v>18977.236000000001</v>
      </c>
      <c r="U253" s="2">
        <v>677.49489000000005</v>
      </c>
      <c r="V253" s="2">
        <v>44</v>
      </c>
    </row>
    <row r="254" spans="1:22" x14ac:dyDescent="0.25">
      <c r="A254" s="2" t="s">
        <v>0</v>
      </c>
      <c r="B254" s="2">
        <v>1000</v>
      </c>
      <c r="C254" s="2">
        <v>0.7</v>
      </c>
      <c r="D254" s="2">
        <v>19044.658739999999</v>
      </c>
      <c r="E254" s="2">
        <v>1.46E-2</v>
      </c>
      <c r="F254" s="2">
        <v>19151.942719999999</v>
      </c>
      <c r="G254" s="2">
        <v>7.739E-2</v>
      </c>
      <c r="H254" s="2">
        <v>19044.658739999999</v>
      </c>
      <c r="I254" s="2">
        <v>674.43667000000005</v>
      </c>
      <c r="J254" s="2">
        <v>363</v>
      </c>
      <c r="K254" s="2">
        <v>18985.637920000001</v>
      </c>
      <c r="L254" s="2">
        <v>696.17732999999998</v>
      </c>
      <c r="M254" s="2">
        <v>26</v>
      </c>
      <c r="N254" s="2">
        <v>19050.815190000001</v>
      </c>
      <c r="O254" s="2">
        <v>674.36758999999995</v>
      </c>
      <c r="P254" s="2">
        <v>5872</v>
      </c>
      <c r="Q254" s="2">
        <v>19036.360619999999</v>
      </c>
      <c r="R254" s="2">
        <v>677.17169000000001</v>
      </c>
      <c r="S254" s="2">
        <v>123</v>
      </c>
      <c r="T254" s="2">
        <v>18976.231070000002</v>
      </c>
      <c r="U254" s="2">
        <v>684.74828000000002</v>
      </c>
      <c r="V254" s="2">
        <v>41</v>
      </c>
    </row>
    <row r="255" spans="1:22" x14ac:dyDescent="0.25">
      <c r="A255" s="2" t="s">
        <v>0</v>
      </c>
      <c r="B255" s="2">
        <v>1000</v>
      </c>
      <c r="C255" s="2">
        <v>0.7</v>
      </c>
      <c r="D255" s="2">
        <v>19044.658739999999</v>
      </c>
      <c r="E255" s="2">
        <v>1.456E-2</v>
      </c>
      <c r="F255" s="2">
        <v>19151.942719999999</v>
      </c>
      <c r="G255" s="2">
        <v>7.5170000000000001E-2</v>
      </c>
      <c r="H255" s="2">
        <v>19044.658739999999</v>
      </c>
      <c r="I255" s="2">
        <v>675.29159000000004</v>
      </c>
      <c r="J255" s="2">
        <v>361</v>
      </c>
      <c r="K255" s="2">
        <v>18990.096119999998</v>
      </c>
      <c r="L255" s="2">
        <v>698.01487999999995</v>
      </c>
      <c r="M255" s="2">
        <v>26</v>
      </c>
      <c r="N255" s="2">
        <v>19132.750110000001</v>
      </c>
      <c r="O255" s="2">
        <v>674.37177999999994</v>
      </c>
      <c r="P255" s="2">
        <v>6033</v>
      </c>
      <c r="Q255" s="2">
        <v>19087.48804</v>
      </c>
      <c r="R255" s="2">
        <v>677.25441000000001</v>
      </c>
      <c r="S255" s="2">
        <v>121</v>
      </c>
      <c r="T255" s="2">
        <v>18975.96</v>
      </c>
      <c r="U255" s="2">
        <v>683.30296999999996</v>
      </c>
      <c r="V255" s="2">
        <v>41</v>
      </c>
    </row>
    <row r="256" spans="1:22" x14ac:dyDescent="0.25">
      <c r="A256" s="2" t="s">
        <v>0</v>
      </c>
      <c r="B256" s="2">
        <v>1000</v>
      </c>
      <c r="C256" s="2">
        <v>0.7</v>
      </c>
      <c r="D256" s="2">
        <v>19044.658739999999</v>
      </c>
      <c r="E256" s="2">
        <v>1.461E-2</v>
      </c>
      <c r="F256" s="2">
        <v>19151.942719999999</v>
      </c>
      <c r="G256" s="2">
        <v>7.4700000000000003E-2</v>
      </c>
      <c r="H256" s="2">
        <v>19044.658739999999</v>
      </c>
      <c r="I256" s="2">
        <v>674.61635999999999</v>
      </c>
      <c r="J256" s="2">
        <v>362</v>
      </c>
      <c r="K256" s="2">
        <v>18989.94254</v>
      </c>
      <c r="L256" s="2">
        <v>699.41503999999998</v>
      </c>
      <c r="M256" s="2">
        <v>26</v>
      </c>
      <c r="N256" s="2">
        <v>19143.490890000001</v>
      </c>
      <c r="O256" s="2">
        <v>674.38404000000003</v>
      </c>
      <c r="P256" s="2">
        <v>6037</v>
      </c>
      <c r="Q256" s="2">
        <v>19087.48804</v>
      </c>
      <c r="R256" s="2">
        <v>674.41481999999996</v>
      </c>
      <c r="S256" s="2">
        <v>120</v>
      </c>
      <c r="T256" s="2">
        <v>18978.136900000001</v>
      </c>
      <c r="U256" s="2">
        <v>675.06676000000004</v>
      </c>
      <c r="V256" s="2">
        <v>54</v>
      </c>
    </row>
    <row r="257" spans="1:22" x14ac:dyDescent="0.25">
      <c r="A257" s="2" t="s">
        <v>0</v>
      </c>
      <c r="B257" s="2">
        <v>1000</v>
      </c>
      <c r="C257" s="2">
        <v>0.7</v>
      </c>
      <c r="D257" s="2">
        <v>19044.658739999999</v>
      </c>
      <c r="E257" s="2">
        <v>1.477E-2</v>
      </c>
      <c r="F257" s="2">
        <v>19151.942719999999</v>
      </c>
      <c r="G257" s="2">
        <v>7.7740000000000004E-2</v>
      </c>
      <c r="H257" s="2">
        <v>19044.658739999999</v>
      </c>
      <c r="I257" s="2">
        <v>676.06814999999995</v>
      </c>
      <c r="J257" s="2">
        <v>389</v>
      </c>
      <c r="K257" s="2">
        <v>18984.029259999999</v>
      </c>
      <c r="L257" s="2">
        <v>699.56996000000004</v>
      </c>
      <c r="M257" s="2">
        <v>26</v>
      </c>
      <c r="N257" s="2">
        <v>19073.609970000001</v>
      </c>
      <c r="O257" s="2">
        <v>674.40877999999998</v>
      </c>
      <c r="P257" s="2">
        <v>5882</v>
      </c>
      <c r="Q257" s="2">
        <v>19087.48804</v>
      </c>
      <c r="R257" s="2">
        <v>677.39391999999998</v>
      </c>
      <c r="S257" s="2">
        <v>122</v>
      </c>
      <c r="T257" s="2">
        <v>18976.13667</v>
      </c>
      <c r="U257" s="2">
        <v>685.00732000000005</v>
      </c>
      <c r="V257" s="2">
        <v>41</v>
      </c>
    </row>
    <row r="258" spans="1:22" x14ac:dyDescent="0.25">
      <c r="A258" s="2" t="s">
        <v>0</v>
      </c>
      <c r="B258" s="2">
        <v>1000</v>
      </c>
      <c r="C258" s="2">
        <v>0.7</v>
      </c>
      <c r="D258" s="2">
        <v>19044.658739999999</v>
      </c>
      <c r="E258" s="2">
        <v>1.455E-2</v>
      </c>
      <c r="F258" s="2">
        <v>19151.942719999999</v>
      </c>
      <c r="G258" s="2">
        <v>7.5929999999999997E-2</v>
      </c>
      <c r="H258" s="2">
        <v>19044.658739999999</v>
      </c>
      <c r="I258" s="2">
        <v>674.57660999999996</v>
      </c>
      <c r="J258" s="2">
        <v>365</v>
      </c>
      <c r="K258" s="2">
        <v>18983.779149999998</v>
      </c>
      <c r="L258" s="2">
        <v>698.26850999999999</v>
      </c>
      <c r="M258" s="2">
        <v>26</v>
      </c>
      <c r="N258" s="2">
        <v>19185.758689999999</v>
      </c>
      <c r="O258" s="2">
        <v>674.39431999999999</v>
      </c>
      <c r="P258" s="2">
        <v>5898</v>
      </c>
      <c r="Q258" s="2">
        <v>19044.442729999999</v>
      </c>
      <c r="R258" s="2">
        <v>676.85819000000004</v>
      </c>
      <c r="S258" s="2">
        <v>126</v>
      </c>
      <c r="T258" s="2">
        <v>18977.20739</v>
      </c>
      <c r="U258" s="2">
        <v>687.26110000000006</v>
      </c>
      <c r="V258" s="2">
        <v>41</v>
      </c>
    </row>
    <row r="259" spans="1:22" x14ac:dyDescent="0.25">
      <c r="A259" s="2" t="s">
        <v>0</v>
      </c>
      <c r="B259" s="2">
        <v>1000</v>
      </c>
      <c r="C259" s="2">
        <v>0.7</v>
      </c>
      <c r="D259" s="2">
        <v>19044.658739999999</v>
      </c>
      <c r="E259" s="2">
        <v>1.473E-2</v>
      </c>
      <c r="F259" s="2">
        <v>19151.942719999999</v>
      </c>
      <c r="G259" s="2">
        <v>7.5340000000000004E-2</v>
      </c>
      <c r="H259" s="2">
        <v>19044.658739999999</v>
      </c>
      <c r="I259" s="2">
        <v>675.26206999999999</v>
      </c>
      <c r="J259" s="2">
        <v>361</v>
      </c>
      <c r="K259" s="2">
        <v>18988.544689999999</v>
      </c>
      <c r="L259" s="2">
        <v>697.61914000000002</v>
      </c>
      <c r="M259" s="2">
        <v>26</v>
      </c>
      <c r="N259" s="2">
        <v>19139.739239999999</v>
      </c>
      <c r="O259" s="2">
        <v>674.36832000000004</v>
      </c>
      <c r="P259" s="2">
        <v>5692</v>
      </c>
      <c r="Q259" s="2">
        <v>19041.728149999999</v>
      </c>
      <c r="R259" s="2">
        <v>679.16850999999997</v>
      </c>
      <c r="S259" s="2">
        <v>122</v>
      </c>
      <c r="T259" s="2">
        <v>18976.679049999999</v>
      </c>
      <c r="U259" s="2">
        <v>676.09933000000001</v>
      </c>
      <c r="V259" s="2">
        <v>44</v>
      </c>
    </row>
    <row r="260" spans="1:22" x14ac:dyDescent="0.25">
      <c r="A260" s="2" t="s">
        <v>0</v>
      </c>
      <c r="B260" s="2">
        <v>1000</v>
      </c>
      <c r="C260" s="2">
        <v>0.7</v>
      </c>
      <c r="D260" s="2">
        <v>19044.658739999999</v>
      </c>
      <c r="E260" s="2">
        <v>1.4659999999999999E-2</v>
      </c>
      <c r="F260" s="2">
        <v>19151.942719999999</v>
      </c>
      <c r="G260" s="2">
        <v>7.7359999999999998E-2</v>
      </c>
      <c r="H260" s="2">
        <v>19044.658739999999</v>
      </c>
      <c r="I260" s="2">
        <v>676.14791000000002</v>
      </c>
      <c r="J260" s="2">
        <v>361</v>
      </c>
      <c r="K260" s="2">
        <v>18988.720789999999</v>
      </c>
      <c r="L260" s="2">
        <v>696.89400000000001</v>
      </c>
      <c r="M260" s="2">
        <v>26</v>
      </c>
      <c r="N260" s="2">
        <v>19025.645779999999</v>
      </c>
      <c r="O260" s="2">
        <v>674.36008000000004</v>
      </c>
      <c r="P260" s="2">
        <v>6018</v>
      </c>
      <c r="Q260" s="2">
        <v>19054.90035</v>
      </c>
      <c r="R260" s="2">
        <v>676.84789999999998</v>
      </c>
      <c r="S260" s="2">
        <v>126</v>
      </c>
      <c r="T260" s="2">
        <v>18977.37643</v>
      </c>
      <c r="U260" s="2">
        <v>682.7047</v>
      </c>
      <c r="V260" s="2">
        <v>47</v>
      </c>
    </row>
    <row r="261" spans="1:22" x14ac:dyDescent="0.25">
      <c r="A261" s="2" t="s">
        <v>0</v>
      </c>
      <c r="B261" s="2">
        <v>1000</v>
      </c>
      <c r="C261" s="2">
        <v>0.7</v>
      </c>
      <c r="D261" s="2">
        <v>19044.658739999999</v>
      </c>
      <c r="E261" s="2">
        <v>1.472E-2</v>
      </c>
      <c r="F261" s="2">
        <v>19151.942719999999</v>
      </c>
      <c r="G261" s="2">
        <v>8.0259999999999998E-2</v>
      </c>
      <c r="H261" s="2">
        <v>19044.658739999999</v>
      </c>
      <c r="I261" s="2">
        <v>675.42989</v>
      </c>
      <c r="J261" s="2">
        <v>363</v>
      </c>
      <c r="K261" s="2">
        <v>18984.92729</v>
      </c>
      <c r="L261" s="2">
        <v>697.36461999999995</v>
      </c>
      <c r="M261" s="2">
        <v>26</v>
      </c>
      <c r="N261" s="2">
        <v>19068.785370000001</v>
      </c>
      <c r="O261" s="2">
        <v>674.40260999999998</v>
      </c>
      <c r="P261" s="2">
        <v>5832</v>
      </c>
      <c r="Q261" s="2">
        <v>19046.988160000001</v>
      </c>
      <c r="R261" s="2">
        <v>676.76963999999998</v>
      </c>
      <c r="S261" s="2">
        <v>123</v>
      </c>
      <c r="T261" s="2">
        <v>18975.97983</v>
      </c>
      <c r="U261" s="2">
        <v>683.50630999999998</v>
      </c>
      <c r="V261" s="2">
        <v>41</v>
      </c>
    </row>
    <row r="262" spans="1:22" x14ac:dyDescent="0.25">
      <c r="A262" s="2" t="s">
        <v>0</v>
      </c>
      <c r="B262" s="2">
        <v>1000</v>
      </c>
      <c r="C262" s="2">
        <v>0.7</v>
      </c>
      <c r="D262" s="2">
        <v>19044.658739999999</v>
      </c>
      <c r="E262" s="2">
        <v>1.438E-2</v>
      </c>
      <c r="F262" s="2">
        <v>19151.942719999999</v>
      </c>
      <c r="G262" s="2">
        <v>7.6859999999999998E-2</v>
      </c>
      <c r="H262" s="2">
        <v>19044.658739999999</v>
      </c>
      <c r="I262" s="2">
        <v>675.29456000000005</v>
      </c>
      <c r="J262" s="2">
        <v>364</v>
      </c>
      <c r="K262" s="2">
        <v>18994.574860000001</v>
      </c>
      <c r="L262" s="2">
        <v>697.50846000000001</v>
      </c>
      <c r="M262" s="2">
        <v>26</v>
      </c>
      <c r="N262" s="2">
        <v>19055.587589999999</v>
      </c>
      <c r="O262" s="2">
        <v>674.40016000000003</v>
      </c>
      <c r="P262" s="2">
        <v>5959</v>
      </c>
      <c r="Q262" s="2">
        <v>19072.54206</v>
      </c>
      <c r="R262" s="2">
        <v>674.79312000000004</v>
      </c>
      <c r="S262" s="2">
        <v>124</v>
      </c>
      <c r="T262" s="2">
        <v>18976.426149999999</v>
      </c>
      <c r="U262" s="2">
        <v>681.2989</v>
      </c>
      <c r="V262" s="2">
        <v>41</v>
      </c>
    </row>
    <row r="263" spans="1:22" x14ac:dyDescent="0.25">
      <c r="A263" s="2" t="s">
        <v>0</v>
      </c>
      <c r="B263" s="2">
        <v>1000</v>
      </c>
      <c r="C263" s="2">
        <v>1</v>
      </c>
      <c r="D263" s="2">
        <v>19002.437119999999</v>
      </c>
      <c r="E263" s="2">
        <v>1.512E-2</v>
      </c>
      <c r="F263" s="2">
        <v>19050.21963</v>
      </c>
      <c r="G263" s="2">
        <v>6.1460000000000001E-2</v>
      </c>
      <c r="H263" s="2">
        <v>19002.437119999999</v>
      </c>
      <c r="I263" s="2">
        <v>1133.7797800000001</v>
      </c>
      <c r="J263" s="2">
        <v>607</v>
      </c>
      <c r="K263" s="2">
        <v>18976.568179999998</v>
      </c>
      <c r="L263" s="2">
        <v>1146.6917900000001</v>
      </c>
      <c r="M263" s="2">
        <v>41</v>
      </c>
      <c r="N263" s="2">
        <v>19021.22942</v>
      </c>
      <c r="O263" s="2">
        <v>1133.6174599999999</v>
      </c>
      <c r="P263" s="2">
        <v>10323</v>
      </c>
      <c r="Q263" s="2">
        <v>18990.117010000002</v>
      </c>
      <c r="R263" s="2">
        <v>1134.1936900000001</v>
      </c>
      <c r="S263" s="2">
        <v>222</v>
      </c>
      <c r="T263" s="2">
        <v>18975.584060000001</v>
      </c>
      <c r="U263" s="2">
        <v>1140.8258800000001</v>
      </c>
      <c r="V263" s="2">
        <v>71</v>
      </c>
    </row>
    <row r="264" spans="1:22" x14ac:dyDescent="0.25">
      <c r="A264" s="2" t="s">
        <v>0</v>
      </c>
      <c r="B264" s="2">
        <v>1000</v>
      </c>
      <c r="C264" s="2">
        <v>1</v>
      </c>
      <c r="D264" s="2">
        <v>19002.437119999999</v>
      </c>
      <c r="E264" s="2">
        <v>1.5820000000000001E-2</v>
      </c>
      <c r="F264" s="2">
        <v>19050.21963</v>
      </c>
      <c r="G264" s="2">
        <v>6.4530000000000004E-2</v>
      </c>
      <c r="H264" s="2">
        <v>19002.437119999999</v>
      </c>
      <c r="I264" s="2">
        <v>1134.6060299999999</v>
      </c>
      <c r="J264" s="2">
        <v>611</v>
      </c>
      <c r="K264" s="2">
        <v>18976.74091</v>
      </c>
      <c r="L264" s="2">
        <v>1146.5799099999999</v>
      </c>
      <c r="M264" s="2">
        <v>41</v>
      </c>
      <c r="N264" s="2">
        <v>19074.159589999999</v>
      </c>
      <c r="O264" s="2">
        <v>1133.5849900000001</v>
      </c>
      <c r="P264" s="2">
        <v>10197</v>
      </c>
      <c r="Q264" s="2">
        <v>19029.15885</v>
      </c>
      <c r="R264" s="2">
        <v>1135.58331</v>
      </c>
      <c r="S264" s="2">
        <v>212</v>
      </c>
      <c r="T264" s="2">
        <v>18975.53</v>
      </c>
      <c r="U264" s="2">
        <v>1142.6825699999999</v>
      </c>
      <c r="V264" s="2">
        <v>60</v>
      </c>
    </row>
    <row r="265" spans="1:22" x14ac:dyDescent="0.25">
      <c r="A265" s="2" t="s">
        <v>0</v>
      </c>
      <c r="B265" s="2">
        <v>1000</v>
      </c>
      <c r="C265" s="2">
        <v>1</v>
      </c>
      <c r="D265" s="2">
        <v>19002.437119999999</v>
      </c>
      <c r="E265" s="2">
        <v>1.507E-2</v>
      </c>
      <c r="F265" s="2">
        <v>19050.21963</v>
      </c>
      <c r="G265" s="2">
        <v>6.3530000000000003E-2</v>
      </c>
      <c r="H265" s="2">
        <v>19002.437119999999</v>
      </c>
      <c r="I265" s="2">
        <v>1135.2395100000001</v>
      </c>
      <c r="J265" s="2">
        <v>613</v>
      </c>
      <c r="K265" s="2">
        <v>18977.339609999999</v>
      </c>
      <c r="L265" s="2">
        <v>1143.93831</v>
      </c>
      <c r="M265" s="2">
        <v>41</v>
      </c>
      <c r="N265" s="2">
        <v>19080.046539999999</v>
      </c>
      <c r="O265" s="2">
        <v>1133.5372600000001</v>
      </c>
      <c r="P265" s="2">
        <v>9575</v>
      </c>
      <c r="Q265" s="2">
        <v>19005.3433</v>
      </c>
      <c r="R265" s="2">
        <v>1136.9355700000001</v>
      </c>
      <c r="S265" s="2">
        <v>226</v>
      </c>
      <c r="T265" s="2">
        <v>18975.655030000002</v>
      </c>
      <c r="U265" s="2">
        <v>1144.8425400000001</v>
      </c>
      <c r="V265" s="2">
        <v>60</v>
      </c>
    </row>
    <row r="266" spans="1:22" x14ac:dyDescent="0.25">
      <c r="A266" s="2" t="s">
        <v>0</v>
      </c>
      <c r="B266" s="2">
        <v>1000</v>
      </c>
      <c r="C266" s="2">
        <v>1</v>
      </c>
      <c r="D266" s="2">
        <v>19002.437119999999</v>
      </c>
      <c r="E266" s="2">
        <v>1.5219999999999999E-2</v>
      </c>
      <c r="F266" s="2">
        <v>19050.21963</v>
      </c>
      <c r="G266" s="2">
        <v>6.2530000000000002E-2</v>
      </c>
      <c r="H266" s="2">
        <v>19002.437119999999</v>
      </c>
      <c r="I266" s="2">
        <v>1134.0218299999999</v>
      </c>
      <c r="J266" s="2">
        <v>609</v>
      </c>
      <c r="K266" s="2">
        <v>18976.55</v>
      </c>
      <c r="L266" s="2">
        <v>1150.63717</v>
      </c>
      <c r="M266" s="2">
        <v>41</v>
      </c>
      <c r="N266" s="2">
        <v>19115.420880000001</v>
      </c>
      <c r="O266" s="2">
        <v>1133.52916</v>
      </c>
      <c r="P266" s="2">
        <v>9351</v>
      </c>
      <c r="Q266" s="2">
        <v>19111.65049</v>
      </c>
      <c r="R266" s="2">
        <v>1134.4463699999999</v>
      </c>
      <c r="S266" s="2">
        <v>209</v>
      </c>
      <c r="T266" s="2">
        <v>18976.085709999999</v>
      </c>
      <c r="U266" s="2">
        <v>1142.8531599999999</v>
      </c>
      <c r="V266" s="2">
        <v>59</v>
      </c>
    </row>
    <row r="267" spans="1:22" x14ac:dyDescent="0.25">
      <c r="A267" s="2" t="s">
        <v>0</v>
      </c>
      <c r="B267" s="2">
        <v>1000</v>
      </c>
      <c r="C267" s="2">
        <v>1</v>
      </c>
      <c r="D267" s="2">
        <v>19002.437119999999</v>
      </c>
      <c r="E267" s="2">
        <v>1.554E-2</v>
      </c>
      <c r="F267" s="2">
        <v>19050.21963</v>
      </c>
      <c r="G267" s="2">
        <v>6.166E-2</v>
      </c>
      <c r="H267" s="2">
        <v>19002.437119999999</v>
      </c>
      <c r="I267" s="2">
        <v>1134.9587899999999</v>
      </c>
      <c r="J267" s="2">
        <v>617</v>
      </c>
      <c r="K267" s="2">
        <v>18976.896959999998</v>
      </c>
      <c r="L267" s="2">
        <v>1146.85223</v>
      </c>
      <c r="M267" s="2">
        <v>41</v>
      </c>
      <c r="N267" s="2">
        <v>19017.22667</v>
      </c>
      <c r="O267" s="2">
        <v>1133.58277</v>
      </c>
      <c r="P267" s="2">
        <v>10109</v>
      </c>
      <c r="Q267" s="2">
        <v>19014.763640000001</v>
      </c>
      <c r="R267" s="2">
        <v>1136.3764100000001</v>
      </c>
      <c r="S267" s="2">
        <v>226</v>
      </c>
      <c r="T267" s="2">
        <v>18975.27778</v>
      </c>
      <c r="U267" s="2">
        <v>1139.06908</v>
      </c>
      <c r="V267" s="2">
        <v>61</v>
      </c>
    </row>
    <row r="268" spans="1:22" x14ac:dyDescent="0.25">
      <c r="A268" s="2" t="s">
        <v>0</v>
      </c>
      <c r="B268" s="2">
        <v>1000</v>
      </c>
      <c r="C268" s="2">
        <v>1</v>
      </c>
      <c r="D268" s="2">
        <v>19002.437119999999</v>
      </c>
      <c r="E268" s="2">
        <v>1.6379999999999999E-2</v>
      </c>
      <c r="F268" s="2">
        <v>19050.21963</v>
      </c>
      <c r="G268" s="2">
        <v>6.3769999999999993E-2</v>
      </c>
      <c r="H268" s="2">
        <v>19002.437119999999</v>
      </c>
      <c r="I268" s="2">
        <v>1134.7282</v>
      </c>
      <c r="J268" s="2">
        <v>613</v>
      </c>
      <c r="K268" s="2">
        <v>18977.005069999999</v>
      </c>
      <c r="L268" s="2">
        <v>1147.10581</v>
      </c>
      <c r="M268" s="2">
        <v>41</v>
      </c>
      <c r="N268" s="2">
        <v>19063.765780000002</v>
      </c>
      <c r="O268" s="2">
        <v>1133.6038799999999</v>
      </c>
      <c r="P268" s="2">
        <v>10097</v>
      </c>
      <c r="Q268" s="2">
        <v>19003.235949999998</v>
      </c>
      <c r="R268" s="2">
        <v>1133.59953</v>
      </c>
      <c r="S268" s="2">
        <v>223</v>
      </c>
      <c r="T268" s="2">
        <v>18975.319230000001</v>
      </c>
      <c r="U268" s="2">
        <v>1141.4044699999999</v>
      </c>
      <c r="V268" s="2">
        <v>61</v>
      </c>
    </row>
    <row r="269" spans="1:22" x14ac:dyDescent="0.25">
      <c r="A269" s="2" t="s">
        <v>0</v>
      </c>
      <c r="B269" s="2">
        <v>1000</v>
      </c>
      <c r="C269" s="2">
        <v>1</v>
      </c>
      <c r="D269" s="2">
        <v>19002.437119999999</v>
      </c>
      <c r="E269" s="2">
        <v>1.5650000000000001E-2</v>
      </c>
      <c r="F269" s="2">
        <v>19050.21963</v>
      </c>
      <c r="G269" s="2">
        <v>6.2039999999999998E-2</v>
      </c>
      <c r="H269" s="2">
        <v>19002.437119999999</v>
      </c>
      <c r="I269" s="2">
        <v>1133.8422499999999</v>
      </c>
      <c r="J269" s="2">
        <v>612</v>
      </c>
      <c r="K269" s="2">
        <v>18976.573079999998</v>
      </c>
      <c r="L269" s="2">
        <v>1144.71975</v>
      </c>
      <c r="M269" s="2">
        <v>41</v>
      </c>
      <c r="N269" s="2">
        <v>19012.99538</v>
      </c>
      <c r="O269" s="2">
        <v>1133.54404</v>
      </c>
      <c r="P269" s="2">
        <v>10397</v>
      </c>
      <c r="Q269" s="2">
        <v>19018.580859999998</v>
      </c>
      <c r="R269" s="2">
        <v>1137.56214</v>
      </c>
      <c r="S269" s="2">
        <v>216</v>
      </c>
      <c r="T269" s="2">
        <v>18975.9787</v>
      </c>
      <c r="U269" s="2">
        <v>1135.71441</v>
      </c>
      <c r="V269" s="2">
        <v>68</v>
      </c>
    </row>
    <row r="270" spans="1:22" x14ac:dyDescent="0.25">
      <c r="A270" s="2" t="s">
        <v>0</v>
      </c>
      <c r="B270" s="2">
        <v>1000</v>
      </c>
      <c r="C270" s="2">
        <v>1</v>
      </c>
      <c r="D270" s="2">
        <v>19002.437119999999</v>
      </c>
      <c r="E270" s="2">
        <v>1.5559999999999999E-2</v>
      </c>
      <c r="F270" s="2">
        <v>19050.21963</v>
      </c>
      <c r="G270" s="2">
        <v>6.404E-2</v>
      </c>
      <c r="H270" s="2">
        <v>19002.437119999999</v>
      </c>
      <c r="I270" s="2">
        <v>1134.57699</v>
      </c>
      <c r="J270" s="2">
        <v>612</v>
      </c>
      <c r="K270" s="2">
        <v>18976.65093</v>
      </c>
      <c r="L270" s="2">
        <v>1150.9183599999999</v>
      </c>
      <c r="M270" s="2">
        <v>41</v>
      </c>
      <c r="N270" s="2">
        <v>19040.981349999998</v>
      </c>
      <c r="O270" s="2">
        <v>1133.51737</v>
      </c>
      <c r="P270" s="2">
        <v>9977</v>
      </c>
      <c r="Q270" s="2">
        <v>19055.17441</v>
      </c>
      <c r="R270" s="2">
        <v>1134.7658200000001</v>
      </c>
      <c r="S270" s="2">
        <v>218</v>
      </c>
      <c r="T270" s="2">
        <v>18975.481820000001</v>
      </c>
      <c r="U270" s="2">
        <v>1136.3790100000001</v>
      </c>
      <c r="V270" s="2">
        <v>66</v>
      </c>
    </row>
    <row r="271" spans="1:22" x14ac:dyDescent="0.25">
      <c r="A271" s="2" t="s">
        <v>0</v>
      </c>
      <c r="B271" s="2">
        <v>1000</v>
      </c>
      <c r="C271" s="2">
        <v>1</v>
      </c>
      <c r="D271" s="2">
        <v>19002.437119999999</v>
      </c>
      <c r="E271" s="2">
        <v>1.486E-2</v>
      </c>
      <c r="F271" s="2">
        <v>19050.21963</v>
      </c>
      <c r="G271" s="2">
        <v>6.3899999999999998E-2</v>
      </c>
      <c r="H271" s="2">
        <v>19002.437119999999</v>
      </c>
      <c r="I271" s="2">
        <v>1135.2798</v>
      </c>
      <c r="J271" s="2">
        <v>612</v>
      </c>
      <c r="K271" s="2">
        <v>18976.78</v>
      </c>
      <c r="L271" s="2">
        <v>1143.5788399999999</v>
      </c>
      <c r="M271" s="2">
        <v>41</v>
      </c>
      <c r="N271" s="2">
        <v>19095.95853</v>
      </c>
      <c r="O271" s="2">
        <v>1133.6617799999999</v>
      </c>
      <c r="P271" s="2">
        <v>9959</v>
      </c>
      <c r="Q271" s="2">
        <v>19022.021379999998</v>
      </c>
      <c r="R271" s="2">
        <v>1137.3516099999999</v>
      </c>
      <c r="S271" s="2">
        <v>219</v>
      </c>
      <c r="T271" s="2">
        <v>18975.413639999999</v>
      </c>
      <c r="U271" s="2">
        <v>1135.2838300000001</v>
      </c>
      <c r="V271" s="2">
        <v>60</v>
      </c>
    </row>
    <row r="272" spans="1:22" x14ac:dyDescent="0.25">
      <c r="A272" s="2" t="s">
        <v>0</v>
      </c>
      <c r="B272" s="2">
        <v>1000</v>
      </c>
      <c r="C272" s="2">
        <v>1</v>
      </c>
      <c r="D272" s="2">
        <v>19002.437119999999</v>
      </c>
      <c r="E272" s="2">
        <v>1.5679999999999999E-2</v>
      </c>
      <c r="F272" s="2">
        <v>19050.21963</v>
      </c>
      <c r="G272" s="2">
        <v>6.2199999999999998E-2</v>
      </c>
      <c r="H272" s="2">
        <v>19002.437119999999</v>
      </c>
      <c r="I272" s="2">
        <v>1134.94524</v>
      </c>
      <c r="J272" s="2">
        <v>617</v>
      </c>
      <c r="K272" s="2">
        <v>18976.326710000001</v>
      </c>
      <c r="L272" s="2">
        <v>1144.4400700000001</v>
      </c>
      <c r="M272" s="2">
        <v>41</v>
      </c>
      <c r="N272" s="2">
        <v>19049.64171</v>
      </c>
      <c r="O272" s="2">
        <v>1133.60518</v>
      </c>
      <c r="P272" s="2">
        <v>9837</v>
      </c>
      <c r="Q272" s="2">
        <v>19099.04177</v>
      </c>
      <c r="R272" s="2">
        <v>1134.4895300000001</v>
      </c>
      <c r="S272" s="2">
        <v>210</v>
      </c>
      <c r="T272" s="2">
        <v>18975.272730000001</v>
      </c>
      <c r="U272" s="2">
        <v>1145.4759300000001</v>
      </c>
      <c r="V272" s="2">
        <v>62</v>
      </c>
    </row>
  </sheetData>
  <mergeCells count="7">
    <mergeCell ref="T1:V1"/>
    <mergeCell ref="D1:E1"/>
    <mergeCell ref="F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55"/>
  <sheetViews>
    <sheetView tabSelected="1" zoomScale="85" zoomScaleNormal="85" workbookViewId="0">
      <selection activeCell="U8" sqref="U8"/>
    </sheetView>
  </sheetViews>
  <sheetFormatPr defaultRowHeight="13.8" x14ac:dyDescent="0.25"/>
  <cols>
    <col min="1" max="1" width="10.5546875" customWidth="1"/>
    <col min="2" max="2" width="5.44140625" bestFit="1" customWidth="1"/>
    <col min="3" max="3" width="4.44140625" bestFit="1" customWidth="1"/>
    <col min="4" max="4" width="13.21875" style="16" customWidth="1"/>
    <col min="5" max="10" width="13.21875" customWidth="1"/>
    <col min="11" max="11" width="4.44140625" customWidth="1"/>
    <col min="12" max="17" width="8.109375" customWidth="1"/>
  </cols>
  <sheetData>
    <row r="1" spans="1:17" s="3" customFormat="1" x14ac:dyDescent="0.25">
      <c r="D1" s="30" t="s">
        <v>49</v>
      </c>
      <c r="E1" s="30" t="s">
        <v>58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9"/>
      <c r="L1" s="18" t="s">
        <v>49</v>
      </c>
      <c r="M1" s="18" t="s">
        <v>59</v>
      </c>
      <c r="N1" s="18" t="s">
        <v>50</v>
      </c>
      <c r="O1" s="18" t="s">
        <v>51</v>
      </c>
      <c r="P1" s="18" t="s">
        <v>52</v>
      </c>
      <c r="Q1" s="18" t="s">
        <v>53</v>
      </c>
    </row>
    <row r="2" spans="1:17" s="3" customFormat="1" x14ac:dyDescent="0.25">
      <c r="D2" s="13" t="s">
        <v>55</v>
      </c>
      <c r="E2" s="13" t="s">
        <v>55</v>
      </c>
      <c r="F2" s="9" t="s">
        <v>55</v>
      </c>
      <c r="G2" s="9" t="s">
        <v>55</v>
      </c>
      <c r="H2" s="9" t="s">
        <v>55</v>
      </c>
      <c r="I2" s="9" t="s">
        <v>56</v>
      </c>
      <c r="J2" s="9" t="s">
        <v>55</v>
      </c>
      <c r="K2" s="9"/>
      <c r="M2" s="9"/>
    </row>
    <row r="3" spans="1:17" s="3" customFormat="1" x14ac:dyDescent="0.25">
      <c r="A3" s="3" t="s">
        <v>1</v>
      </c>
      <c r="B3" s="3">
        <v>25</v>
      </c>
      <c r="C3" s="3">
        <v>0.4</v>
      </c>
      <c r="D3" s="14">
        <v>38.419870000000003</v>
      </c>
      <c r="E3" s="14">
        <v>38.419870000000003</v>
      </c>
      <c r="F3" s="14">
        <v>35.664265999999998</v>
      </c>
      <c r="G3" s="14">
        <v>34.273707000000002</v>
      </c>
      <c r="H3" s="14">
        <v>35.256105000000005</v>
      </c>
      <c r="I3" s="14">
        <v>35.956619000000003</v>
      </c>
      <c r="J3" s="14">
        <v>34.202649999999998</v>
      </c>
      <c r="L3" s="3">
        <f>(D3-J3)/MAX(D3,J3)</f>
        <v>0.10976663898133972</v>
      </c>
      <c r="M3" s="3">
        <f>(E3-J3)/MAX(J3,E3)</f>
        <v>0.10976663898133972</v>
      </c>
      <c r="N3" s="3">
        <f t="shared" ref="N3:N29" si="0">(F3-J3)/MAX(F3,J3)</f>
        <v>4.0982646327278945E-2</v>
      </c>
      <c r="O3" s="3">
        <f t="shared" ref="O3:O29" si="1">(G3-J3)/MAX(G3,J3)</f>
        <v>2.0732219015586278E-3</v>
      </c>
      <c r="P3" s="3">
        <f t="shared" ref="P3:P29" si="2">(H3-J3)/MAX(H3,J3)</f>
        <v>2.9880073252561694E-2</v>
      </c>
      <c r="Q3" s="3">
        <f t="shared" ref="Q3:Q29" si="3">(I3-J3)/MAX(I3,J3)</f>
        <v>4.8780142537873342E-2</v>
      </c>
    </row>
    <row r="4" spans="1:17" s="3" customFormat="1" x14ac:dyDescent="0.25">
      <c r="A4" s="3" t="s">
        <v>1</v>
      </c>
      <c r="B4" s="3">
        <v>25</v>
      </c>
      <c r="C4" s="3">
        <v>0.7</v>
      </c>
      <c r="D4" s="14">
        <v>34.06342999999999</v>
      </c>
      <c r="E4" s="14">
        <v>33.376629999999992</v>
      </c>
      <c r="F4" s="14">
        <v>31.902151999999994</v>
      </c>
      <c r="G4" s="14">
        <v>30.138461</v>
      </c>
      <c r="H4" s="14">
        <v>31.753316999999999</v>
      </c>
      <c r="I4" s="14">
        <v>31.230138</v>
      </c>
      <c r="J4" s="14">
        <v>30.624034000000002</v>
      </c>
      <c r="L4" s="3">
        <f>(D4-J4)/MAX(D4,J4)</f>
        <v>0.1009703368098864</v>
      </c>
      <c r="M4" s="3">
        <f>(E4-J4)/MAX(J4,E4)</f>
        <v>8.2470758731483393E-2</v>
      </c>
      <c r="N4" s="3">
        <f t="shared" si="0"/>
        <v>4.0063692254992463E-2</v>
      </c>
      <c r="O4" s="3">
        <f t="shared" si="1"/>
        <v>-1.5855945039768511E-2</v>
      </c>
      <c r="P4" s="3">
        <f t="shared" si="2"/>
        <v>3.5564253019613586E-2</v>
      </c>
      <c r="Q4" s="3">
        <f t="shared" si="3"/>
        <v>1.9407663200207391E-2</v>
      </c>
    </row>
    <row r="5" spans="1:17" s="3" customFormat="1" x14ac:dyDescent="0.25">
      <c r="A5" s="3" t="s">
        <v>1</v>
      </c>
      <c r="B5" s="3">
        <v>25</v>
      </c>
      <c r="C5" s="3">
        <v>1</v>
      </c>
      <c r="D5" s="14">
        <v>30.61402</v>
      </c>
      <c r="E5" s="14">
        <v>30.660309999999999</v>
      </c>
      <c r="F5" s="14">
        <v>30.600211000000002</v>
      </c>
      <c r="G5" s="14">
        <v>29.342549999999999</v>
      </c>
      <c r="H5" s="14">
        <v>31.432518000000005</v>
      </c>
      <c r="I5" s="14">
        <v>30.460115999999999</v>
      </c>
      <c r="J5" s="14">
        <v>29.334930000000004</v>
      </c>
      <c r="L5" s="3">
        <f>(D5-J5)/MAX(D5,J5)</f>
        <v>4.1781183915081933E-2</v>
      </c>
      <c r="M5" s="3">
        <f>(E5-J5)/MAX(J5,E5)</f>
        <v>4.3227873429851023E-2</v>
      </c>
      <c r="N5" s="3">
        <f t="shared" si="0"/>
        <v>4.1348767170265525E-2</v>
      </c>
      <c r="O5" s="3">
        <f t="shared" si="1"/>
        <v>2.5969113113876406E-4</v>
      </c>
      <c r="P5" s="3">
        <f t="shared" si="2"/>
        <v>6.673305651173099E-2</v>
      </c>
      <c r="Q5" s="3">
        <f t="shared" si="3"/>
        <v>3.6939649212103978E-2</v>
      </c>
    </row>
    <row r="6" spans="1:17" s="3" customFormat="1" x14ac:dyDescent="0.25">
      <c r="A6" s="3" t="s">
        <v>1</v>
      </c>
      <c r="B6" s="3">
        <v>100</v>
      </c>
      <c r="C6" s="3">
        <v>0.4</v>
      </c>
      <c r="D6" s="14">
        <v>157.83187999999998</v>
      </c>
      <c r="E6" s="14">
        <v>156.96522000000002</v>
      </c>
      <c r="F6" s="14">
        <v>147.392503</v>
      </c>
      <c r="G6" s="14">
        <v>145.645791</v>
      </c>
      <c r="H6" s="14">
        <v>148.43681100000001</v>
      </c>
      <c r="I6" s="14">
        <v>146.71533399999998</v>
      </c>
      <c r="J6" s="14">
        <v>145.46040299999999</v>
      </c>
      <c r="L6" s="3">
        <f>(D6-J6)/MAX(D6,J6)</f>
        <v>7.838389177142159E-2</v>
      </c>
      <c r="M6" s="3">
        <f>(E6-J6)/MAX(J6,E6)</f>
        <v>7.3295326187546708E-2</v>
      </c>
      <c r="N6" s="3">
        <f t="shared" si="0"/>
        <v>1.3108536463350647E-2</v>
      </c>
      <c r="O6" s="3">
        <f t="shared" si="1"/>
        <v>1.2728689152439526E-3</v>
      </c>
      <c r="P6" s="3">
        <f t="shared" si="2"/>
        <v>2.0051683810426379E-2</v>
      </c>
      <c r="Q6" s="3">
        <f t="shared" si="3"/>
        <v>8.5535094784298365E-3</v>
      </c>
    </row>
    <row r="7" spans="1:17" s="3" customFormat="1" x14ac:dyDescent="0.25">
      <c r="A7" s="3" t="s">
        <v>1</v>
      </c>
      <c r="B7" s="3">
        <v>100</v>
      </c>
      <c r="C7" s="3">
        <v>0.7</v>
      </c>
      <c r="D7" s="14">
        <v>158.80106000000001</v>
      </c>
      <c r="E7" s="14">
        <v>114.28425</v>
      </c>
      <c r="F7" s="14">
        <v>111.82307700000001</v>
      </c>
      <c r="G7" s="14">
        <v>153.28654699999998</v>
      </c>
      <c r="H7" s="14">
        <v>112.66395800000001</v>
      </c>
      <c r="I7" s="14">
        <v>110.168299</v>
      </c>
      <c r="J7" s="14">
        <v>109.48738399999999</v>
      </c>
      <c r="L7" s="3">
        <f>(D7-J7)/MAX(D7,J7)</f>
        <v>0.31053744855355508</v>
      </c>
      <c r="M7" s="3">
        <f>(E7-J7)/MAX(J7,E7)</f>
        <v>4.1973115280539604E-2</v>
      </c>
      <c r="N7" s="3">
        <f t="shared" si="0"/>
        <v>2.0887396972630437E-2</v>
      </c>
      <c r="O7" s="3">
        <f t="shared" si="1"/>
        <v>0.28573390070558508</v>
      </c>
      <c r="P7" s="3">
        <f t="shared" si="2"/>
        <v>2.8195121637746973E-2</v>
      </c>
      <c r="Q7" s="3">
        <f t="shared" si="3"/>
        <v>6.1806799794559145E-3</v>
      </c>
    </row>
    <row r="8" spans="1:17" s="3" customFormat="1" x14ac:dyDescent="0.25">
      <c r="A8" s="3" t="s">
        <v>1</v>
      </c>
      <c r="B8" s="3">
        <v>100</v>
      </c>
      <c r="C8" s="3">
        <v>1</v>
      </c>
      <c r="D8" s="14">
        <v>108.22162</v>
      </c>
      <c r="E8" s="14">
        <v>108.92499999999998</v>
      </c>
      <c r="F8" s="14">
        <v>105.869356</v>
      </c>
      <c r="G8" s="14">
        <v>106.51622200000001</v>
      </c>
      <c r="H8" s="14">
        <v>107.49734899999999</v>
      </c>
      <c r="I8" s="14">
        <v>105.56881300000001</v>
      </c>
      <c r="J8" s="14">
        <v>105.02629400000001</v>
      </c>
      <c r="L8" s="3">
        <f>(D8-J8)/MAX(D8,J8)</f>
        <v>2.9525763890801065E-2</v>
      </c>
      <c r="M8" s="3">
        <f>(E8-J8)/MAX(J8,E8)</f>
        <v>3.5792572871241463E-2</v>
      </c>
      <c r="N8" s="3">
        <f t="shared" si="0"/>
        <v>7.9632296998197391E-3</v>
      </c>
      <c r="O8" s="3">
        <f t="shared" si="1"/>
        <v>1.3987803660554221E-2</v>
      </c>
      <c r="P8" s="3">
        <f t="shared" si="2"/>
        <v>2.2987125012729186E-2</v>
      </c>
      <c r="Q8" s="3">
        <f t="shared" si="3"/>
        <v>5.1390082410038901E-3</v>
      </c>
    </row>
    <row r="9" spans="1:17" s="3" customFormat="1" x14ac:dyDescent="0.25">
      <c r="A9" s="3" t="s">
        <v>1</v>
      </c>
      <c r="B9" s="3">
        <v>1000</v>
      </c>
      <c r="C9" s="3">
        <v>0.4</v>
      </c>
      <c r="D9" s="14">
        <v>1268.10175</v>
      </c>
      <c r="E9" s="14">
        <v>1240.52361</v>
      </c>
      <c r="F9" s="14">
        <v>1074.834873</v>
      </c>
      <c r="G9" s="14">
        <v>1073.7303310000002</v>
      </c>
      <c r="H9" s="14">
        <v>1085.038949</v>
      </c>
      <c r="I9" s="14">
        <v>1078.8461359999999</v>
      </c>
      <c r="J9" s="14">
        <v>1071.7496479999998</v>
      </c>
      <c r="L9" s="3">
        <f>(D9-J9)/MAX(D9,J9)</f>
        <v>0.15483939045112136</v>
      </c>
      <c r="M9" s="3">
        <f>(E9-J9)/MAX(J9,E9)</f>
        <v>0.13605058431737563</v>
      </c>
      <c r="N9" s="3">
        <f t="shared" si="0"/>
        <v>2.8704176590298109E-3</v>
      </c>
      <c r="O9" s="3">
        <f t="shared" si="1"/>
        <v>1.8446745358825609E-3</v>
      </c>
      <c r="P9" s="3">
        <f t="shared" si="2"/>
        <v>1.2247764020128508E-2</v>
      </c>
      <c r="Q9" s="3">
        <f t="shared" si="3"/>
        <v>6.5778499483823858E-3</v>
      </c>
    </row>
    <row r="10" spans="1:17" s="3" customFormat="1" x14ac:dyDescent="0.25">
      <c r="A10" s="3" t="s">
        <v>1</v>
      </c>
      <c r="B10" s="3">
        <v>1000</v>
      </c>
      <c r="C10" s="3">
        <v>0.7</v>
      </c>
      <c r="D10" s="14">
        <v>1193.6681700000001</v>
      </c>
      <c r="E10" s="14">
        <v>1060.59779</v>
      </c>
      <c r="F10" s="14">
        <v>1056.8771819999999</v>
      </c>
      <c r="G10" s="14">
        <v>1150.0061719999999</v>
      </c>
      <c r="H10" s="14">
        <v>1054.6844880000001</v>
      </c>
      <c r="I10" s="14">
        <v>1048.2681239999999</v>
      </c>
      <c r="J10" s="14">
        <v>1107.1103539999999</v>
      </c>
      <c r="L10" s="3">
        <f>(D10-J10)/MAX(D10,J10)</f>
        <v>7.2514135984710237E-2</v>
      </c>
      <c r="M10" s="3">
        <f>(E10-J10)/MAX(J10,E10)</f>
        <v>-4.2012581520847997E-2</v>
      </c>
      <c r="N10" s="3">
        <f t="shared" si="0"/>
        <v>-4.5373229342953077E-2</v>
      </c>
      <c r="O10" s="3">
        <f t="shared" si="1"/>
        <v>3.7300511114126411E-2</v>
      </c>
      <c r="P10" s="3">
        <f t="shared" si="2"/>
        <v>-4.7353785293927274E-2</v>
      </c>
      <c r="Q10" s="3">
        <f t="shared" si="3"/>
        <v>-5.3149380987543342E-2</v>
      </c>
    </row>
    <row r="11" spans="1:17" s="3" customFormat="1" x14ac:dyDescent="0.25">
      <c r="A11" s="3" t="s">
        <v>1</v>
      </c>
      <c r="B11" s="3">
        <v>1000</v>
      </c>
      <c r="C11" s="3">
        <v>1</v>
      </c>
      <c r="D11" s="14">
        <v>1045.9865200000002</v>
      </c>
      <c r="E11" s="14">
        <v>1038.3536899999999</v>
      </c>
      <c r="F11" s="14">
        <v>1036.9823240000001</v>
      </c>
      <c r="G11" s="14">
        <v>1034.8587300000002</v>
      </c>
      <c r="H11" s="14">
        <v>1043.1747820000001</v>
      </c>
      <c r="I11" s="14">
        <v>1037.8957720000003</v>
      </c>
      <c r="J11" s="14">
        <v>1034.0917380000001</v>
      </c>
      <c r="L11" s="3">
        <f>(D11-J11)/MAX(D11,J11)</f>
        <v>1.1371831063367886E-2</v>
      </c>
      <c r="M11" s="3">
        <f>(E11-J11)/MAX(J11,E11)</f>
        <v>4.104528197901274E-3</v>
      </c>
      <c r="N11" s="3">
        <f t="shared" si="0"/>
        <v>2.7874978513134081E-3</v>
      </c>
      <c r="O11" s="3">
        <f t="shared" si="1"/>
        <v>7.4115623491920765E-4</v>
      </c>
      <c r="P11" s="3">
        <f t="shared" si="2"/>
        <v>8.7071161580284176E-3</v>
      </c>
      <c r="Q11" s="3">
        <f t="shared" si="3"/>
        <v>3.6651406650110409E-3</v>
      </c>
    </row>
    <row r="12" spans="1:17" s="3" customFormat="1" x14ac:dyDescent="0.25">
      <c r="A12" s="3" t="s">
        <v>57</v>
      </c>
      <c r="B12" s="3">
        <v>24</v>
      </c>
      <c r="C12" s="3">
        <v>0.4</v>
      </c>
      <c r="D12" s="14">
        <v>3931.5385099999994</v>
      </c>
      <c r="E12" s="14">
        <v>2867.6776299999997</v>
      </c>
      <c r="F12" s="14">
        <v>2850.8008730000001</v>
      </c>
      <c r="G12" s="14">
        <v>2849.2891599999998</v>
      </c>
      <c r="H12" s="14">
        <v>2852.8605859999998</v>
      </c>
      <c r="I12" s="14">
        <v>2850.0980079999999</v>
      </c>
      <c r="J12" s="14">
        <v>2849.2891599999998</v>
      </c>
      <c r="L12" s="3">
        <f>(D12-J12)/MAX(D12,J12)</f>
        <v>0.27527375027543599</v>
      </c>
      <c r="M12" s="3">
        <f>(E12-J12)/MAX(J12,E12)</f>
        <v>6.4123211785140129E-3</v>
      </c>
      <c r="N12" s="3">
        <f t="shared" si="0"/>
        <v>5.3027660203060667E-4</v>
      </c>
      <c r="O12" s="3">
        <f t="shared" si="1"/>
        <v>0</v>
      </c>
      <c r="P12" s="3">
        <f t="shared" si="2"/>
        <v>1.2518754044716486E-3</v>
      </c>
      <c r="Q12" s="3">
        <f t="shared" si="3"/>
        <v>2.8379655637446609E-4</v>
      </c>
    </row>
    <row r="13" spans="1:17" s="3" customFormat="1" x14ac:dyDescent="0.25">
      <c r="A13" s="3" t="s">
        <v>2</v>
      </c>
      <c r="B13" s="3">
        <v>24</v>
      </c>
      <c r="C13" s="3">
        <v>0.7</v>
      </c>
      <c r="D13" s="14">
        <v>2612.6319699999995</v>
      </c>
      <c r="E13" s="14">
        <v>2612.6319699999995</v>
      </c>
      <c r="F13" s="14">
        <v>2609.9318000000003</v>
      </c>
      <c r="G13" s="14">
        <v>2612.4229399999999</v>
      </c>
      <c r="H13" s="14">
        <v>2605.7966820000001</v>
      </c>
      <c r="I13" s="14">
        <v>2612.4229399999999</v>
      </c>
      <c r="J13" s="14">
        <v>2599.9672399999995</v>
      </c>
      <c r="L13" s="3">
        <f>(D13-J13)/MAX(D13,J13)</f>
        <v>4.8474986700863063E-3</v>
      </c>
      <c r="M13" s="3">
        <f>(E13-J13)/MAX(J13,E13)</f>
        <v>4.8474986700863063E-3</v>
      </c>
      <c r="N13" s="3">
        <f t="shared" si="0"/>
        <v>3.8179388442260449E-3</v>
      </c>
      <c r="O13" s="3">
        <f t="shared" si="1"/>
        <v>4.7678726936919462E-3</v>
      </c>
      <c r="P13" s="3">
        <f t="shared" si="2"/>
        <v>2.2371054657750362E-3</v>
      </c>
      <c r="Q13" s="3">
        <f t="shared" si="3"/>
        <v>4.7678726936919462E-3</v>
      </c>
    </row>
    <row r="14" spans="1:17" s="3" customFormat="1" x14ac:dyDescent="0.25">
      <c r="A14" s="3" t="s">
        <v>2</v>
      </c>
      <c r="B14" s="3">
        <v>24</v>
      </c>
      <c r="C14" s="3">
        <v>1</v>
      </c>
      <c r="D14" s="14">
        <v>2276.99755</v>
      </c>
      <c r="E14" s="14">
        <v>2276.99755</v>
      </c>
      <c r="F14" s="14">
        <v>2247.8045379999999</v>
      </c>
      <c r="G14" s="14">
        <v>2243.7343259999998</v>
      </c>
      <c r="H14" s="14">
        <v>2317.780855</v>
      </c>
      <c r="I14" s="14">
        <v>2462.5950449999996</v>
      </c>
      <c r="J14" s="14">
        <v>2242.5595299999995</v>
      </c>
      <c r="L14" s="3">
        <f>(D14-J14)/MAX(D14,J14)</f>
        <v>1.5124311398578583E-2</v>
      </c>
      <c r="M14" s="3">
        <f>(E14-J14)/MAX(J14,E14)</f>
        <v>1.5124311398578583E-2</v>
      </c>
      <c r="N14" s="3">
        <f t="shared" si="0"/>
        <v>2.3333914988298353E-3</v>
      </c>
      <c r="O14" s="3">
        <f t="shared" si="1"/>
        <v>5.2358961860453454E-4</v>
      </c>
      <c r="P14" s="3">
        <f t="shared" si="2"/>
        <v>3.2454028100944179E-2</v>
      </c>
      <c r="Q14" s="3">
        <f t="shared" si="3"/>
        <v>8.935107517850141E-2</v>
      </c>
    </row>
    <row r="15" spans="1:17" s="3" customFormat="1" x14ac:dyDescent="0.25">
      <c r="A15" s="3" t="s">
        <v>2</v>
      </c>
      <c r="B15" s="3">
        <v>100</v>
      </c>
      <c r="C15" s="3">
        <v>0.4</v>
      </c>
      <c r="D15" s="14">
        <v>53168.495580000003</v>
      </c>
      <c r="E15" s="14">
        <v>53168.495580000003</v>
      </c>
      <c r="F15" s="14">
        <v>42618.902105000001</v>
      </c>
      <c r="G15" s="14">
        <v>41202.889114999998</v>
      </c>
      <c r="H15" s="14">
        <v>41592.795589000001</v>
      </c>
      <c r="I15" s="14">
        <v>41651.616859999995</v>
      </c>
      <c r="J15" s="14">
        <v>41203.137690999996</v>
      </c>
      <c r="L15" s="3">
        <f>(D15-J15)/MAX(D15,J15)</f>
        <v>0.22504601189996667</v>
      </c>
      <c r="M15" s="3">
        <f>(E15-J15)/MAX(J15,E15)</f>
        <v>0.22504601189996667</v>
      </c>
      <c r="N15" s="3">
        <f t="shared" si="0"/>
        <v>3.3219166709456571E-2</v>
      </c>
      <c r="O15" s="3">
        <f t="shared" si="1"/>
        <v>-6.0329386043926152E-6</v>
      </c>
      <c r="P15" s="3">
        <f t="shared" si="2"/>
        <v>9.3683988412420465E-3</v>
      </c>
      <c r="Q15" s="3">
        <f t="shared" si="3"/>
        <v>1.0767389187013626E-2</v>
      </c>
    </row>
    <row r="16" spans="1:17" s="3" customFormat="1" x14ac:dyDescent="0.25">
      <c r="A16" s="3" t="s">
        <v>2</v>
      </c>
      <c r="B16" s="3">
        <v>100</v>
      </c>
      <c r="C16" s="3">
        <v>0.7</v>
      </c>
      <c r="D16" s="14">
        <v>41678.791340000003</v>
      </c>
      <c r="E16" s="14">
        <v>36753.82231000001</v>
      </c>
      <c r="F16" s="14">
        <v>38073.389423999994</v>
      </c>
      <c r="G16" s="14">
        <v>35526.542797000002</v>
      </c>
      <c r="H16" s="14">
        <v>36521.933605000006</v>
      </c>
      <c r="I16" s="14">
        <v>37142.903983000004</v>
      </c>
      <c r="J16" s="14">
        <v>35674.871706999998</v>
      </c>
      <c r="L16" s="3">
        <f>(D16-J16)/MAX(D16,J16)</f>
        <v>0.14405215314480385</v>
      </c>
      <c r="M16" s="3">
        <f>(E16-J16)/MAX(J16,E16)</f>
        <v>2.9356146794736238E-2</v>
      </c>
      <c r="N16" s="3">
        <f t="shared" si="0"/>
        <v>6.2997220717314506E-2</v>
      </c>
      <c r="O16" s="3">
        <f t="shared" si="1"/>
        <v>-4.1577979934512826E-3</v>
      </c>
      <c r="P16" s="3">
        <f t="shared" si="2"/>
        <v>2.3193237991211969E-2</v>
      </c>
      <c r="Q16" s="3">
        <f t="shared" si="3"/>
        <v>3.9523896049482601E-2</v>
      </c>
    </row>
    <row r="17" spans="1:17" s="3" customFormat="1" x14ac:dyDescent="0.25">
      <c r="A17" s="3" t="s">
        <v>2</v>
      </c>
      <c r="B17" s="3">
        <v>100</v>
      </c>
      <c r="C17" s="3">
        <v>1</v>
      </c>
      <c r="D17" s="14">
        <v>36192.726669999996</v>
      </c>
      <c r="E17" s="14">
        <v>36192.863330000007</v>
      </c>
      <c r="F17" s="14">
        <v>36132.761710000006</v>
      </c>
      <c r="G17" s="14">
        <v>35294.484525</v>
      </c>
      <c r="H17" s="14">
        <v>35877.482860000004</v>
      </c>
      <c r="I17" s="14">
        <v>36578.673350000005</v>
      </c>
      <c r="J17" s="14">
        <v>35388.774706999997</v>
      </c>
      <c r="L17" s="3">
        <f>(D17-J17)/MAX(D17,J17)</f>
        <v>2.2213080830585555E-2</v>
      </c>
      <c r="M17" s="3">
        <f>(E17-J17)/MAX(J17,E17)</f>
        <v>2.2216772839122326E-2</v>
      </c>
      <c r="N17" s="3">
        <f t="shared" si="0"/>
        <v>2.0590371944752439E-2</v>
      </c>
      <c r="O17" s="3">
        <f t="shared" si="1"/>
        <v>-2.6644093439422232E-3</v>
      </c>
      <c r="P17" s="3">
        <f t="shared" si="2"/>
        <v>1.3621584181561137E-2</v>
      </c>
      <c r="Q17" s="3">
        <f t="shared" si="3"/>
        <v>3.2529846875925791E-2</v>
      </c>
    </row>
    <row r="18" spans="1:17" s="3" customFormat="1" x14ac:dyDescent="0.25">
      <c r="A18" s="3" t="s">
        <v>2</v>
      </c>
      <c r="B18" s="3">
        <v>997</v>
      </c>
      <c r="C18" s="3">
        <v>0.4</v>
      </c>
      <c r="D18" s="14">
        <v>355979.69057000004</v>
      </c>
      <c r="E18" s="14">
        <v>338993.55920000002</v>
      </c>
      <c r="F18" s="14">
        <v>333120.58644799999</v>
      </c>
      <c r="G18" s="14">
        <v>324542.37625899998</v>
      </c>
      <c r="H18" s="14">
        <v>324784.568593</v>
      </c>
      <c r="I18" s="14">
        <v>327897.97543699999</v>
      </c>
      <c r="J18" s="14">
        <v>323945.77485999995</v>
      </c>
      <c r="L18" s="3">
        <f>(D18-J18)/MAX(D18,J18)</f>
        <v>8.9988043022080563E-2</v>
      </c>
      <c r="M18" s="3">
        <f>(E18-J18)/MAX(J18,E18)</f>
        <v>4.4389587741760467E-2</v>
      </c>
      <c r="N18" s="3">
        <f t="shared" si="0"/>
        <v>2.7542013196570261E-2</v>
      </c>
      <c r="O18" s="3">
        <f t="shared" si="1"/>
        <v>1.8382850519462512E-3</v>
      </c>
      <c r="P18" s="3">
        <f t="shared" si="2"/>
        <v>2.5826157216575808E-3</v>
      </c>
      <c r="Q18" s="3">
        <f t="shared" si="3"/>
        <v>1.2053141138589884E-2</v>
      </c>
    </row>
    <row r="19" spans="1:17" s="3" customFormat="1" x14ac:dyDescent="0.25">
      <c r="A19" s="3" t="s">
        <v>2</v>
      </c>
      <c r="B19" s="3">
        <v>997</v>
      </c>
      <c r="C19" s="3">
        <v>0.7</v>
      </c>
      <c r="D19" s="14">
        <v>332052.70923000004</v>
      </c>
      <c r="E19" s="14">
        <v>329316.61168000003</v>
      </c>
      <c r="F19" s="14">
        <v>328035.812431</v>
      </c>
      <c r="G19" s="14">
        <v>323524.77170600003</v>
      </c>
      <c r="H19" s="14">
        <v>324066.91308700002</v>
      </c>
      <c r="I19" s="14">
        <v>325171.93488399999</v>
      </c>
      <c r="J19" s="14">
        <v>323355.97328299994</v>
      </c>
      <c r="L19" s="3">
        <f>(D19-J19)/MAX(D19,J19)</f>
        <v>2.6190829664263345E-2</v>
      </c>
      <c r="M19" s="3">
        <f>(E19-J19)/MAX(J19,E19)</f>
        <v>1.8100023459466711E-2</v>
      </c>
      <c r="N19" s="3">
        <f t="shared" si="0"/>
        <v>1.4266244631398068E-2</v>
      </c>
      <c r="O19" s="3">
        <f t="shared" si="1"/>
        <v>5.2174806309261972E-4</v>
      </c>
      <c r="P19" s="3">
        <f t="shared" si="2"/>
        <v>2.1938055854817252E-3</v>
      </c>
      <c r="Q19" s="3">
        <f t="shared" si="3"/>
        <v>5.584619723248448E-3</v>
      </c>
    </row>
    <row r="20" spans="1:17" s="3" customFormat="1" x14ac:dyDescent="0.25">
      <c r="A20" s="3" t="s">
        <v>2</v>
      </c>
      <c r="B20" s="3">
        <v>997</v>
      </c>
      <c r="C20" s="3">
        <v>1</v>
      </c>
      <c r="D20" s="14">
        <v>324476.69643000001</v>
      </c>
      <c r="E20" s="14">
        <v>324473.05213999993</v>
      </c>
      <c r="F20" s="14">
        <v>324476.69643000001</v>
      </c>
      <c r="G20" s="14">
        <v>323018.35683100001</v>
      </c>
      <c r="H20" s="14">
        <v>323692.50253</v>
      </c>
      <c r="I20" s="14">
        <v>324795.88532199996</v>
      </c>
      <c r="J20" s="14">
        <v>322940.84963499999</v>
      </c>
      <c r="L20" s="3">
        <f>(D20-J20)/MAX(D20,J20)</f>
        <v>4.7333038455393385E-3</v>
      </c>
      <c r="M20" s="3">
        <f>(E20-J20)/MAX(J20,E20)</f>
        <v>4.7221255968549229E-3</v>
      </c>
      <c r="N20" s="3">
        <f t="shared" si="0"/>
        <v>4.7333038455393385E-3</v>
      </c>
      <c r="O20" s="3">
        <f t="shared" si="1"/>
        <v>2.3994672241048974E-4</v>
      </c>
      <c r="P20" s="3">
        <f t="shared" si="2"/>
        <v>2.3221201885278236E-3</v>
      </c>
      <c r="Q20" s="3">
        <f t="shared" si="3"/>
        <v>5.7113891241599313E-3</v>
      </c>
    </row>
    <row r="21" spans="1:17" s="3" customFormat="1" x14ac:dyDescent="0.25">
      <c r="A21" s="3" t="s">
        <v>0</v>
      </c>
      <c r="B21" s="3">
        <v>30</v>
      </c>
      <c r="C21" s="3">
        <v>0.4</v>
      </c>
      <c r="D21" s="14">
        <v>1022.80279</v>
      </c>
      <c r="E21" s="14">
        <v>1022.80279</v>
      </c>
      <c r="F21" s="14">
        <v>904.78431500000011</v>
      </c>
      <c r="G21" s="14">
        <v>888.29060000000004</v>
      </c>
      <c r="H21" s="14">
        <v>888.29060000000004</v>
      </c>
      <c r="I21" s="14">
        <v>900.10055900000009</v>
      </c>
      <c r="J21" s="14">
        <v>888.29060000000004</v>
      </c>
      <c r="L21" s="3">
        <f>(D21-J21)/MAX(D21,J21)</f>
        <v>0.13151331939561869</v>
      </c>
      <c r="M21" s="3">
        <f>(E21-J21)/MAX(J21,E21)</f>
        <v>0.13151331939561869</v>
      </c>
      <c r="N21" s="3">
        <f t="shared" si="0"/>
        <v>1.8229443997379711E-2</v>
      </c>
      <c r="O21" s="3">
        <f t="shared" si="1"/>
        <v>0</v>
      </c>
      <c r="P21" s="3">
        <f t="shared" si="2"/>
        <v>0</v>
      </c>
      <c r="Q21" s="3">
        <f t="shared" si="3"/>
        <v>1.3120710660507486E-2</v>
      </c>
    </row>
    <row r="22" spans="1:17" s="3" customFormat="1" x14ac:dyDescent="0.25">
      <c r="A22" s="3" t="s">
        <v>0</v>
      </c>
      <c r="B22" s="3">
        <v>30</v>
      </c>
      <c r="C22" s="3">
        <v>0.7</v>
      </c>
      <c r="D22" s="14">
        <v>740.48423999999989</v>
      </c>
      <c r="E22" s="14">
        <v>740.76545999999985</v>
      </c>
      <c r="F22" s="14">
        <v>734.85674499999982</v>
      </c>
      <c r="G22" s="14">
        <v>654.90014300000007</v>
      </c>
      <c r="H22" s="14">
        <v>705.42585800000006</v>
      </c>
      <c r="I22" s="14">
        <v>706.25315000000001</v>
      </c>
      <c r="J22" s="14">
        <v>653.52978799999983</v>
      </c>
      <c r="L22" s="3">
        <f>(D22-J22)/MAX(D22,J22)</f>
        <v>0.11742917310434597</v>
      </c>
      <c r="M22" s="3">
        <f>(E22-J22)/MAX(J22,E22)</f>
        <v>0.11776422728997116</v>
      </c>
      <c r="N22" s="3">
        <f t="shared" si="0"/>
        <v>0.11067049129419097</v>
      </c>
      <c r="O22" s="3">
        <f t="shared" si="1"/>
        <v>2.0924640414992932E-3</v>
      </c>
      <c r="P22" s="3">
        <f t="shared" si="2"/>
        <v>7.3567008370141476E-2</v>
      </c>
      <c r="Q22" s="3">
        <f t="shared" si="3"/>
        <v>7.4652215002510333E-2</v>
      </c>
    </row>
    <row r="23" spans="1:17" s="3" customFormat="1" x14ac:dyDescent="0.25">
      <c r="A23" s="3" t="s">
        <v>0</v>
      </c>
      <c r="B23" s="3">
        <v>30</v>
      </c>
      <c r="C23" s="3">
        <v>1</v>
      </c>
      <c r="D23" s="14">
        <v>673.73296000000016</v>
      </c>
      <c r="E23" s="14">
        <v>677.81985999999984</v>
      </c>
      <c r="F23" s="14">
        <v>659.73329000000001</v>
      </c>
      <c r="G23" s="14">
        <v>618.56081099999994</v>
      </c>
      <c r="H23" s="14">
        <v>673.60888299999999</v>
      </c>
      <c r="I23" s="14">
        <v>671.64945499999999</v>
      </c>
      <c r="J23" s="14">
        <v>618.32452199999989</v>
      </c>
      <c r="L23" s="3">
        <f>(D23-J23)/MAX(D23,J23)</f>
        <v>8.2240948995578697E-2</v>
      </c>
      <c r="M23" s="3">
        <f>(E23-J23)/MAX(J23,E23)</f>
        <v>8.7774557092499414E-2</v>
      </c>
      <c r="N23" s="3">
        <f t="shared" si="0"/>
        <v>6.2765921665102156E-2</v>
      </c>
      <c r="O23" s="3">
        <f t="shared" si="1"/>
        <v>3.819980118334011E-4</v>
      </c>
      <c r="P23" s="3">
        <f t="shared" si="2"/>
        <v>8.2071900171185985E-2</v>
      </c>
      <c r="Q23" s="3">
        <f t="shared" si="3"/>
        <v>7.9393994297218787E-2</v>
      </c>
    </row>
    <row r="24" spans="1:17" s="3" customFormat="1" x14ac:dyDescent="0.25">
      <c r="A24" s="3" t="s">
        <v>0</v>
      </c>
      <c r="B24" s="3">
        <v>100</v>
      </c>
      <c r="C24" s="3">
        <v>0.4</v>
      </c>
      <c r="D24" s="14">
        <v>2067.69659</v>
      </c>
      <c r="E24" s="14">
        <v>2077.0194000000006</v>
      </c>
      <c r="F24" s="14">
        <v>2055.6342649999997</v>
      </c>
      <c r="G24" s="14">
        <v>1823.5730479999997</v>
      </c>
      <c r="H24" s="14">
        <v>1986.7333350000001</v>
      </c>
      <c r="I24" s="14">
        <v>1894.665653</v>
      </c>
      <c r="J24" s="14">
        <v>1825.7141010000003</v>
      </c>
      <c r="L24" s="3">
        <f>(D24-J24)/MAX(D24,J24)</f>
        <v>0.11702997923887845</v>
      </c>
      <c r="M24" s="3">
        <f>(E24-J24)/MAX(J24,E24)</f>
        <v>0.12099323626924248</v>
      </c>
      <c r="N24" s="3">
        <f t="shared" si="0"/>
        <v>0.11184876994643767</v>
      </c>
      <c r="O24" s="3">
        <f t="shared" si="1"/>
        <v>-1.1727208541730547E-3</v>
      </c>
      <c r="P24" s="3">
        <f t="shared" si="2"/>
        <v>8.1047230226294995E-2</v>
      </c>
      <c r="Q24" s="3">
        <f t="shared" si="3"/>
        <v>3.6392464227565625E-2</v>
      </c>
    </row>
    <row r="25" spans="1:17" s="3" customFormat="1" x14ac:dyDescent="0.25">
      <c r="A25" s="3" t="s">
        <v>0</v>
      </c>
      <c r="B25" s="3">
        <v>100</v>
      </c>
      <c r="C25" s="3">
        <v>0.7</v>
      </c>
      <c r="D25" s="14">
        <v>1832.4753500000002</v>
      </c>
      <c r="E25" s="14">
        <v>1892.0446200000001</v>
      </c>
      <c r="F25" s="14">
        <v>1832.4753500000002</v>
      </c>
      <c r="G25" s="14">
        <v>1778.1749620000003</v>
      </c>
      <c r="H25" s="14">
        <v>1829.4800439999999</v>
      </c>
      <c r="I25" s="14">
        <v>1817.9252719999999</v>
      </c>
      <c r="J25" s="14">
        <v>1764.4728050000001</v>
      </c>
      <c r="L25" s="3">
        <f>(D25-J25)/MAX(D25,J25)</f>
        <v>3.7109664258239569E-2</v>
      </c>
      <c r="M25" s="3">
        <f>(E25-J25)/MAX(J25,E25)</f>
        <v>6.7425373403720262E-2</v>
      </c>
      <c r="N25" s="3">
        <f t="shared" si="0"/>
        <v>3.7109664258239569E-2</v>
      </c>
      <c r="O25" s="3">
        <f t="shared" si="1"/>
        <v>7.7057417255435232E-3</v>
      </c>
      <c r="P25" s="3">
        <f t="shared" si="2"/>
        <v>3.5533177425574478E-2</v>
      </c>
      <c r="Q25" s="3">
        <f t="shared" si="3"/>
        <v>2.9403005625854923E-2</v>
      </c>
    </row>
    <row r="26" spans="1:17" s="3" customFormat="1" x14ac:dyDescent="0.25">
      <c r="A26" s="3" t="s">
        <v>0</v>
      </c>
      <c r="B26" s="3">
        <v>100</v>
      </c>
      <c r="C26" s="3">
        <v>1</v>
      </c>
      <c r="D26" s="14">
        <v>1831.3246999999999</v>
      </c>
      <c r="E26" s="14">
        <v>1837.9951100000003</v>
      </c>
      <c r="F26" s="14">
        <v>1831.3246999999999</v>
      </c>
      <c r="G26" s="14">
        <v>1757.2934140000002</v>
      </c>
      <c r="H26" s="14">
        <v>1844.9939260000003</v>
      </c>
      <c r="I26" s="14">
        <v>1805.2942599999999</v>
      </c>
      <c r="J26" s="14">
        <v>1756.8945589999996</v>
      </c>
      <c r="L26" s="3">
        <f>(D26-J26)/MAX(D26,J26)</f>
        <v>4.0642787704441644E-2</v>
      </c>
      <c r="M26" s="3">
        <f>(E26-J26)/MAX(J26,E26)</f>
        <v>4.4124465053664186E-2</v>
      </c>
      <c r="N26" s="3">
        <f t="shared" si="0"/>
        <v>4.0642787704441644E-2</v>
      </c>
      <c r="O26" s="3">
        <f t="shared" si="1"/>
        <v>2.2697120288677888E-4</v>
      </c>
      <c r="P26" s="3">
        <f t="shared" si="2"/>
        <v>4.7750491618692027E-2</v>
      </c>
      <c r="Q26" s="3">
        <f t="shared" si="3"/>
        <v>2.6809868104272529E-2</v>
      </c>
    </row>
    <row r="27" spans="1:17" s="3" customFormat="1" x14ac:dyDescent="0.25">
      <c r="A27" s="3" t="s">
        <v>0</v>
      </c>
      <c r="B27" s="3">
        <v>1000</v>
      </c>
      <c r="C27" s="3">
        <v>0.4</v>
      </c>
      <c r="D27" s="14">
        <v>19280.803469999995</v>
      </c>
      <c r="E27" s="14">
        <v>19279.331849999995</v>
      </c>
      <c r="F27" s="14">
        <v>19274.944851999997</v>
      </c>
      <c r="G27" s="14">
        <v>19043.96055</v>
      </c>
      <c r="H27" s="14">
        <v>19304.331744000003</v>
      </c>
      <c r="I27" s="14">
        <v>19148.558882999998</v>
      </c>
      <c r="J27" s="14">
        <v>18982.149824</v>
      </c>
      <c r="L27" s="3">
        <f>(D27-J27)/MAX(D27,J27)</f>
        <v>1.5489688822599429E-2</v>
      </c>
      <c r="M27" s="3">
        <f>(E27-J27)/MAX(J27,E27)</f>
        <v>1.5414539690077228E-2</v>
      </c>
      <c r="N27" s="3">
        <f t="shared" si="0"/>
        <v>1.5190446989508038E-2</v>
      </c>
      <c r="O27" s="3">
        <f t="shared" si="1"/>
        <v>3.2456865176608289E-3</v>
      </c>
      <c r="P27" s="3">
        <f t="shared" si="2"/>
        <v>1.6689617867768999E-2</v>
      </c>
      <c r="Q27" s="3">
        <f t="shared" si="3"/>
        <v>8.6904220843342407E-3</v>
      </c>
    </row>
    <row r="28" spans="1:17" s="3" customFormat="1" x14ac:dyDescent="0.25">
      <c r="A28" s="3" t="s">
        <v>0</v>
      </c>
      <c r="B28" s="3">
        <v>1000</v>
      </c>
      <c r="C28" s="3">
        <v>0.7</v>
      </c>
      <c r="D28" s="14">
        <v>19044.658739999995</v>
      </c>
      <c r="E28" s="14">
        <v>19151.942719999995</v>
      </c>
      <c r="F28" s="14">
        <v>19044.658739999995</v>
      </c>
      <c r="G28" s="14">
        <v>18988.252705999999</v>
      </c>
      <c r="H28" s="14">
        <v>19093.650100999999</v>
      </c>
      <c r="I28" s="14">
        <v>19057.039369000002</v>
      </c>
      <c r="J28" s="14">
        <v>18976.736949000002</v>
      </c>
      <c r="L28" s="3">
        <f>(D28-J28)/MAX(D28,J28)</f>
        <v>3.5664483111653494E-3</v>
      </c>
      <c r="M28" s="3">
        <f>(E28-J28)/MAX(J28,E28)</f>
        <v>9.1481983609438024E-3</v>
      </c>
      <c r="N28" s="3">
        <f t="shared" si="0"/>
        <v>3.5664483111653494E-3</v>
      </c>
      <c r="O28" s="3">
        <f t="shared" si="1"/>
        <v>6.0646743954269095E-4</v>
      </c>
      <c r="P28" s="3">
        <f t="shared" si="2"/>
        <v>6.1231431068213731E-3</v>
      </c>
      <c r="Q28" s="3">
        <f t="shared" si="3"/>
        <v>4.2137930475511093E-3</v>
      </c>
    </row>
    <row r="29" spans="1:17" s="3" customFormat="1" x14ac:dyDescent="0.25">
      <c r="A29" s="3" t="s">
        <v>0</v>
      </c>
      <c r="B29" s="3">
        <v>1000</v>
      </c>
      <c r="C29" s="3">
        <v>1</v>
      </c>
      <c r="D29" s="14">
        <v>19002.437119999995</v>
      </c>
      <c r="E29" s="14">
        <v>19050.219630000003</v>
      </c>
      <c r="F29" s="14">
        <v>19002.437119999995</v>
      </c>
      <c r="G29" s="14">
        <v>18976.743144999997</v>
      </c>
      <c r="H29" s="14">
        <v>19057.142585000001</v>
      </c>
      <c r="I29" s="14">
        <v>19034.908766</v>
      </c>
      <c r="J29" s="14">
        <v>18975.559870000001</v>
      </c>
      <c r="L29" s="3">
        <f>(D29-J29)/MAX(D29,J29)</f>
        <v>1.4144106795494081E-3</v>
      </c>
      <c r="M29" s="3">
        <f>(E29-J29)/MAX(J29,E29)</f>
        <v>3.9191023227065159E-3</v>
      </c>
      <c r="N29" s="3">
        <f t="shared" si="0"/>
        <v>1.4144106795494081E-3</v>
      </c>
      <c r="O29" s="3">
        <f t="shared" si="1"/>
        <v>6.2353955626339607E-5</v>
      </c>
      <c r="P29" s="3">
        <f t="shared" si="2"/>
        <v>4.2809521226028257E-3</v>
      </c>
      <c r="Q29" s="3">
        <f t="shared" si="3"/>
        <v>3.1178975812065899E-3</v>
      </c>
    </row>
    <row r="30" spans="1:17" s="3" customFormat="1" x14ac:dyDescent="0.25">
      <c r="D30" s="14"/>
      <c r="H30" s="14"/>
      <c r="L30" s="24">
        <f>AVERAGE(L3:L29)</f>
        <v>8.3836889803075659E-2</v>
      </c>
      <c r="M30" s="24">
        <f>AVERAGE(M3:M29)</f>
        <v>5.3813356849405962E-2</v>
      </c>
      <c r="N30" s="24">
        <f t="shared" ref="N30:Q30" si="4">AVERAGE(N3:N29)</f>
        <v>2.5781750662661484E-2</v>
      </c>
      <c r="O30" s="24">
        <f t="shared" si="4"/>
        <v>1.2650742484200297E-2</v>
      </c>
      <c r="P30" s="24">
        <f t="shared" si="4"/>
        <v>2.2714840759962732E-2</v>
      </c>
      <c r="Q30" s="24">
        <f t="shared" si="4"/>
        <v>2.0683765164182751E-2</v>
      </c>
    </row>
    <row r="31" spans="1:17" s="3" customFormat="1" x14ac:dyDescent="0.25">
      <c r="D31" s="14"/>
      <c r="H31" s="14"/>
      <c r="L31" s="25" t="s">
        <v>49</v>
      </c>
      <c r="M31" s="25" t="s">
        <v>59</v>
      </c>
      <c r="N31" s="25" t="s">
        <v>50</v>
      </c>
      <c r="O31" s="25" t="s">
        <v>51</v>
      </c>
      <c r="P31" s="25" t="s">
        <v>52</v>
      </c>
      <c r="Q31" s="25" t="s">
        <v>53</v>
      </c>
    </row>
    <row r="32" spans="1:17" s="1" customFormat="1" x14ac:dyDescent="0.25">
      <c r="D32" s="15"/>
      <c r="H32" s="14"/>
    </row>
    <row r="33" spans="4:17" s="1" customFormat="1" x14ac:dyDescent="0.25">
      <c r="D33" s="15"/>
      <c r="H33" s="14"/>
      <c r="L33" s="17"/>
      <c r="M33" s="17"/>
      <c r="N33" s="17"/>
      <c r="O33" s="17"/>
      <c r="P33" s="17"/>
      <c r="Q33" s="17"/>
    </row>
    <row r="34" spans="4:17" x14ac:dyDescent="0.25">
      <c r="H34" s="14"/>
    </row>
    <row r="35" spans="4:17" x14ac:dyDescent="0.25">
      <c r="H35" s="14"/>
    </row>
    <row r="36" spans="4:17" x14ac:dyDescent="0.25">
      <c r="H36" s="14"/>
    </row>
    <row r="37" spans="4:17" x14ac:dyDescent="0.25">
      <c r="H37" s="14"/>
    </row>
    <row r="38" spans="4:17" x14ac:dyDescent="0.25">
      <c r="H38" s="14"/>
    </row>
    <row r="39" spans="4:17" x14ac:dyDescent="0.25">
      <c r="H39" s="14"/>
    </row>
    <row r="40" spans="4:17" x14ac:dyDescent="0.25">
      <c r="H40" s="14"/>
    </row>
    <row r="41" spans="4:17" x14ac:dyDescent="0.25">
      <c r="H41" s="14"/>
    </row>
    <row r="42" spans="4:17" x14ac:dyDescent="0.25">
      <c r="H42" s="14"/>
    </row>
    <row r="43" spans="4:17" x14ac:dyDescent="0.25">
      <c r="H43" s="14"/>
    </row>
    <row r="44" spans="4:17" x14ac:dyDescent="0.25">
      <c r="H44" s="14"/>
    </row>
    <row r="45" spans="4:17" x14ac:dyDescent="0.25">
      <c r="H45" s="14"/>
    </row>
    <row r="46" spans="4:17" x14ac:dyDescent="0.25">
      <c r="H46" s="14"/>
    </row>
    <row r="47" spans="4:17" x14ac:dyDescent="0.25">
      <c r="H47" s="14"/>
    </row>
    <row r="48" spans="4:17" x14ac:dyDescent="0.25">
      <c r="H48" s="14"/>
    </row>
    <row r="49" spans="8:8" x14ac:dyDescent="0.25">
      <c r="H49" s="14"/>
    </row>
    <row r="50" spans="8:8" x14ac:dyDescent="0.25">
      <c r="H50" s="14"/>
    </row>
    <row r="51" spans="8:8" x14ac:dyDescent="0.25">
      <c r="H51" s="14"/>
    </row>
    <row r="52" spans="8:8" x14ac:dyDescent="0.25">
      <c r="H52" s="14"/>
    </row>
    <row r="53" spans="8:8" x14ac:dyDescent="0.25">
      <c r="H53" s="14"/>
    </row>
    <row r="54" spans="8:8" x14ac:dyDescent="0.25">
      <c r="H54" s="14"/>
    </row>
    <row r="55" spans="8:8" x14ac:dyDescent="0.25">
      <c r="H55" s="14"/>
    </row>
  </sheetData>
  <phoneticPr fontId="1" type="noConversion"/>
  <conditionalFormatting sqref="N3:Q29 L3:L29">
    <cfRule type="cellIs" dxfId="4" priority="6" operator="lessThanOrEqual">
      <formula>0</formula>
    </cfRule>
  </conditionalFormatting>
  <conditionalFormatting sqref="M3:M29">
    <cfRule type="cellIs" dxfId="3" priority="1" operator="lessThanOrEqual">
      <formula>0</formula>
    </cfRule>
  </conditionalFormatting>
  <pageMargins left="0.7" right="0.7" top="0.75" bottom="0.75" header="0.3" footer="0.3"/>
  <pageSetup paperSize="152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76"/>
  <sheetViews>
    <sheetView topLeftCell="N1" zoomScale="85" zoomScaleNormal="85" workbookViewId="0">
      <selection activeCell="Y31" sqref="Y31"/>
    </sheetView>
  </sheetViews>
  <sheetFormatPr defaultRowHeight="13.8" x14ac:dyDescent="0.25"/>
  <cols>
    <col min="2" max="2" width="5.77734375" bestFit="1" customWidth="1"/>
    <col min="3" max="3" width="4.88671875" bestFit="1" customWidth="1"/>
    <col min="4" max="9" width="10.44140625" style="10" customWidth="1"/>
    <col min="10" max="24" width="10.44140625" bestFit="1" customWidth="1"/>
    <col min="25" max="25" width="4.33203125" customWidth="1"/>
    <col min="26" max="26" width="5" customWidth="1"/>
    <col min="27" max="27" width="8" customWidth="1"/>
    <col min="28" max="54" width="11.77734375" customWidth="1"/>
  </cols>
  <sheetData>
    <row r="1" spans="1:54" x14ac:dyDescent="0.25"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s="3" customFormat="1" x14ac:dyDescent="0.25">
      <c r="D2" s="34" t="s">
        <v>16</v>
      </c>
      <c r="E2" s="34"/>
      <c r="F2" s="34"/>
      <c r="G2" s="34" t="s">
        <v>61</v>
      </c>
      <c r="H2" s="34"/>
      <c r="I2" s="34"/>
      <c r="J2" s="34" t="s">
        <v>3</v>
      </c>
      <c r="K2" s="34"/>
      <c r="L2" s="34"/>
      <c r="M2" s="34" t="s">
        <v>5</v>
      </c>
      <c r="N2" s="34"/>
      <c r="O2" s="34"/>
      <c r="P2" s="34" t="s">
        <v>4</v>
      </c>
      <c r="Q2" s="34"/>
      <c r="R2" s="34"/>
      <c r="S2" s="34" t="s">
        <v>19</v>
      </c>
      <c r="T2" s="34"/>
      <c r="U2" s="34"/>
      <c r="V2" s="34" t="s">
        <v>7</v>
      </c>
      <c r="W2" s="34"/>
      <c r="X2" s="34"/>
      <c r="Y2" s="8"/>
      <c r="AB2" s="3">
        <v>25</v>
      </c>
      <c r="AC2" s="3">
        <v>25</v>
      </c>
      <c r="AD2" s="3">
        <v>25</v>
      </c>
      <c r="AE2" s="3">
        <v>100</v>
      </c>
      <c r="AF2" s="3">
        <v>100</v>
      </c>
      <c r="AG2" s="3">
        <v>100</v>
      </c>
      <c r="AH2" s="3">
        <v>1000</v>
      </c>
      <c r="AI2" s="3">
        <v>1000</v>
      </c>
      <c r="AJ2" s="3">
        <v>1000</v>
      </c>
      <c r="AK2" s="3">
        <v>24</v>
      </c>
      <c r="AL2" s="3">
        <v>24</v>
      </c>
      <c r="AM2" s="3">
        <v>24</v>
      </c>
      <c r="AN2" s="3">
        <v>100</v>
      </c>
      <c r="AO2" s="3">
        <v>100</v>
      </c>
      <c r="AP2" s="3">
        <v>100</v>
      </c>
      <c r="AQ2" s="3">
        <v>997</v>
      </c>
      <c r="AR2" s="3">
        <v>997</v>
      </c>
      <c r="AS2" s="3">
        <v>997</v>
      </c>
      <c r="AT2" s="3">
        <v>30</v>
      </c>
      <c r="AU2" s="3">
        <v>30</v>
      </c>
      <c r="AV2" s="3">
        <v>30</v>
      </c>
      <c r="AW2" s="3">
        <v>100</v>
      </c>
      <c r="AX2" s="3">
        <v>100</v>
      </c>
      <c r="AY2" s="3">
        <v>100</v>
      </c>
      <c r="AZ2" s="3">
        <v>1000</v>
      </c>
      <c r="BA2" s="3">
        <v>1000</v>
      </c>
      <c r="BB2" s="3">
        <v>1000</v>
      </c>
    </row>
    <row r="3" spans="1:54" s="3" customFormat="1" x14ac:dyDescent="0.25">
      <c r="D3" s="11" t="s">
        <v>8</v>
      </c>
      <c r="E3" s="11" t="s">
        <v>9</v>
      </c>
      <c r="F3" s="11" t="s">
        <v>10</v>
      </c>
      <c r="G3" s="11" t="s">
        <v>8</v>
      </c>
      <c r="H3" s="11" t="s">
        <v>9</v>
      </c>
      <c r="I3" s="11" t="s">
        <v>10</v>
      </c>
      <c r="J3" s="11" t="s">
        <v>8</v>
      </c>
      <c r="K3" s="11" t="s">
        <v>9</v>
      </c>
      <c r="L3" s="11" t="s">
        <v>10</v>
      </c>
      <c r="M3" s="11" t="s">
        <v>8</v>
      </c>
      <c r="N3" s="11" t="s">
        <v>9</v>
      </c>
      <c r="O3" s="11" t="s">
        <v>10</v>
      </c>
      <c r="P3" s="11" t="s">
        <v>8</v>
      </c>
      <c r="Q3" s="11" t="s">
        <v>9</v>
      </c>
      <c r="R3" s="11" t="s">
        <v>10</v>
      </c>
      <c r="S3" s="11" t="s">
        <v>8</v>
      </c>
      <c r="T3" s="11" t="s">
        <v>60</v>
      </c>
      <c r="U3" s="11" t="s">
        <v>10</v>
      </c>
      <c r="V3" s="11" t="s">
        <v>8</v>
      </c>
      <c r="W3" s="11" t="s">
        <v>9</v>
      </c>
      <c r="X3" s="11" t="s">
        <v>10</v>
      </c>
      <c r="Y3" s="6"/>
      <c r="AB3" s="3">
        <v>0.4</v>
      </c>
      <c r="AC3" s="3">
        <v>0.7</v>
      </c>
      <c r="AD3" s="3">
        <v>1</v>
      </c>
      <c r="AE3" s="3">
        <v>0.4</v>
      </c>
      <c r="AF3" s="3">
        <v>0.7</v>
      </c>
      <c r="AG3" s="3">
        <v>1</v>
      </c>
      <c r="AH3" s="3">
        <v>0.4</v>
      </c>
      <c r="AI3" s="3">
        <v>0.7</v>
      </c>
      <c r="AJ3" s="3">
        <v>1</v>
      </c>
      <c r="AK3" s="3">
        <v>0.4</v>
      </c>
      <c r="AL3" s="3">
        <v>0.7</v>
      </c>
      <c r="AM3" s="3">
        <v>1</v>
      </c>
      <c r="AN3" s="3">
        <v>0.4</v>
      </c>
      <c r="AO3" s="3">
        <v>0.7</v>
      </c>
      <c r="AP3" s="3">
        <v>1</v>
      </c>
      <c r="AQ3" s="3">
        <v>0.4</v>
      </c>
      <c r="AR3" s="3">
        <v>0.7</v>
      </c>
      <c r="AS3" s="3">
        <v>1</v>
      </c>
      <c r="AT3" s="3">
        <v>0.4</v>
      </c>
      <c r="AU3" s="3">
        <v>0.7</v>
      </c>
      <c r="AV3" s="3">
        <v>1</v>
      </c>
      <c r="AW3" s="3">
        <v>0.4</v>
      </c>
      <c r="AX3" s="3">
        <v>0.7</v>
      </c>
      <c r="AY3" s="3">
        <v>1</v>
      </c>
      <c r="AZ3" s="3">
        <v>0.4</v>
      </c>
      <c r="BA3" s="3">
        <v>0.7</v>
      </c>
      <c r="BB3" s="3">
        <v>1</v>
      </c>
    </row>
    <row r="4" spans="1:54" s="3" customFormat="1" x14ac:dyDescent="0.25">
      <c r="A4" s="3" t="s">
        <v>1</v>
      </c>
      <c r="B4" s="3">
        <v>25</v>
      </c>
      <c r="C4" s="19">
        <v>0.4</v>
      </c>
      <c r="D4" s="22">
        <v>38.419870000000003</v>
      </c>
      <c r="E4" s="21">
        <v>38.419870000000003</v>
      </c>
      <c r="F4" s="21">
        <v>38.419870000000003</v>
      </c>
      <c r="G4" s="21">
        <v>38.419870000000003</v>
      </c>
      <c r="H4" s="21">
        <v>38.419870000000003</v>
      </c>
      <c r="I4" s="21">
        <v>38.419870000000003</v>
      </c>
      <c r="J4" s="22">
        <v>36.953940000000003</v>
      </c>
      <c r="K4" s="22">
        <v>34.913220000000003</v>
      </c>
      <c r="L4" s="22">
        <v>35.664265999999998</v>
      </c>
      <c r="M4" s="22">
        <v>34.913220000000003</v>
      </c>
      <c r="N4" s="22">
        <v>34.202649999999998</v>
      </c>
      <c r="O4" s="22">
        <v>34.273707000000002</v>
      </c>
      <c r="P4" s="22">
        <v>36.483240000000002</v>
      </c>
      <c r="Q4" s="22">
        <v>34.202649999999998</v>
      </c>
      <c r="R4" s="22">
        <v>35.256105000000005</v>
      </c>
      <c r="S4" s="22">
        <v>38.310780000000001</v>
      </c>
      <c r="T4" s="22">
        <v>34.913220000000003</v>
      </c>
      <c r="U4" s="22">
        <v>35.956619000000003</v>
      </c>
      <c r="V4" s="22">
        <v>34.202649999999998</v>
      </c>
      <c r="W4" s="22">
        <v>34.202649999999998</v>
      </c>
      <c r="X4" s="22">
        <v>34.202649999999998</v>
      </c>
      <c r="Y4" s="23"/>
      <c r="AB4" s="5" t="s">
        <v>21</v>
      </c>
      <c r="AC4" s="5" t="s">
        <v>22</v>
      </c>
      <c r="AD4" s="5" t="s">
        <v>23</v>
      </c>
      <c r="AE4" s="5" t="s">
        <v>24</v>
      </c>
      <c r="AF4" s="5" t="s">
        <v>25</v>
      </c>
      <c r="AG4" s="5" t="s">
        <v>26</v>
      </c>
      <c r="AH4" s="5" t="s">
        <v>27</v>
      </c>
      <c r="AI4" s="5" t="s">
        <v>28</v>
      </c>
      <c r="AJ4" s="5" t="s">
        <v>29</v>
      </c>
      <c r="AK4" s="5" t="s">
        <v>30</v>
      </c>
      <c r="AL4" s="5" t="s">
        <v>31</v>
      </c>
      <c r="AM4" s="5" t="s">
        <v>32</v>
      </c>
      <c r="AN4" s="5" t="s">
        <v>33</v>
      </c>
      <c r="AO4" s="5" t="s">
        <v>34</v>
      </c>
      <c r="AP4" s="5" t="s">
        <v>35</v>
      </c>
      <c r="AQ4" s="5" t="s">
        <v>36</v>
      </c>
      <c r="AR4" s="5" t="s">
        <v>37</v>
      </c>
      <c r="AS4" s="5" t="s">
        <v>38</v>
      </c>
      <c r="AT4" s="5" t="s">
        <v>39</v>
      </c>
      <c r="AU4" s="5" t="s">
        <v>40</v>
      </c>
      <c r="AV4" s="5" t="s">
        <v>41</v>
      </c>
      <c r="AW4" s="5" t="s">
        <v>42</v>
      </c>
      <c r="AX4" s="5" t="s">
        <v>43</v>
      </c>
      <c r="AY4" s="5" t="s">
        <v>44</v>
      </c>
      <c r="AZ4" s="5" t="s">
        <v>45</v>
      </c>
      <c r="BA4" s="5" t="s">
        <v>46</v>
      </c>
      <c r="BB4" s="5" t="s">
        <v>47</v>
      </c>
    </row>
    <row r="5" spans="1:54" s="3" customFormat="1" x14ac:dyDescent="0.25">
      <c r="A5" s="3" t="s">
        <v>1</v>
      </c>
      <c r="B5" s="3">
        <v>25</v>
      </c>
      <c r="C5" s="19">
        <v>0.7</v>
      </c>
      <c r="D5" s="22">
        <v>34.063429999999997</v>
      </c>
      <c r="E5" s="21">
        <v>34.063429999999997</v>
      </c>
      <c r="F5" s="21">
        <v>34.06342999999999</v>
      </c>
      <c r="G5" s="21">
        <v>33.376629999999999</v>
      </c>
      <c r="H5" s="21">
        <v>33.376629999999999</v>
      </c>
      <c r="I5" s="21">
        <v>33.376629999999992</v>
      </c>
      <c r="J5" s="22">
        <v>33.23415</v>
      </c>
      <c r="K5" s="22">
        <v>31.33981</v>
      </c>
      <c r="L5" s="22">
        <v>31.902151999999994</v>
      </c>
      <c r="M5" s="22">
        <v>31.04663</v>
      </c>
      <c r="N5" s="22">
        <v>29.992640000000002</v>
      </c>
      <c r="O5" s="22">
        <v>30.138461</v>
      </c>
      <c r="P5" s="22">
        <v>33.307180000000002</v>
      </c>
      <c r="Q5" s="22">
        <v>31.184729999999998</v>
      </c>
      <c r="R5" s="22">
        <v>31.753316999999999</v>
      </c>
      <c r="S5" s="22">
        <v>31.303290000000001</v>
      </c>
      <c r="T5" s="22">
        <v>31.04663</v>
      </c>
      <c r="U5" s="22">
        <v>31.230138</v>
      </c>
      <c r="V5" s="22">
        <v>31.04663</v>
      </c>
      <c r="W5" s="22">
        <v>30.394439999999999</v>
      </c>
      <c r="X5" s="22">
        <v>30.624034000000002</v>
      </c>
      <c r="Y5" s="23"/>
    </row>
    <row r="6" spans="1:54" s="3" customFormat="1" x14ac:dyDescent="0.25">
      <c r="A6" s="3" t="s">
        <v>1</v>
      </c>
      <c r="B6" s="3">
        <v>25</v>
      </c>
      <c r="C6" s="19">
        <v>1</v>
      </c>
      <c r="D6" s="22">
        <v>30.61402</v>
      </c>
      <c r="E6" s="21">
        <v>30.61402</v>
      </c>
      <c r="F6" s="21">
        <v>30.61402</v>
      </c>
      <c r="G6" s="21">
        <v>30.660309999999999</v>
      </c>
      <c r="H6" s="21">
        <v>30.660309999999999</v>
      </c>
      <c r="I6" s="21">
        <v>30.660309999999999</v>
      </c>
      <c r="J6" s="22">
        <v>30.61402</v>
      </c>
      <c r="K6" s="22">
        <v>30.475930000000002</v>
      </c>
      <c r="L6" s="22">
        <v>30.600211000000002</v>
      </c>
      <c r="M6" s="22">
        <v>29.677019999999999</v>
      </c>
      <c r="N6" s="22">
        <v>29.287669999999999</v>
      </c>
      <c r="O6" s="22">
        <v>29.342549999999999</v>
      </c>
      <c r="P6" s="22">
        <v>33.132939999999998</v>
      </c>
      <c r="Q6" s="22">
        <v>30.554290000000002</v>
      </c>
      <c r="R6" s="22">
        <v>31.432518000000005</v>
      </c>
      <c r="S6" s="22">
        <v>30.992519999999999</v>
      </c>
      <c r="T6" s="22">
        <v>29.815110000000001</v>
      </c>
      <c r="U6" s="22">
        <v>30.460115999999999</v>
      </c>
      <c r="V6" s="22">
        <v>29.38382</v>
      </c>
      <c r="W6" s="22">
        <v>29.287669999999999</v>
      </c>
      <c r="X6" s="22">
        <v>29.334930000000004</v>
      </c>
      <c r="Y6" s="23"/>
      <c r="Z6" s="3" t="s">
        <v>17</v>
      </c>
      <c r="AA6" s="3" t="s">
        <v>15</v>
      </c>
      <c r="AB6" s="14">
        <f ca="1">INDIRECT("D"&amp;4+(ROW(A1)-1)+COLUMN(A1)-1)</f>
        <v>38.419870000000003</v>
      </c>
      <c r="AC6" s="14">
        <f t="shared" ref="AC6:BB6" ca="1" si="0">INDIRECT("D"&amp;4+(ROW(B1)-1)+COLUMN(B1)-1)</f>
        <v>34.063429999999997</v>
      </c>
      <c r="AD6" s="14">
        <f t="shared" ca="1" si="0"/>
        <v>30.61402</v>
      </c>
      <c r="AE6" s="14">
        <f t="shared" ca="1" si="0"/>
        <v>157.83188000000001</v>
      </c>
      <c r="AF6" s="14">
        <f t="shared" ca="1" si="0"/>
        <v>158.80106000000001</v>
      </c>
      <c r="AG6" s="14">
        <f t="shared" ca="1" si="0"/>
        <v>108.22162</v>
      </c>
      <c r="AH6" s="14">
        <f t="shared" ca="1" si="0"/>
        <v>1268.10175</v>
      </c>
      <c r="AI6" s="14">
        <f t="shared" ca="1" si="0"/>
        <v>1193.6681699999999</v>
      </c>
      <c r="AJ6" s="14">
        <f t="shared" ca="1" si="0"/>
        <v>1045.9865199999999</v>
      </c>
      <c r="AK6" s="14">
        <f t="shared" ca="1" si="0"/>
        <v>3931.5385099999999</v>
      </c>
      <c r="AL6" s="14">
        <f t="shared" ca="1" si="0"/>
        <v>2612.6319699999999</v>
      </c>
      <c r="AM6" s="14">
        <f t="shared" ca="1" si="0"/>
        <v>2276.99755</v>
      </c>
      <c r="AN6" s="14">
        <f t="shared" ca="1" si="0"/>
        <v>53168.495580000003</v>
      </c>
      <c r="AO6" s="14">
        <f t="shared" ca="1" si="0"/>
        <v>41678.791340000003</v>
      </c>
      <c r="AP6" s="14">
        <f t="shared" ca="1" si="0"/>
        <v>36192.726669999996</v>
      </c>
      <c r="AQ6" s="14">
        <f t="shared" ca="1" si="0"/>
        <v>355979.69056999998</v>
      </c>
      <c r="AR6" s="14">
        <f t="shared" ca="1" si="0"/>
        <v>332052.70922999998</v>
      </c>
      <c r="AS6" s="14">
        <f t="shared" ca="1" si="0"/>
        <v>324476.69643000001</v>
      </c>
      <c r="AT6" s="14">
        <f t="shared" ca="1" si="0"/>
        <v>1022.80279</v>
      </c>
      <c r="AU6" s="14">
        <f t="shared" ca="1" si="0"/>
        <v>740.48424</v>
      </c>
      <c r="AV6" s="14">
        <f t="shared" ca="1" si="0"/>
        <v>673.73296000000005</v>
      </c>
      <c r="AW6" s="14">
        <f t="shared" ca="1" si="0"/>
        <v>2067.69659</v>
      </c>
      <c r="AX6" s="14">
        <f t="shared" ca="1" si="0"/>
        <v>1832.4753499999999</v>
      </c>
      <c r="AY6" s="14">
        <f t="shared" ca="1" si="0"/>
        <v>1831.3246999999999</v>
      </c>
      <c r="AZ6" s="14">
        <f t="shared" ca="1" si="0"/>
        <v>19280.803469999999</v>
      </c>
      <c r="BA6" s="14">
        <f t="shared" ca="1" si="0"/>
        <v>19044.658739999999</v>
      </c>
      <c r="BB6" s="14">
        <f t="shared" ca="1" si="0"/>
        <v>19002.437119999999</v>
      </c>
    </row>
    <row r="7" spans="1:54" s="3" customFormat="1" x14ac:dyDescent="0.25">
      <c r="A7" s="3" t="s">
        <v>1</v>
      </c>
      <c r="B7" s="3">
        <v>100</v>
      </c>
      <c r="C7" s="19">
        <v>0.4</v>
      </c>
      <c r="D7" s="22">
        <v>157.83188000000001</v>
      </c>
      <c r="E7" s="21">
        <v>157.83188000000001</v>
      </c>
      <c r="F7" s="21">
        <v>157.83187999999998</v>
      </c>
      <c r="G7" s="21">
        <v>156.96521999999999</v>
      </c>
      <c r="H7" s="21">
        <v>156.96521999999999</v>
      </c>
      <c r="I7" s="21">
        <v>156.96522000000002</v>
      </c>
      <c r="J7" s="22">
        <v>149.02775</v>
      </c>
      <c r="K7" s="22">
        <v>145.88596000000001</v>
      </c>
      <c r="L7" s="22">
        <v>147.392503</v>
      </c>
      <c r="M7" s="22">
        <v>145.84540999999999</v>
      </c>
      <c r="N7" s="22">
        <v>145.29722000000001</v>
      </c>
      <c r="O7" s="22">
        <v>145.645791</v>
      </c>
      <c r="P7" s="22">
        <v>153.20522</v>
      </c>
      <c r="Q7" s="22">
        <v>145.99788000000001</v>
      </c>
      <c r="R7" s="22">
        <v>148.43681100000001</v>
      </c>
      <c r="S7" s="22">
        <v>147.80527000000001</v>
      </c>
      <c r="T7" s="22">
        <v>145.92860999999999</v>
      </c>
      <c r="U7" s="22">
        <v>146.71533399999998</v>
      </c>
      <c r="V7" s="22">
        <v>145.87527</v>
      </c>
      <c r="W7" s="22">
        <v>145.13320999999999</v>
      </c>
      <c r="X7" s="22">
        <v>145.46040299999999</v>
      </c>
      <c r="Y7" s="23"/>
      <c r="Z7" s="3" t="s">
        <v>17</v>
      </c>
      <c r="AA7" s="3" t="s">
        <v>48</v>
      </c>
      <c r="AB7" s="14">
        <f ca="1">INDIRECT("G"&amp;4+(ROW(A1)-1)+COLUMN(A1)-1)</f>
        <v>38.419870000000003</v>
      </c>
      <c r="AC7" s="14">
        <f t="shared" ref="AC7:BB7" ca="1" si="1">INDIRECT("G"&amp;4+(ROW(B1)-1)+COLUMN(B1)-1)</f>
        <v>33.376629999999999</v>
      </c>
      <c r="AD7" s="14">
        <f t="shared" ca="1" si="1"/>
        <v>30.660309999999999</v>
      </c>
      <c r="AE7" s="14">
        <f t="shared" ca="1" si="1"/>
        <v>156.96521999999999</v>
      </c>
      <c r="AF7" s="14">
        <f t="shared" ca="1" si="1"/>
        <v>114.28425</v>
      </c>
      <c r="AG7" s="14">
        <f t="shared" ca="1" si="1"/>
        <v>108.925</v>
      </c>
      <c r="AH7" s="14">
        <f t="shared" ca="1" si="1"/>
        <v>1240.52361</v>
      </c>
      <c r="AI7" s="14">
        <f t="shared" ca="1" si="1"/>
        <v>1060.59779</v>
      </c>
      <c r="AJ7" s="14">
        <f t="shared" ca="1" si="1"/>
        <v>1038.3536899999999</v>
      </c>
      <c r="AK7" s="14">
        <f t="shared" ca="1" si="1"/>
        <v>2867.6776300000001</v>
      </c>
      <c r="AL7" s="14">
        <f t="shared" ca="1" si="1"/>
        <v>2612.6319699999999</v>
      </c>
      <c r="AM7" s="14">
        <f t="shared" ca="1" si="1"/>
        <v>2276.99755</v>
      </c>
      <c r="AN7" s="14">
        <f t="shared" ca="1" si="1"/>
        <v>53168.495580000003</v>
      </c>
      <c r="AO7" s="14">
        <f t="shared" ca="1" si="1"/>
        <v>36753.822310000003</v>
      </c>
      <c r="AP7" s="14">
        <f t="shared" ca="1" si="1"/>
        <v>36192.86333</v>
      </c>
      <c r="AQ7" s="14">
        <f t="shared" ca="1" si="1"/>
        <v>338993.55920000002</v>
      </c>
      <c r="AR7" s="14">
        <f t="shared" ca="1" si="1"/>
        <v>329316.61167999997</v>
      </c>
      <c r="AS7" s="14">
        <f t="shared" ca="1" si="1"/>
        <v>324473.05213999999</v>
      </c>
      <c r="AT7" s="14">
        <f t="shared" ca="1" si="1"/>
        <v>1022.80279</v>
      </c>
      <c r="AU7" s="14">
        <f t="shared" ca="1" si="1"/>
        <v>740.76545999999996</v>
      </c>
      <c r="AV7" s="14">
        <f t="shared" ca="1" si="1"/>
        <v>677.81985999999995</v>
      </c>
      <c r="AW7" s="14">
        <f t="shared" ca="1" si="1"/>
        <v>2077.0194000000001</v>
      </c>
      <c r="AX7" s="14">
        <f t="shared" ca="1" si="1"/>
        <v>1892.0446199999999</v>
      </c>
      <c r="AY7" s="14">
        <f t="shared" ca="1" si="1"/>
        <v>1837.9951100000001</v>
      </c>
      <c r="AZ7" s="14">
        <f t="shared" ca="1" si="1"/>
        <v>19279.331849999999</v>
      </c>
      <c r="BA7" s="14">
        <f t="shared" ca="1" si="1"/>
        <v>19151.942719999999</v>
      </c>
      <c r="BB7" s="14">
        <f t="shared" ca="1" si="1"/>
        <v>19050.21963</v>
      </c>
    </row>
    <row r="8" spans="1:54" s="3" customFormat="1" x14ac:dyDescent="0.25">
      <c r="A8" s="3" t="s">
        <v>1</v>
      </c>
      <c r="B8" s="3">
        <v>100</v>
      </c>
      <c r="C8" s="19">
        <v>0.7</v>
      </c>
      <c r="D8" s="22">
        <v>158.80106000000001</v>
      </c>
      <c r="E8" s="21">
        <v>158.80106000000001</v>
      </c>
      <c r="F8" s="21">
        <v>158.80106000000001</v>
      </c>
      <c r="G8" s="21">
        <v>114.28425</v>
      </c>
      <c r="H8" s="21">
        <v>114.28425</v>
      </c>
      <c r="I8" s="21">
        <v>114.28425</v>
      </c>
      <c r="J8" s="22">
        <v>113.26736</v>
      </c>
      <c r="K8" s="22">
        <v>109.6965</v>
      </c>
      <c r="L8" s="22">
        <v>111.82307700000001</v>
      </c>
      <c r="M8" s="22">
        <v>153.63731999999999</v>
      </c>
      <c r="N8" s="22">
        <v>153.20199</v>
      </c>
      <c r="O8" s="22">
        <v>153.28654699999998</v>
      </c>
      <c r="P8" s="22">
        <v>114.96805000000001</v>
      </c>
      <c r="Q8" s="22">
        <v>110.59994</v>
      </c>
      <c r="R8" s="22">
        <v>112.66395800000001</v>
      </c>
      <c r="S8" s="22">
        <v>110.73022</v>
      </c>
      <c r="T8" s="22">
        <v>109.6494</v>
      </c>
      <c r="U8" s="22">
        <v>110.168299</v>
      </c>
      <c r="V8" s="22">
        <v>109.69765</v>
      </c>
      <c r="W8" s="22">
        <v>109.38355</v>
      </c>
      <c r="X8" s="22">
        <v>109.48738399999999</v>
      </c>
      <c r="Y8" s="23"/>
      <c r="Z8" s="3" t="s">
        <v>17</v>
      </c>
      <c r="AA8" s="3" t="s">
        <v>11</v>
      </c>
      <c r="AB8" s="14">
        <f ca="1">INDIRECT("J"&amp;4+(ROW(A1)-1)+COLUMN(A1)-1)</f>
        <v>36.953940000000003</v>
      </c>
      <c r="AC8" s="14">
        <f t="shared" ref="AC8:BB8" ca="1" si="2">INDIRECT("J"&amp;4+(ROW(B1)-1)+COLUMN(B1)-1)</f>
        <v>33.23415</v>
      </c>
      <c r="AD8" s="14">
        <f t="shared" ca="1" si="2"/>
        <v>30.61402</v>
      </c>
      <c r="AE8" s="14">
        <f t="shared" ca="1" si="2"/>
        <v>149.02775</v>
      </c>
      <c r="AF8" s="14">
        <f t="shared" ca="1" si="2"/>
        <v>113.26736</v>
      </c>
      <c r="AG8" s="14">
        <f t="shared" ca="1" si="2"/>
        <v>106.69212</v>
      </c>
      <c r="AH8" s="14">
        <f t="shared" ca="1" si="2"/>
        <v>1075.46558</v>
      </c>
      <c r="AI8" s="14">
        <f t="shared" ca="1" si="2"/>
        <v>1076.97432</v>
      </c>
      <c r="AJ8" s="14">
        <f t="shared" ca="1" si="2"/>
        <v>1037.8393100000001</v>
      </c>
      <c r="AK8" s="14">
        <f t="shared" ca="1" si="2"/>
        <v>2864.4062899999999</v>
      </c>
      <c r="AL8" s="14">
        <f t="shared" ca="1" si="2"/>
        <v>2612.4229399999999</v>
      </c>
      <c r="AM8" s="14">
        <f t="shared" ca="1" si="2"/>
        <v>2252.3060399999999</v>
      </c>
      <c r="AN8" s="14">
        <f t="shared" ca="1" si="2"/>
        <v>44722.022850000001</v>
      </c>
      <c r="AO8" s="14">
        <f t="shared" ca="1" si="2"/>
        <v>39929.127330000003</v>
      </c>
      <c r="AP8" s="14">
        <f t="shared" ca="1" si="2"/>
        <v>36192.726669999996</v>
      </c>
      <c r="AQ8" s="14">
        <f t="shared" ca="1" si="2"/>
        <v>336410.58396000002</v>
      </c>
      <c r="AR8" s="14">
        <f t="shared" ca="1" si="2"/>
        <v>328425.74447999999</v>
      </c>
      <c r="AS8" s="14">
        <f t="shared" ca="1" si="2"/>
        <v>324476.69643000001</v>
      </c>
      <c r="AT8" s="14">
        <f t="shared" ca="1" si="2"/>
        <v>928.12973</v>
      </c>
      <c r="AU8" s="14">
        <f t="shared" ca="1" si="2"/>
        <v>740.48424</v>
      </c>
      <c r="AV8" s="14">
        <f t="shared" ca="1" si="2"/>
        <v>664.20001000000002</v>
      </c>
      <c r="AW8" s="14">
        <f t="shared" ca="1" si="2"/>
        <v>2067.69659</v>
      </c>
      <c r="AX8" s="14">
        <f t="shared" ca="1" si="2"/>
        <v>1832.4753499999999</v>
      </c>
      <c r="AY8" s="14">
        <f t="shared" ca="1" si="2"/>
        <v>1831.3246999999999</v>
      </c>
      <c r="AZ8" s="14">
        <f t="shared" ca="1" si="2"/>
        <v>19280.803469999999</v>
      </c>
      <c r="BA8" s="14">
        <f t="shared" ca="1" si="2"/>
        <v>19044.658739999999</v>
      </c>
      <c r="BB8" s="14">
        <f t="shared" ca="1" si="2"/>
        <v>19002.437119999999</v>
      </c>
    </row>
    <row r="9" spans="1:54" s="3" customFormat="1" x14ac:dyDescent="0.25">
      <c r="A9" s="3" t="s">
        <v>1</v>
      </c>
      <c r="B9" s="3">
        <v>100</v>
      </c>
      <c r="C9" s="19">
        <v>1</v>
      </c>
      <c r="D9" s="22">
        <v>108.22162</v>
      </c>
      <c r="E9" s="21">
        <v>108.22162</v>
      </c>
      <c r="F9" s="21">
        <v>108.22162</v>
      </c>
      <c r="G9" s="21">
        <v>108.925</v>
      </c>
      <c r="H9" s="21">
        <v>108.925</v>
      </c>
      <c r="I9" s="21">
        <v>108.92499999999998</v>
      </c>
      <c r="J9" s="22">
        <v>106.69212</v>
      </c>
      <c r="K9" s="22">
        <v>105.12555999999999</v>
      </c>
      <c r="L9" s="22">
        <v>105.869356</v>
      </c>
      <c r="M9" s="22">
        <v>106.66466</v>
      </c>
      <c r="N9" s="22">
        <v>106.38314</v>
      </c>
      <c r="O9" s="22">
        <v>106.51622200000001</v>
      </c>
      <c r="P9" s="22">
        <v>109.74885</v>
      </c>
      <c r="Q9" s="22">
        <v>105.51559</v>
      </c>
      <c r="R9" s="22">
        <v>107.49734899999999</v>
      </c>
      <c r="S9" s="22">
        <v>106.14363</v>
      </c>
      <c r="T9" s="22">
        <v>105.29546999999999</v>
      </c>
      <c r="U9" s="22">
        <v>105.56881300000001</v>
      </c>
      <c r="V9" s="22">
        <v>105.14615999999999</v>
      </c>
      <c r="W9" s="22">
        <v>104.86837</v>
      </c>
      <c r="X9" s="22">
        <v>105.02629400000001</v>
      </c>
      <c r="Y9" s="23"/>
      <c r="Z9" s="3" t="s">
        <v>17</v>
      </c>
      <c r="AA9" s="3" t="s">
        <v>12</v>
      </c>
      <c r="AB9" s="14">
        <f ca="1">INDIRECT("M"&amp;4+(ROW(A1)-1)+COLUMN(A1)-1)</f>
        <v>34.913220000000003</v>
      </c>
      <c r="AC9" s="14">
        <f t="shared" ref="AC9:BB9" ca="1" si="3">INDIRECT("M"&amp;4+(ROW(B1)-1)+COLUMN(B1)-1)</f>
        <v>31.04663</v>
      </c>
      <c r="AD9" s="14">
        <f t="shared" ca="1" si="3"/>
        <v>29.677019999999999</v>
      </c>
      <c r="AE9" s="14">
        <f t="shared" ca="1" si="3"/>
        <v>145.84540999999999</v>
      </c>
      <c r="AF9" s="14">
        <f t="shared" ca="1" si="3"/>
        <v>153.63731999999999</v>
      </c>
      <c r="AG9" s="14">
        <f t="shared" ca="1" si="3"/>
        <v>106.66466</v>
      </c>
      <c r="AH9" s="14">
        <f t="shared" ca="1" si="3"/>
        <v>1073.99467</v>
      </c>
      <c r="AI9" s="14">
        <f t="shared" ca="1" si="3"/>
        <v>1150.24197</v>
      </c>
      <c r="AJ9" s="14">
        <f t="shared" ca="1" si="3"/>
        <v>1035.0802900000001</v>
      </c>
      <c r="AK9" s="14">
        <f t="shared" ca="1" si="3"/>
        <v>2849.2891599999998</v>
      </c>
      <c r="AL9" s="14">
        <f t="shared" ca="1" si="3"/>
        <v>2612.4229399999999</v>
      </c>
      <c r="AM9" s="14">
        <f t="shared" ca="1" si="3"/>
        <v>2247.2651799999999</v>
      </c>
      <c r="AN9" s="14">
        <f t="shared" ca="1" si="3"/>
        <v>41203.755270000001</v>
      </c>
      <c r="AO9" s="14">
        <f t="shared" ca="1" si="3"/>
        <v>35643.251270000001</v>
      </c>
      <c r="AP9" s="14">
        <f t="shared" ca="1" si="3"/>
        <v>35359.2402</v>
      </c>
      <c r="AQ9" s="14">
        <f t="shared" ca="1" si="3"/>
        <v>324682.56667999999</v>
      </c>
      <c r="AR9" s="14">
        <f t="shared" ca="1" si="3"/>
        <v>323614.46103000001</v>
      </c>
      <c r="AS9" s="14">
        <f t="shared" ca="1" si="3"/>
        <v>323131.79426</v>
      </c>
      <c r="AT9" s="14">
        <f t="shared" ca="1" si="3"/>
        <v>888.29060000000004</v>
      </c>
      <c r="AU9" s="14">
        <f t="shared" ca="1" si="3"/>
        <v>658.53224</v>
      </c>
      <c r="AV9" s="14">
        <f t="shared" ca="1" si="3"/>
        <v>618.57650000000001</v>
      </c>
      <c r="AW9" s="14">
        <f t="shared" ca="1" si="3"/>
        <v>1839.01874</v>
      </c>
      <c r="AX9" s="14">
        <f t="shared" ca="1" si="3"/>
        <v>1783.1744799999999</v>
      </c>
      <c r="AY9" s="14">
        <f t="shared" ca="1" si="3"/>
        <v>1759.00953</v>
      </c>
      <c r="AZ9" s="14">
        <f t="shared" ca="1" si="3"/>
        <v>19052.492859999998</v>
      </c>
      <c r="BA9" s="14">
        <f t="shared" ca="1" si="3"/>
        <v>18994.574860000001</v>
      </c>
      <c r="BB9" s="14">
        <f t="shared" ca="1" si="3"/>
        <v>18977.339609999999</v>
      </c>
    </row>
    <row r="10" spans="1:54" s="3" customFormat="1" x14ac:dyDescent="0.25">
      <c r="A10" s="3" t="s">
        <v>1</v>
      </c>
      <c r="B10" s="3">
        <v>1000</v>
      </c>
      <c r="C10" s="19">
        <v>0.4</v>
      </c>
      <c r="D10" s="22">
        <v>1268.10175</v>
      </c>
      <c r="E10" s="21">
        <v>1268.10175</v>
      </c>
      <c r="F10" s="21">
        <v>1268.10175</v>
      </c>
      <c r="G10" s="21">
        <v>1240.52361</v>
      </c>
      <c r="H10" s="21">
        <v>1240.52361</v>
      </c>
      <c r="I10" s="21">
        <v>1240.52361</v>
      </c>
      <c r="J10" s="22">
        <v>1075.46558</v>
      </c>
      <c r="K10" s="22">
        <v>1074.18731</v>
      </c>
      <c r="L10" s="22">
        <v>1074.834873</v>
      </c>
      <c r="M10" s="22">
        <v>1073.99467</v>
      </c>
      <c r="N10" s="22">
        <v>1073.3742</v>
      </c>
      <c r="O10" s="22">
        <v>1073.7303310000002</v>
      </c>
      <c r="P10" s="22">
        <v>1097.49</v>
      </c>
      <c r="Q10" s="22">
        <v>1074.81268</v>
      </c>
      <c r="R10" s="22">
        <v>1085.038949</v>
      </c>
      <c r="S10" s="22">
        <v>1085.7636500000001</v>
      </c>
      <c r="T10" s="22">
        <v>1073.8927200000001</v>
      </c>
      <c r="U10" s="22">
        <v>1078.8461359999999</v>
      </c>
      <c r="V10" s="22">
        <v>1072.14858</v>
      </c>
      <c r="W10" s="22">
        <v>1071.6390699999999</v>
      </c>
      <c r="X10" s="22">
        <v>1071.7496479999998</v>
      </c>
      <c r="Y10" s="23"/>
      <c r="Z10" s="3" t="s">
        <v>17</v>
      </c>
      <c r="AA10" s="3" t="s">
        <v>13</v>
      </c>
      <c r="AB10" s="14">
        <f ca="1">INDIRECT("P"&amp;4+(ROW(A1)-1)+COLUMN(A1)-1)</f>
        <v>36.483240000000002</v>
      </c>
      <c r="AC10" s="14">
        <f t="shared" ref="AC10:BB10" ca="1" si="4">INDIRECT("P"&amp;4+(ROW(B1)-1)+COLUMN(B1)-1)</f>
        <v>33.307180000000002</v>
      </c>
      <c r="AD10" s="14">
        <f t="shared" ca="1" si="4"/>
        <v>33.132939999999998</v>
      </c>
      <c r="AE10" s="14">
        <f t="shared" ca="1" si="4"/>
        <v>153.20522</v>
      </c>
      <c r="AF10" s="14">
        <f t="shared" ca="1" si="4"/>
        <v>114.96805000000001</v>
      </c>
      <c r="AG10" s="14">
        <f t="shared" ca="1" si="4"/>
        <v>109.74885</v>
      </c>
      <c r="AH10" s="14">
        <f t="shared" ca="1" si="4"/>
        <v>1097.49</v>
      </c>
      <c r="AI10" s="14">
        <f t="shared" ca="1" si="4"/>
        <v>1079.34889</v>
      </c>
      <c r="AJ10" s="14">
        <f t="shared" ca="1" si="4"/>
        <v>1052.51638</v>
      </c>
      <c r="AK10" s="14">
        <f t="shared" ca="1" si="4"/>
        <v>2860.7379799999999</v>
      </c>
      <c r="AL10" s="14">
        <f t="shared" ca="1" si="4"/>
        <v>2616.6799999999998</v>
      </c>
      <c r="AM10" s="14">
        <f t="shared" ca="1" si="4"/>
        <v>2529.3275400000002</v>
      </c>
      <c r="AN10" s="14">
        <f t="shared" ca="1" si="4"/>
        <v>42810.642979999997</v>
      </c>
      <c r="AO10" s="14">
        <f t="shared" ca="1" si="4"/>
        <v>37327.326509999999</v>
      </c>
      <c r="AP10" s="14">
        <f t="shared" ca="1" si="4"/>
        <v>36451.006370000003</v>
      </c>
      <c r="AQ10" s="14">
        <f t="shared" ca="1" si="4"/>
        <v>325561.41657</v>
      </c>
      <c r="AR10" s="14">
        <f t="shared" ca="1" si="4"/>
        <v>324592.64458999998</v>
      </c>
      <c r="AS10" s="14">
        <f t="shared" ca="1" si="4"/>
        <v>324159.98955</v>
      </c>
      <c r="AT10" s="14">
        <f t="shared" ca="1" si="4"/>
        <v>888.29060000000004</v>
      </c>
      <c r="AU10" s="14">
        <f t="shared" ca="1" si="4"/>
        <v>751.61369000000002</v>
      </c>
      <c r="AV10" s="14">
        <f t="shared" ca="1" si="4"/>
        <v>735.04268000000002</v>
      </c>
      <c r="AW10" s="14">
        <f t="shared" ca="1" si="4"/>
        <v>2129.6084500000002</v>
      </c>
      <c r="AX10" s="14">
        <f t="shared" ca="1" si="4"/>
        <v>1873.0031200000001</v>
      </c>
      <c r="AY10" s="14">
        <f t="shared" ca="1" si="4"/>
        <v>1925.7366500000001</v>
      </c>
      <c r="AZ10" s="14">
        <f t="shared" ca="1" si="4"/>
        <v>19623.769609999999</v>
      </c>
      <c r="BA10" s="14">
        <f t="shared" ca="1" si="4"/>
        <v>19185.758689999999</v>
      </c>
      <c r="BB10" s="14">
        <f t="shared" ca="1" si="4"/>
        <v>19115.420880000001</v>
      </c>
    </row>
    <row r="11" spans="1:54" s="3" customFormat="1" x14ac:dyDescent="0.25">
      <c r="A11" s="3" t="s">
        <v>1</v>
      </c>
      <c r="B11" s="3">
        <v>1000</v>
      </c>
      <c r="C11" s="19">
        <v>0.7</v>
      </c>
      <c r="D11" s="22">
        <v>1193.6681699999999</v>
      </c>
      <c r="E11" s="21">
        <v>1193.6681699999999</v>
      </c>
      <c r="F11" s="21">
        <v>1193.6681700000001</v>
      </c>
      <c r="G11" s="21">
        <v>1060.59779</v>
      </c>
      <c r="H11" s="21">
        <v>1060.59779</v>
      </c>
      <c r="I11" s="21">
        <v>1060.59779</v>
      </c>
      <c r="J11" s="22">
        <v>1076.97432</v>
      </c>
      <c r="K11" s="22">
        <v>1047.941</v>
      </c>
      <c r="L11" s="22">
        <v>1056.8771819999999</v>
      </c>
      <c r="M11" s="22">
        <v>1150.24197</v>
      </c>
      <c r="N11" s="22">
        <v>1149.6524400000001</v>
      </c>
      <c r="O11" s="22">
        <v>1150.0061719999999</v>
      </c>
      <c r="P11" s="22">
        <v>1079.34889</v>
      </c>
      <c r="Q11" s="22">
        <v>1046.2487699999999</v>
      </c>
      <c r="R11" s="22">
        <v>1054.6844880000001</v>
      </c>
      <c r="S11" s="22">
        <v>1054.1072899999999</v>
      </c>
      <c r="T11" s="22">
        <v>1046.7756899999999</v>
      </c>
      <c r="U11" s="22">
        <v>1048.2681239999999</v>
      </c>
      <c r="V11" s="22">
        <v>1149.0826099999999</v>
      </c>
      <c r="W11" s="22">
        <v>1044.19895</v>
      </c>
      <c r="X11" s="22">
        <v>1107.1103539999999</v>
      </c>
      <c r="Y11" s="23"/>
      <c r="Z11" s="3" t="s">
        <v>17</v>
      </c>
      <c r="AA11" s="3" t="s">
        <v>20</v>
      </c>
      <c r="AB11" s="14">
        <f ca="1">INDIRECT("S"&amp;4+(ROW(A1)-1)+COLUMN(A1)-1)</f>
        <v>38.310780000000001</v>
      </c>
      <c r="AC11" s="14">
        <f t="shared" ref="AC11:BB11" ca="1" si="5">INDIRECT("S"&amp;4+(ROW(B1)-1)+COLUMN(B1)-1)</f>
        <v>31.303290000000001</v>
      </c>
      <c r="AD11" s="14">
        <f t="shared" ca="1" si="5"/>
        <v>30.992519999999999</v>
      </c>
      <c r="AE11" s="14">
        <f t="shared" ca="1" si="5"/>
        <v>147.80527000000001</v>
      </c>
      <c r="AF11" s="14">
        <f t="shared" ca="1" si="5"/>
        <v>110.73022</v>
      </c>
      <c r="AG11" s="14">
        <f t="shared" ca="1" si="5"/>
        <v>106.14363</v>
      </c>
      <c r="AH11" s="14">
        <f t="shared" ca="1" si="5"/>
        <v>1085.7636500000001</v>
      </c>
      <c r="AI11" s="14">
        <f t="shared" ca="1" si="5"/>
        <v>1054.1072899999999</v>
      </c>
      <c r="AJ11" s="14">
        <f t="shared" ca="1" si="5"/>
        <v>1042.44209</v>
      </c>
      <c r="AK11" s="14">
        <f t="shared" ca="1" si="5"/>
        <v>2851.9853199999998</v>
      </c>
      <c r="AL11" s="14">
        <f t="shared" ca="1" si="5"/>
        <v>2612.4229399999999</v>
      </c>
      <c r="AM11" s="14">
        <f t="shared" ca="1" si="5"/>
        <v>2538.4394499999999</v>
      </c>
      <c r="AN11" s="14">
        <f t="shared" ca="1" si="5"/>
        <v>43104.33034</v>
      </c>
      <c r="AO11" s="14">
        <f t="shared" ca="1" si="5"/>
        <v>37754.028630000001</v>
      </c>
      <c r="AP11" s="14">
        <f t="shared" ca="1" si="5"/>
        <v>37264.856670000001</v>
      </c>
      <c r="AQ11" s="14">
        <f t="shared" ca="1" si="5"/>
        <v>333436.1202</v>
      </c>
      <c r="AR11" s="14">
        <f t="shared" ca="1" si="5"/>
        <v>325815.77665000001</v>
      </c>
      <c r="AS11" s="14">
        <f t="shared" ca="1" si="5"/>
        <v>325306.92843999999</v>
      </c>
      <c r="AT11" s="14">
        <f t="shared" ca="1" si="5"/>
        <v>927.65713000000005</v>
      </c>
      <c r="AU11" s="14">
        <f t="shared" ca="1" si="5"/>
        <v>732.37050999999997</v>
      </c>
      <c r="AV11" s="14">
        <f t="shared" ca="1" si="5"/>
        <v>697.85992999999996</v>
      </c>
      <c r="AW11" s="14">
        <f t="shared" ca="1" si="5"/>
        <v>2011.6012499999999</v>
      </c>
      <c r="AX11" s="14">
        <f t="shared" ca="1" si="5"/>
        <v>1854.1913500000001</v>
      </c>
      <c r="AY11" s="14">
        <f t="shared" ca="1" si="5"/>
        <v>1850.9017200000001</v>
      </c>
      <c r="AZ11" s="14">
        <f t="shared" ca="1" si="5"/>
        <v>19190.319360000001</v>
      </c>
      <c r="BA11" s="14">
        <f t="shared" ca="1" si="5"/>
        <v>19087.48804</v>
      </c>
      <c r="BB11" s="14">
        <f t="shared" ca="1" si="5"/>
        <v>19111.65049</v>
      </c>
    </row>
    <row r="12" spans="1:54" s="3" customFormat="1" x14ac:dyDescent="0.25">
      <c r="A12" s="3" t="s">
        <v>1</v>
      </c>
      <c r="B12" s="3">
        <v>1000</v>
      </c>
      <c r="C12" s="19">
        <v>1</v>
      </c>
      <c r="D12" s="22">
        <v>1045.9865199999999</v>
      </c>
      <c r="E12" s="21">
        <v>1045.9865199999999</v>
      </c>
      <c r="F12" s="21">
        <v>1045.9865200000002</v>
      </c>
      <c r="G12" s="21">
        <v>1038.3536899999999</v>
      </c>
      <c r="H12" s="21">
        <v>1038.3536899999999</v>
      </c>
      <c r="I12" s="21">
        <v>1038.3536899999999</v>
      </c>
      <c r="J12" s="22">
        <v>1037.8393100000001</v>
      </c>
      <c r="K12" s="22">
        <v>1036.43589</v>
      </c>
      <c r="L12" s="22">
        <v>1036.9823240000001</v>
      </c>
      <c r="M12" s="22">
        <v>1035.0802900000001</v>
      </c>
      <c r="N12" s="22">
        <v>1034.6441400000001</v>
      </c>
      <c r="O12" s="22">
        <v>1034.8587300000002</v>
      </c>
      <c r="P12" s="22">
        <v>1052.51638</v>
      </c>
      <c r="Q12" s="22">
        <v>1036.2544600000001</v>
      </c>
      <c r="R12" s="22">
        <v>1043.1747820000001</v>
      </c>
      <c r="S12" s="22">
        <v>1042.44209</v>
      </c>
      <c r="T12" s="22">
        <v>1036.31304</v>
      </c>
      <c r="U12" s="22">
        <v>1037.8957720000003</v>
      </c>
      <c r="V12" s="22">
        <v>1034.2409700000001</v>
      </c>
      <c r="W12" s="22">
        <v>1034.0196599999999</v>
      </c>
      <c r="X12" s="22">
        <v>1034.0917380000001</v>
      </c>
      <c r="Y12" s="23"/>
      <c r="Z12" s="3" t="s">
        <v>17</v>
      </c>
      <c r="AA12" s="3" t="s">
        <v>14</v>
      </c>
      <c r="AB12" s="14">
        <f ca="1">INDIRECT("V"&amp;4+(ROW(A1)-1)+COLUMN(A1)-1)</f>
        <v>34.202649999999998</v>
      </c>
      <c r="AC12" s="14">
        <f t="shared" ref="AC12:BB12" ca="1" si="6">INDIRECT("V"&amp;4+(ROW(B1)-1)+COLUMN(B1)-1)</f>
        <v>31.04663</v>
      </c>
      <c r="AD12" s="14">
        <f t="shared" ca="1" si="6"/>
        <v>29.38382</v>
      </c>
      <c r="AE12" s="14">
        <f t="shared" ca="1" si="6"/>
        <v>145.87527</v>
      </c>
      <c r="AF12" s="14">
        <f t="shared" ca="1" si="6"/>
        <v>109.69765</v>
      </c>
      <c r="AG12" s="14">
        <f t="shared" ca="1" si="6"/>
        <v>105.14615999999999</v>
      </c>
      <c r="AH12" s="14">
        <f t="shared" ca="1" si="6"/>
        <v>1072.14858</v>
      </c>
      <c r="AI12" s="14">
        <f t="shared" ca="1" si="6"/>
        <v>1149.0826099999999</v>
      </c>
      <c r="AJ12" s="14">
        <f t="shared" ca="1" si="6"/>
        <v>1034.2409700000001</v>
      </c>
      <c r="AK12" s="14">
        <f t="shared" ca="1" si="6"/>
        <v>2849.2891599999998</v>
      </c>
      <c r="AL12" s="14">
        <f t="shared" ca="1" si="6"/>
        <v>2599.9672399999999</v>
      </c>
      <c r="AM12" s="14">
        <f t="shared" ca="1" si="6"/>
        <v>2242.55953</v>
      </c>
      <c r="AN12" s="14">
        <f t="shared" ca="1" si="6"/>
        <v>41203.853900000002</v>
      </c>
      <c r="AO12" s="14">
        <f t="shared" ca="1" si="6"/>
        <v>35889.313719999998</v>
      </c>
      <c r="AP12" s="14">
        <f t="shared" ca="1" si="6"/>
        <v>35600.636760000001</v>
      </c>
      <c r="AQ12" s="14">
        <f t="shared" ca="1" si="6"/>
        <v>324149.87436999998</v>
      </c>
      <c r="AR12" s="14">
        <f t="shared" ca="1" si="6"/>
        <v>323545.53753999999</v>
      </c>
      <c r="AS12" s="14">
        <f t="shared" ca="1" si="6"/>
        <v>323070.67323999997</v>
      </c>
      <c r="AT12" s="14">
        <f t="shared" ca="1" si="6"/>
        <v>888.29060000000004</v>
      </c>
      <c r="AU12" s="14">
        <f t="shared" ca="1" si="6"/>
        <v>658.43889999999999</v>
      </c>
      <c r="AV12" s="14">
        <f t="shared" ca="1" si="6"/>
        <v>622.42926999999997</v>
      </c>
      <c r="AW12" s="14">
        <f t="shared" ca="1" si="6"/>
        <v>1837.5234599999999</v>
      </c>
      <c r="AX12" s="14">
        <f t="shared" ca="1" si="6"/>
        <v>1770.6874499999999</v>
      </c>
      <c r="AY12" s="14">
        <f t="shared" ca="1" si="6"/>
        <v>1763.9757300000001</v>
      </c>
      <c r="AZ12" s="14">
        <f t="shared" ca="1" si="6"/>
        <v>18985.48878</v>
      </c>
      <c r="BA12" s="14">
        <f t="shared" ca="1" si="6"/>
        <v>18978.136900000001</v>
      </c>
      <c r="BB12" s="14">
        <f t="shared" ca="1" si="6"/>
        <v>18976.085709999999</v>
      </c>
    </row>
    <row r="13" spans="1:54" s="3" customFormat="1" x14ac:dyDescent="0.25">
      <c r="A13" s="3" t="s">
        <v>6</v>
      </c>
      <c r="B13" s="3">
        <v>24</v>
      </c>
      <c r="C13" s="19">
        <v>0.4</v>
      </c>
      <c r="D13" s="22">
        <v>3931.5385099999999</v>
      </c>
      <c r="E13" s="21">
        <v>3931.5385099999999</v>
      </c>
      <c r="F13" s="21">
        <v>3931.5385099999994</v>
      </c>
      <c r="G13" s="21">
        <v>2867.6776300000001</v>
      </c>
      <c r="H13" s="21">
        <v>2867.6776300000001</v>
      </c>
      <c r="I13" s="21">
        <v>2867.6776299999997</v>
      </c>
      <c r="J13" s="22">
        <v>2864.4062899999999</v>
      </c>
      <c r="K13" s="22">
        <v>2849.2891599999998</v>
      </c>
      <c r="L13" s="22">
        <v>2850.8008730000001</v>
      </c>
      <c r="M13" s="22">
        <v>2849.2891599999998</v>
      </c>
      <c r="N13" s="22">
        <v>2849.2891599999998</v>
      </c>
      <c r="O13" s="22">
        <v>2849.2891599999998</v>
      </c>
      <c r="P13" s="22">
        <v>2860.7379799999999</v>
      </c>
      <c r="Q13" s="22">
        <v>2851.9853199999998</v>
      </c>
      <c r="R13" s="22">
        <v>2852.8605859999998</v>
      </c>
      <c r="S13" s="22">
        <v>2851.9853199999998</v>
      </c>
      <c r="T13" s="22">
        <v>2849.2891599999998</v>
      </c>
      <c r="U13" s="22">
        <v>2850.0980079999999</v>
      </c>
      <c r="V13" s="22">
        <v>2849.2891599999998</v>
      </c>
      <c r="W13" s="22">
        <v>2849.2891599999998</v>
      </c>
      <c r="X13" s="22">
        <v>2849.2891599999998</v>
      </c>
      <c r="Y13" s="23"/>
      <c r="AB13" s="26">
        <f ca="1">MAX(AB6:AB12)</f>
        <v>38.419870000000003</v>
      </c>
      <c r="AC13" s="26">
        <f t="shared" ref="AC13:BB13" ca="1" si="7">MAX(AC6:AC12)</f>
        <v>34.063429999999997</v>
      </c>
      <c r="AD13" s="26">
        <f t="shared" ca="1" si="7"/>
        <v>33.132939999999998</v>
      </c>
      <c r="AE13" s="26">
        <f t="shared" ca="1" si="7"/>
        <v>157.83188000000001</v>
      </c>
      <c r="AF13" s="26">
        <f t="shared" ca="1" si="7"/>
        <v>158.80106000000001</v>
      </c>
      <c r="AG13" s="26">
        <f t="shared" ca="1" si="7"/>
        <v>109.74885</v>
      </c>
      <c r="AH13" s="26">
        <f t="shared" ca="1" si="7"/>
        <v>1268.10175</v>
      </c>
      <c r="AI13" s="26">
        <f t="shared" ca="1" si="7"/>
        <v>1193.6681699999999</v>
      </c>
      <c r="AJ13" s="26">
        <f t="shared" ca="1" si="7"/>
        <v>1052.51638</v>
      </c>
      <c r="AK13" s="26">
        <f t="shared" ca="1" si="7"/>
        <v>3931.5385099999999</v>
      </c>
      <c r="AL13" s="26">
        <f t="shared" ca="1" si="7"/>
        <v>2616.6799999999998</v>
      </c>
      <c r="AM13" s="26">
        <f t="shared" ca="1" si="7"/>
        <v>2538.4394499999999</v>
      </c>
      <c r="AN13" s="26">
        <f t="shared" ca="1" si="7"/>
        <v>53168.495580000003</v>
      </c>
      <c r="AO13" s="26">
        <f t="shared" ca="1" si="7"/>
        <v>41678.791340000003</v>
      </c>
      <c r="AP13" s="26">
        <f t="shared" ca="1" si="7"/>
        <v>37264.856670000001</v>
      </c>
      <c r="AQ13" s="26">
        <f t="shared" ca="1" si="7"/>
        <v>355979.69056999998</v>
      </c>
      <c r="AR13" s="26">
        <f t="shared" ca="1" si="7"/>
        <v>332052.70922999998</v>
      </c>
      <c r="AS13" s="26">
        <f t="shared" ca="1" si="7"/>
        <v>325306.92843999999</v>
      </c>
      <c r="AT13" s="26">
        <f t="shared" ca="1" si="7"/>
        <v>1022.80279</v>
      </c>
      <c r="AU13" s="26">
        <f t="shared" ca="1" si="7"/>
        <v>751.61369000000002</v>
      </c>
      <c r="AV13" s="26">
        <f t="shared" ca="1" si="7"/>
        <v>735.04268000000002</v>
      </c>
      <c r="AW13" s="26">
        <f t="shared" ca="1" si="7"/>
        <v>2129.6084500000002</v>
      </c>
      <c r="AX13" s="26">
        <f t="shared" ca="1" si="7"/>
        <v>1892.0446199999999</v>
      </c>
      <c r="AY13" s="26">
        <f t="shared" ca="1" si="7"/>
        <v>1925.7366500000001</v>
      </c>
      <c r="AZ13" s="26">
        <f t="shared" ca="1" si="7"/>
        <v>19623.769609999999</v>
      </c>
      <c r="BA13" s="26">
        <f t="shared" ca="1" si="7"/>
        <v>19185.758689999999</v>
      </c>
      <c r="BB13" s="26">
        <f t="shared" ca="1" si="7"/>
        <v>19115.420880000001</v>
      </c>
    </row>
    <row r="14" spans="1:54" s="3" customFormat="1" x14ac:dyDescent="0.25">
      <c r="A14" s="3" t="s">
        <v>2</v>
      </c>
      <c r="B14" s="3">
        <v>24</v>
      </c>
      <c r="C14" s="19">
        <v>0.7</v>
      </c>
      <c r="D14" s="22">
        <v>2612.6319699999999</v>
      </c>
      <c r="E14" s="21">
        <v>2612.6319699999999</v>
      </c>
      <c r="F14" s="21">
        <v>2612.6319699999995</v>
      </c>
      <c r="G14" s="21">
        <v>2612.6319699999999</v>
      </c>
      <c r="H14" s="21">
        <v>2612.6319699999999</v>
      </c>
      <c r="I14" s="21">
        <v>2612.6319699999995</v>
      </c>
      <c r="J14" s="22">
        <v>2612.4229399999999</v>
      </c>
      <c r="K14" s="22">
        <v>2599.9672399999999</v>
      </c>
      <c r="L14" s="22">
        <v>2609.9318000000003</v>
      </c>
      <c r="M14" s="22">
        <v>2612.4229399999999</v>
      </c>
      <c r="N14" s="22">
        <v>2612.4229399999999</v>
      </c>
      <c r="O14" s="22">
        <v>2612.4229399999999</v>
      </c>
      <c r="P14" s="22">
        <v>2616.6799999999998</v>
      </c>
      <c r="Q14" s="22">
        <v>2599.9672399999999</v>
      </c>
      <c r="R14" s="22">
        <v>2605.7966820000001</v>
      </c>
      <c r="S14" s="22">
        <v>2612.4229399999999</v>
      </c>
      <c r="T14" s="22">
        <v>2612.4229399999999</v>
      </c>
      <c r="U14" s="22">
        <v>2612.4229399999999</v>
      </c>
      <c r="V14" s="22">
        <v>2599.9672399999999</v>
      </c>
      <c r="W14" s="22">
        <v>2599.9672399999999</v>
      </c>
      <c r="X14" s="22">
        <v>2599.9672399999995</v>
      </c>
      <c r="Y14" s="23"/>
    </row>
    <row r="15" spans="1:54" s="3" customFormat="1" x14ac:dyDescent="0.25">
      <c r="A15" s="3" t="s">
        <v>2</v>
      </c>
      <c r="B15" s="3">
        <v>24</v>
      </c>
      <c r="C15" s="19">
        <v>1</v>
      </c>
      <c r="D15" s="22">
        <v>2276.99755</v>
      </c>
      <c r="E15" s="21">
        <v>2276.99755</v>
      </c>
      <c r="F15" s="21">
        <v>2276.99755</v>
      </c>
      <c r="G15" s="21">
        <v>2276.99755</v>
      </c>
      <c r="H15" s="21">
        <v>2276.99755</v>
      </c>
      <c r="I15" s="21">
        <v>2276.99755</v>
      </c>
      <c r="J15" s="22">
        <v>2252.3060399999999</v>
      </c>
      <c r="K15" s="22">
        <v>2242.55953</v>
      </c>
      <c r="L15" s="22">
        <v>2247.8045379999999</v>
      </c>
      <c r="M15" s="22">
        <v>2247.2651799999999</v>
      </c>
      <c r="N15" s="22">
        <v>2242.55953</v>
      </c>
      <c r="O15" s="22">
        <v>2243.7343259999998</v>
      </c>
      <c r="P15" s="22">
        <v>2529.3275400000002</v>
      </c>
      <c r="Q15" s="22">
        <v>2242.55953</v>
      </c>
      <c r="R15" s="22">
        <v>2317.780855</v>
      </c>
      <c r="S15" s="22">
        <v>2538.4394499999999</v>
      </c>
      <c r="T15" s="22">
        <v>2242.55953</v>
      </c>
      <c r="U15" s="22">
        <v>2462.5950449999996</v>
      </c>
      <c r="V15" s="22">
        <v>2242.55953</v>
      </c>
      <c r="W15" s="22">
        <v>2242.55953</v>
      </c>
      <c r="X15" s="22">
        <v>2242.5595299999995</v>
      </c>
      <c r="Y15" s="23"/>
      <c r="Z15" s="3" t="s">
        <v>18</v>
      </c>
      <c r="AA15" s="3" t="s">
        <v>15</v>
      </c>
      <c r="AB15" s="14">
        <f ca="1">INDIRECT("F"&amp;4+(ROW(A1)-1)+COLUMN(A1)-1)</f>
        <v>38.419870000000003</v>
      </c>
      <c r="AC15" s="14">
        <f t="shared" ref="AC15:BB15" ca="1" si="8">INDIRECT("F"&amp;4+(ROW(B1)-1)+COLUMN(B1)-1)</f>
        <v>34.06342999999999</v>
      </c>
      <c r="AD15" s="14">
        <f t="shared" ca="1" si="8"/>
        <v>30.61402</v>
      </c>
      <c r="AE15" s="14">
        <f t="shared" ca="1" si="8"/>
        <v>157.83187999999998</v>
      </c>
      <c r="AF15" s="14">
        <f t="shared" ca="1" si="8"/>
        <v>158.80106000000001</v>
      </c>
      <c r="AG15" s="14">
        <f t="shared" ca="1" si="8"/>
        <v>108.22162</v>
      </c>
      <c r="AH15" s="14">
        <f t="shared" ca="1" si="8"/>
        <v>1268.10175</v>
      </c>
      <c r="AI15" s="14">
        <f t="shared" ca="1" si="8"/>
        <v>1193.6681700000001</v>
      </c>
      <c r="AJ15" s="14">
        <f t="shared" ca="1" si="8"/>
        <v>1045.9865200000002</v>
      </c>
      <c r="AK15" s="14">
        <f t="shared" ca="1" si="8"/>
        <v>3931.5385099999994</v>
      </c>
      <c r="AL15" s="14">
        <f t="shared" ca="1" si="8"/>
        <v>2612.6319699999995</v>
      </c>
      <c r="AM15" s="14">
        <f t="shared" ca="1" si="8"/>
        <v>2276.99755</v>
      </c>
      <c r="AN15" s="14">
        <f t="shared" ca="1" si="8"/>
        <v>53168.495580000003</v>
      </c>
      <c r="AO15" s="14">
        <f t="shared" ca="1" si="8"/>
        <v>41678.791340000003</v>
      </c>
      <c r="AP15" s="14">
        <f t="shared" ca="1" si="8"/>
        <v>36192.726669999996</v>
      </c>
      <c r="AQ15" s="14">
        <f t="shared" ca="1" si="8"/>
        <v>355979.69057000004</v>
      </c>
      <c r="AR15" s="14">
        <f t="shared" ca="1" si="8"/>
        <v>332052.70923000004</v>
      </c>
      <c r="AS15" s="14">
        <f t="shared" ca="1" si="8"/>
        <v>324476.69643000001</v>
      </c>
      <c r="AT15" s="14">
        <f t="shared" ca="1" si="8"/>
        <v>1022.80279</v>
      </c>
      <c r="AU15" s="14">
        <f t="shared" ca="1" si="8"/>
        <v>740.48423999999989</v>
      </c>
      <c r="AV15" s="14">
        <f t="shared" ca="1" si="8"/>
        <v>673.73296000000016</v>
      </c>
      <c r="AW15" s="14">
        <f t="shared" ca="1" si="8"/>
        <v>2067.69659</v>
      </c>
      <c r="AX15" s="14">
        <f t="shared" ca="1" si="8"/>
        <v>1832.4753500000002</v>
      </c>
      <c r="AY15" s="14">
        <f t="shared" ca="1" si="8"/>
        <v>1831.3246999999999</v>
      </c>
      <c r="AZ15" s="14">
        <f t="shared" ca="1" si="8"/>
        <v>19280.803469999995</v>
      </c>
      <c r="BA15" s="14">
        <f t="shared" ca="1" si="8"/>
        <v>19044.658739999995</v>
      </c>
      <c r="BB15" s="14">
        <f t="shared" ca="1" si="8"/>
        <v>19002.437119999995</v>
      </c>
    </row>
    <row r="16" spans="1:54" s="3" customFormat="1" x14ac:dyDescent="0.25">
      <c r="A16" s="3" t="s">
        <v>2</v>
      </c>
      <c r="B16" s="3">
        <v>100</v>
      </c>
      <c r="C16" s="19">
        <v>0.4</v>
      </c>
      <c r="D16" s="22">
        <v>53168.495580000003</v>
      </c>
      <c r="E16" s="21">
        <v>53168.495580000003</v>
      </c>
      <c r="F16" s="21">
        <v>53168.495580000003</v>
      </c>
      <c r="G16" s="21">
        <v>53168.495580000003</v>
      </c>
      <c r="H16" s="21">
        <v>53168.495580000003</v>
      </c>
      <c r="I16" s="21">
        <v>53168.495580000003</v>
      </c>
      <c r="J16" s="22">
        <v>44722.022850000001</v>
      </c>
      <c r="K16" s="22">
        <v>41384.327239999999</v>
      </c>
      <c r="L16" s="22">
        <v>42618.902105000001</v>
      </c>
      <c r="M16" s="22">
        <v>41203.755270000001</v>
      </c>
      <c r="N16" s="22">
        <v>41201.206429999998</v>
      </c>
      <c r="O16" s="22">
        <v>41202.889114999998</v>
      </c>
      <c r="P16" s="22">
        <v>42810.642979999997</v>
      </c>
      <c r="Q16" s="22">
        <v>41207.334089999997</v>
      </c>
      <c r="R16" s="22">
        <v>41592.795589000001</v>
      </c>
      <c r="S16" s="22">
        <v>43104.33034</v>
      </c>
      <c r="T16" s="22">
        <v>41204.339480000002</v>
      </c>
      <c r="U16" s="22">
        <v>41651.616859999995</v>
      </c>
      <c r="V16" s="22">
        <v>41203.853900000002</v>
      </c>
      <c r="W16" s="22">
        <v>41201.206429999998</v>
      </c>
      <c r="X16" s="22">
        <v>41203.137690999996</v>
      </c>
      <c r="Y16" s="23"/>
      <c r="Z16" s="3" t="s">
        <v>18</v>
      </c>
      <c r="AA16" s="3" t="s">
        <v>48</v>
      </c>
      <c r="AB16" s="14">
        <f ca="1">INDIRECT("I"&amp;4+(ROW(A1)-1)+COLUMN(A1)-1)</f>
        <v>38.419870000000003</v>
      </c>
      <c r="AC16" s="14">
        <f t="shared" ref="AC16:BB16" ca="1" si="9">INDIRECT("I"&amp;4+(ROW(B1)-1)+COLUMN(B1)-1)</f>
        <v>33.376629999999992</v>
      </c>
      <c r="AD16" s="14">
        <f t="shared" ca="1" si="9"/>
        <v>30.660309999999999</v>
      </c>
      <c r="AE16" s="14">
        <f t="shared" ca="1" si="9"/>
        <v>156.96522000000002</v>
      </c>
      <c r="AF16" s="14">
        <f t="shared" ca="1" si="9"/>
        <v>114.28425</v>
      </c>
      <c r="AG16" s="14">
        <f t="shared" ca="1" si="9"/>
        <v>108.92499999999998</v>
      </c>
      <c r="AH16" s="14">
        <f t="shared" ca="1" si="9"/>
        <v>1240.52361</v>
      </c>
      <c r="AI16" s="14">
        <f t="shared" ca="1" si="9"/>
        <v>1060.59779</v>
      </c>
      <c r="AJ16" s="14">
        <f t="shared" ca="1" si="9"/>
        <v>1038.3536899999999</v>
      </c>
      <c r="AK16" s="14">
        <f t="shared" ca="1" si="9"/>
        <v>2867.6776299999997</v>
      </c>
      <c r="AL16" s="14">
        <f t="shared" ca="1" si="9"/>
        <v>2612.6319699999995</v>
      </c>
      <c r="AM16" s="14">
        <f t="shared" ca="1" si="9"/>
        <v>2276.99755</v>
      </c>
      <c r="AN16" s="14">
        <f t="shared" ca="1" si="9"/>
        <v>53168.495580000003</v>
      </c>
      <c r="AO16" s="14">
        <f t="shared" ca="1" si="9"/>
        <v>36753.82231000001</v>
      </c>
      <c r="AP16" s="14">
        <f t="shared" ca="1" si="9"/>
        <v>36192.863330000007</v>
      </c>
      <c r="AQ16" s="14">
        <f t="shared" ca="1" si="9"/>
        <v>338993.55920000002</v>
      </c>
      <c r="AR16" s="14">
        <f t="shared" ca="1" si="9"/>
        <v>329316.61168000003</v>
      </c>
      <c r="AS16" s="14">
        <f t="shared" ca="1" si="9"/>
        <v>324473.05213999993</v>
      </c>
      <c r="AT16" s="14">
        <f t="shared" ca="1" si="9"/>
        <v>1022.80279</v>
      </c>
      <c r="AU16" s="14">
        <f t="shared" ca="1" si="9"/>
        <v>740.76545999999985</v>
      </c>
      <c r="AV16" s="14">
        <f t="shared" ca="1" si="9"/>
        <v>677.81985999999984</v>
      </c>
      <c r="AW16" s="14">
        <f t="shared" ca="1" si="9"/>
        <v>2077.0194000000006</v>
      </c>
      <c r="AX16" s="14">
        <f t="shared" ca="1" si="9"/>
        <v>1892.0446200000001</v>
      </c>
      <c r="AY16" s="14">
        <f t="shared" ca="1" si="9"/>
        <v>1837.9951100000003</v>
      </c>
      <c r="AZ16" s="14">
        <f t="shared" ca="1" si="9"/>
        <v>19279.331849999995</v>
      </c>
      <c r="BA16" s="14">
        <f t="shared" ca="1" si="9"/>
        <v>19151.942719999995</v>
      </c>
      <c r="BB16" s="14">
        <f t="shared" ca="1" si="9"/>
        <v>19050.219630000003</v>
      </c>
    </row>
    <row r="17" spans="1:54" s="3" customFormat="1" x14ac:dyDescent="0.25">
      <c r="A17" s="3" t="s">
        <v>2</v>
      </c>
      <c r="B17" s="3">
        <v>100</v>
      </c>
      <c r="C17" s="19">
        <v>0.7</v>
      </c>
      <c r="D17" s="22">
        <v>41678.791340000003</v>
      </c>
      <c r="E17" s="21">
        <v>41678.791340000003</v>
      </c>
      <c r="F17" s="21">
        <v>41678.791340000003</v>
      </c>
      <c r="G17" s="21">
        <v>36753.822310000003</v>
      </c>
      <c r="H17" s="21">
        <v>36753.822310000003</v>
      </c>
      <c r="I17" s="21">
        <v>36753.82231000001</v>
      </c>
      <c r="J17" s="22">
        <v>39929.127330000003</v>
      </c>
      <c r="K17" s="22">
        <v>36286.637190000001</v>
      </c>
      <c r="L17" s="22">
        <v>38073.389423999994</v>
      </c>
      <c r="M17" s="22">
        <v>35643.251270000001</v>
      </c>
      <c r="N17" s="22">
        <v>35388.224540000003</v>
      </c>
      <c r="O17" s="22">
        <v>35526.542797000002</v>
      </c>
      <c r="P17" s="22">
        <v>37327.326509999999</v>
      </c>
      <c r="Q17" s="22">
        <v>35692.175040000002</v>
      </c>
      <c r="R17" s="22">
        <v>36521.933605000006</v>
      </c>
      <c r="S17" s="22">
        <v>37754.028630000001</v>
      </c>
      <c r="T17" s="22">
        <v>36423.385249999999</v>
      </c>
      <c r="U17" s="22">
        <v>37142.903983000004</v>
      </c>
      <c r="V17" s="22">
        <v>35889.313719999998</v>
      </c>
      <c r="W17" s="22">
        <v>35436.080820000003</v>
      </c>
      <c r="X17" s="22">
        <v>35674.871706999998</v>
      </c>
      <c r="Y17" s="23"/>
      <c r="Z17" s="3" t="s">
        <v>18</v>
      </c>
      <c r="AA17" s="3" t="s">
        <v>11</v>
      </c>
      <c r="AB17" s="14">
        <f ca="1">INDIRECT("L"&amp;4+(ROW(A1)-1)+COLUMN(A1)-1)</f>
        <v>35.664265999999998</v>
      </c>
      <c r="AC17" s="14">
        <f t="shared" ref="AC17:BB17" ca="1" si="10">INDIRECT("L"&amp;4+(ROW(B1)-1)+COLUMN(B1)-1)</f>
        <v>31.902151999999994</v>
      </c>
      <c r="AD17" s="14">
        <f t="shared" ca="1" si="10"/>
        <v>30.600211000000002</v>
      </c>
      <c r="AE17" s="14">
        <f t="shared" ca="1" si="10"/>
        <v>147.392503</v>
      </c>
      <c r="AF17" s="14">
        <f t="shared" ca="1" si="10"/>
        <v>111.82307700000001</v>
      </c>
      <c r="AG17" s="14">
        <f t="shared" ca="1" si="10"/>
        <v>105.869356</v>
      </c>
      <c r="AH17" s="14">
        <f t="shared" ca="1" si="10"/>
        <v>1074.834873</v>
      </c>
      <c r="AI17" s="14">
        <f t="shared" ca="1" si="10"/>
        <v>1056.8771819999999</v>
      </c>
      <c r="AJ17" s="14">
        <f t="shared" ca="1" si="10"/>
        <v>1036.9823240000001</v>
      </c>
      <c r="AK17" s="14">
        <f t="shared" ca="1" si="10"/>
        <v>2850.8008730000001</v>
      </c>
      <c r="AL17" s="14">
        <f t="shared" ca="1" si="10"/>
        <v>2609.9318000000003</v>
      </c>
      <c r="AM17" s="14">
        <f t="shared" ca="1" si="10"/>
        <v>2247.8045379999999</v>
      </c>
      <c r="AN17" s="14">
        <f t="shared" ca="1" si="10"/>
        <v>42618.902105000001</v>
      </c>
      <c r="AO17" s="14">
        <f t="shared" ca="1" si="10"/>
        <v>38073.389423999994</v>
      </c>
      <c r="AP17" s="14">
        <f t="shared" ca="1" si="10"/>
        <v>36132.761710000006</v>
      </c>
      <c r="AQ17" s="14">
        <f t="shared" ca="1" si="10"/>
        <v>333120.58644799999</v>
      </c>
      <c r="AR17" s="14">
        <f t="shared" ca="1" si="10"/>
        <v>328035.812431</v>
      </c>
      <c r="AS17" s="14">
        <f t="shared" ca="1" si="10"/>
        <v>324476.69643000001</v>
      </c>
      <c r="AT17" s="14">
        <f t="shared" ca="1" si="10"/>
        <v>904.78431500000011</v>
      </c>
      <c r="AU17" s="14">
        <f t="shared" ca="1" si="10"/>
        <v>734.85674499999982</v>
      </c>
      <c r="AV17" s="14">
        <f t="shared" ca="1" si="10"/>
        <v>659.73329000000001</v>
      </c>
      <c r="AW17" s="14">
        <f t="shared" ca="1" si="10"/>
        <v>2055.6342649999997</v>
      </c>
      <c r="AX17" s="14">
        <f t="shared" ca="1" si="10"/>
        <v>1832.4753500000002</v>
      </c>
      <c r="AY17" s="14">
        <f t="shared" ca="1" si="10"/>
        <v>1831.3246999999999</v>
      </c>
      <c r="AZ17" s="14">
        <f t="shared" ca="1" si="10"/>
        <v>19274.944851999997</v>
      </c>
      <c r="BA17" s="14">
        <f t="shared" ca="1" si="10"/>
        <v>19044.658739999995</v>
      </c>
      <c r="BB17" s="14">
        <f t="shared" ca="1" si="10"/>
        <v>19002.437119999995</v>
      </c>
    </row>
    <row r="18" spans="1:54" s="3" customFormat="1" x14ac:dyDescent="0.25">
      <c r="A18" s="3" t="s">
        <v>2</v>
      </c>
      <c r="B18" s="3">
        <v>100</v>
      </c>
      <c r="C18" s="19">
        <v>1</v>
      </c>
      <c r="D18" s="22">
        <v>36192.726669999996</v>
      </c>
      <c r="E18" s="21">
        <v>36192.726669999996</v>
      </c>
      <c r="F18" s="21">
        <v>36192.726669999996</v>
      </c>
      <c r="G18" s="21">
        <v>36192.86333</v>
      </c>
      <c r="H18" s="21">
        <v>36192.86333</v>
      </c>
      <c r="I18" s="21">
        <v>36192.863330000007</v>
      </c>
      <c r="J18" s="22">
        <v>36192.726669999996</v>
      </c>
      <c r="K18" s="22">
        <v>35808.09261</v>
      </c>
      <c r="L18" s="22">
        <v>36132.761710000006</v>
      </c>
      <c r="M18" s="22">
        <v>35359.2402</v>
      </c>
      <c r="N18" s="22">
        <v>35242.2834</v>
      </c>
      <c r="O18" s="22">
        <v>35294.484525</v>
      </c>
      <c r="P18" s="22">
        <v>36451.006370000003</v>
      </c>
      <c r="Q18" s="22">
        <v>35553.49811</v>
      </c>
      <c r="R18" s="22">
        <v>35877.482860000004</v>
      </c>
      <c r="S18" s="22">
        <v>37264.856670000001</v>
      </c>
      <c r="T18" s="22">
        <v>35912.993049999997</v>
      </c>
      <c r="U18" s="22">
        <v>36578.673350000005</v>
      </c>
      <c r="V18" s="22">
        <v>35600.636760000001</v>
      </c>
      <c r="W18" s="22">
        <v>35285.822200000002</v>
      </c>
      <c r="X18" s="22">
        <v>35388.774706999997</v>
      </c>
      <c r="Y18" s="23"/>
      <c r="Z18" s="3" t="s">
        <v>18</v>
      </c>
      <c r="AA18" s="3" t="s">
        <v>12</v>
      </c>
      <c r="AB18" s="14">
        <f ca="1">INDIRECT("O"&amp;4+(ROW(A1)-1)+COLUMN(A1)-1)</f>
        <v>34.273707000000002</v>
      </c>
      <c r="AC18" s="14">
        <f t="shared" ref="AC18:BB18" ca="1" si="11">INDIRECT("O"&amp;4+(ROW(B1)-1)+COLUMN(B1)-1)</f>
        <v>30.138461</v>
      </c>
      <c r="AD18" s="14">
        <f t="shared" ca="1" si="11"/>
        <v>29.342549999999999</v>
      </c>
      <c r="AE18" s="14">
        <f t="shared" ca="1" si="11"/>
        <v>145.645791</v>
      </c>
      <c r="AF18" s="14">
        <f t="shared" ca="1" si="11"/>
        <v>153.28654699999998</v>
      </c>
      <c r="AG18" s="14">
        <f t="shared" ca="1" si="11"/>
        <v>106.51622200000001</v>
      </c>
      <c r="AH18" s="14">
        <f t="shared" ca="1" si="11"/>
        <v>1073.7303310000002</v>
      </c>
      <c r="AI18" s="14">
        <f t="shared" ca="1" si="11"/>
        <v>1150.0061719999999</v>
      </c>
      <c r="AJ18" s="14">
        <f t="shared" ca="1" si="11"/>
        <v>1034.8587300000002</v>
      </c>
      <c r="AK18" s="14">
        <f t="shared" ca="1" si="11"/>
        <v>2849.2891599999998</v>
      </c>
      <c r="AL18" s="14">
        <f t="shared" ca="1" si="11"/>
        <v>2612.4229399999999</v>
      </c>
      <c r="AM18" s="14">
        <f t="shared" ca="1" si="11"/>
        <v>2243.7343259999998</v>
      </c>
      <c r="AN18" s="14">
        <f t="shared" ca="1" si="11"/>
        <v>41202.889114999998</v>
      </c>
      <c r="AO18" s="14">
        <f t="shared" ca="1" si="11"/>
        <v>35526.542797000002</v>
      </c>
      <c r="AP18" s="14">
        <f t="shared" ca="1" si="11"/>
        <v>35294.484525</v>
      </c>
      <c r="AQ18" s="14">
        <f t="shared" ca="1" si="11"/>
        <v>324542.37625899998</v>
      </c>
      <c r="AR18" s="14">
        <f t="shared" ca="1" si="11"/>
        <v>323524.77170600003</v>
      </c>
      <c r="AS18" s="14">
        <f t="shared" ca="1" si="11"/>
        <v>323018.35683100001</v>
      </c>
      <c r="AT18" s="14">
        <f t="shared" ca="1" si="11"/>
        <v>888.29060000000004</v>
      </c>
      <c r="AU18" s="14">
        <f t="shared" ca="1" si="11"/>
        <v>654.90014300000007</v>
      </c>
      <c r="AV18" s="14">
        <f t="shared" ca="1" si="11"/>
        <v>618.56081099999994</v>
      </c>
      <c r="AW18" s="14">
        <f t="shared" ca="1" si="11"/>
        <v>1823.5730479999997</v>
      </c>
      <c r="AX18" s="14">
        <f t="shared" ca="1" si="11"/>
        <v>1778.1749620000003</v>
      </c>
      <c r="AY18" s="14">
        <f t="shared" ca="1" si="11"/>
        <v>1757.2934140000002</v>
      </c>
      <c r="AZ18" s="14">
        <f t="shared" ca="1" si="11"/>
        <v>19043.96055</v>
      </c>
      <c r="BA18" s="14">
        <f t="shared" ca="1" si="11"/>
        <v>18988.252705999999</v>
      </c>
      <c r="BB18" s="14">
        <f t="shared" ca="1" si="11"/>
        <v>18976.743144999997</v>
      </c>
    </row>
    <row r="19" spans="1:54" s="3" customFormat="1" x14ac:dyDescent="0.25">
      <c r="A19" s="3" t="s">
        <v>2</v>
      </c>
      <c r="B19" s="3">
        <v>997</v>
      </c>
      <c r="C19" s="19">
        <v>0.4</v>
      </c>
      <c r="D19" s="22">
        <v>355979.69056999998</v>
      </c>
      <c r="E19" s="21">
        <v>355979.69056999998</v>
      </c>
      <c r="F19" s="21">
        <v>355979.69057000004</v>
      </c>
      <c r="G19" s="21">
        <v>338993.55920000002</v>
      </c>
      <c r="H19" s="21">
        <v>338993.55920000002</v>
      </c>
      <c r="I19" s="21">
        <v>338993.55920000002</v>
      </c>
      <c r="J19" s="22">
        <v>336410.58396000002</v>
      </c>
      <c r="K19" s="22">
        <v>329315.16975</v>
      </c>
      <c r="L19" s="22">
        <v>333120.58644799999</v>
      </c>
      <c r="M19" s="22">
        <v>324682.56667999999</v>
      </c>
      <c r="N19" s="22">
        <v>324370.75894000003</v>
      </c>
      <c r="O19" s="22">
        <v>324542.37625899998</v>
      </c>
      <c r="P19" s="22">
        <v>325561.41657</v>
      </c>
      <c r="Q19" s="22">
        <v>323911.57915000001</v>
      </c>
      <c r="R19" s="22">
        <v>324784.568593</v>
      </c>
      <c r="S19" s="22">
        <v>333436.1202</v>
      </c>
      <c r="T19" s="22">
        <v>324874.35872999998</v>
      </c>
      <c r="U19" s="22">
        <v>327897.97543699999</v>
      </c>
      <c r="V19" s="22">
        <v>324149.87436999998</v>
      </c>
      <c r="W19" s="22">
        <v>323757.11268000002</v>
      </c>
      <c r="X19" s="22">
        <v>323945.77485999995</v>
      </c>
      <c r="Y19" s="23"/>
      <c r="Z19" s="3" t="s">
        <v>18</v>
      </c>
      <c r="AA19" s="3" t="s">
        <v>13</v>
      </c>
      <c r="AB19" s="14">
        <f ca="1">INDIRECT("R"&amp;4+(ROW(A1)-1)+COLUMN(A1)-1)</f>
        <v>35.256105000000005</v>
      </c>
      <c r="AC19" s="14">
        <f t="shared" ref="AC19:BB19" ca="1" si="12">INDIRECT("R"&amp;4+(ROW(B1)-1)+COLUMN(B1)-1)</f>
        <v>31.753316999999999</v>
      </c>
      <c r="AD19" s="14">
        <f t="shared" ca="1" si="12"/>
        <v>31.432518000000005</v>
      </c>
      <c r="AE19" s="14">
        <f t="shared" ca="1" si="12"/>
        <v>148.43681100000001</v>
      </c>
      <c r="AF19" s="14">
        <f t="shared" ca="1" si="12"/>
        <v>112.66395800000001</v>
      </c>
      <c r="AG19" s="14">
        <f t="shared" ca="1" si="12"/>
        <v>107.49734899999999</v>
      </c>
      <c r="AH19" s="14">
        <f t="shared" ca="1" si="12"/>
        <v>1085.038949</v>
      </c>
      <c r="AI19" s="14">
        <f t="shared" ca="1" si="12"/>
        <v>1054.6844880000001</v>
      </c>
      <c r="AJ19" s="14">
        <f t="shared" ca="1" si="12"/>
        <v>1043.1747820000001</v>
      </c>
      <c r="AK19" s="14">
        <f t="shared" ca="1" si="12"/>
        <v>2852.8605859999998</v>
      </c>
      <c r="AL19" s="14">
        <f t="shared" ca="1" si="12"/>
        <v>2605.7966820000001</v>
      </c>
      <c r="AM19" s="14">
        <f t="shared" ca="1" si="12"/>
        <v>2317.780855</v>
      </c>
      <c r="AN19" s="14">
        <f t="shared" ca="1" si="12"/>
        <v>41592.795589000001</v>
      </c>
      <c r="AO19" s="14">
        <f t="shared" ca="1" si="12"/>
        <v>36521.933605000006</v>
      </c>
      <c r="AP19" s="14">
        <f t="shared" ca="1" si="12"/>
        <v>35877.482860000004</v>
      </c>
      <c r="AQ19" s="14">
        <f t="shared" ca="1" si="12"/>
        <v>324784.568593</v>
      </c>
      <c r="AR19" s="14">
        <f t="shared" ca="1" si="12"/>
        <v>324066.91308700002</v>
      </c>
      <c r="AS19" s="14">
        <f t="shared" ca="1" si="12"/>
        <v>323692.50253</v>
      </c>
      <c r="AT19" s="14">
        <f t="shared" ca="1" si="12"/>
        <v>888.29060000000004</v>
      </c>
      <c r="AU19" s="14">
        <f t="shared" ca="1" si="12"/>
        <v>705.42585800000006</v>
      </c>
      <c r="AV19" s="14">
        <f t="shared" ca="1" si="12"/>
        <v>673.60888299999999</v>
      </c>
      <c r="AW19" s="14">
        <f t="shared" ca="1" si="12"/>
        <v>1986.7333350000001</v>
      </c>
      <c r="AX19" s="14">
        <f t="shared" ca="1" si="12"/>
        <v>1829.4800439999999</v>
      </c>
      <c r="AY19" s="14">
        <f t="shared" ca="1" si="12"/>
        <v>1844.9939260000003</v>
      </c>
      <c r="AZ19" s="14">
        <f t="shared" ca="1" si="12"/>
        <v>19304.331744000003</v>
      </c>
      <c r="BA19" s="14">
        <f t="shared" ca="1" si="12"/>
        <v>19093.650100999999</v>
      </c>
      <c r="BB19" s="14">
        <f t="shared" ca="1" si="12"/>
        <v>19057.142585000001</v>
      </c>
    </row>
    <row r="20" spans="1:54" s="3" customFormat="1" x14ac:dyDescent="0.25">
      <c r="A20" s="3" t="s">
        <v>2</v>
      </c>
      <c r="B20" s="3">
        <v>997</v>
      </c>
      <c r="C20" s="19">
        <v>0.7</v>
      </c>
      <c r="D20" s="22">
        <v>332052.70922999998</v>
      </c>
      <c r="E20" s="21">
        <v>332052.70922999998</v>
      </c>
      <c r="F20" s="21">
        <v>332052.70923000004</v>
      </c>
      <c r="G20" s="21">
        <v>329316.61167999997</v>
      </c>
      <c r="H20" s="21">
        <v>329316.61167999997</v>
      </c>
      <c r="I20" s="21">
        <v>329316.61168000003</v>
      </c>
      <c r="J20" s="22">
        <v>328425.74447999999</v>
      </c>
      <c r="K20" s="22">
        <v>326927.83637999999</v>
      </c>
      <c r="L20" s="22">
        <v>328035.812431</v>
      </c>
      <c r="M20" s="22">
        <v>323614.46103000001</v>
      </c>
      <c r="N20" s="22">
        <v>323370.34012000001</v>
      </c>
      <c r="O20" s="22">
        <v>323524.77170600003</v>
      </c>
      <c r="P20" s="22">
        <v>324592.64458999998</v>
      </c>
      <c r="Q20" s="22">
        <v>323286.22366000002</v>
      </c>
      <c r="R20" s="22">
        <v>324066.91308700002</v>
      </c>
      <c r="S20" s="22">
        <v>325815.77665000001</v>
      </c>
      <c r="T20" s="22">
        <v>324316.37011999998</v>
      </c>
      <c r="U20" s="22">
        <v>325171.93488399999</v>
      </c>
      <c r="V20" s="22">
        <v>323545.53753999999</v>
      </c>
      <c r="W20" s="22">
        <v>323271.89913999999</v>
      </c>
      <c r="X20" s="22">
        <v>323355.97328299994</v>
      </c>
      <c r="Y20" s="23"/>
      <c r="Z20" s="3" t="s">
        <v>18</v>
      </c>
      <c r="AA20" s="3" t="s">
        <v>19</v>
      </c>
      <c r="AB20" s="14">
        <f ca="1">INDIRECT("U"&amp;4+(ROW(A1)-1)+COLUMN(A1)-1)</f>
        <v>35.956619000000003</v>
      </c>
      <c r="AC20" s="14">
        <f t="shared" ref="AC20:BB20" ca="1" si="13">INDIRECT("U"&amp;4+(ROW(B1)-1)+COLUMN(B1)-1)</f>
        <v>31.230138</v>
      </c>
      <c r="AD20" s="14">
        <f t="shared" ca="1" si="13"/>
        <v>30.460115999999999</v>
      </c>
      <c r="AE20" s="14">
        <f t="shared" ca="1" si="13"/>
        <v>146.71533399999998</v>
      </c>
      <c r="AF20" s="14">
        <f t="shared" ca="1" si="13"/>
        <v>110.168299</v>
      </c>
      <c r="AG20" s="14">
        <f t="shared" ca="1" si="13"/>
        <v>105.56881300000001</v>
      </c>
      <c r="AH20" s="14">
        <f t="shared" ca="1" si="13"/>
        <v>1078.8461359999999</v>
      </c>
      <c r="AI20" s="14">
        <f t="shared" ca="1" si="13"/>
        <v>1048.2681239999999</v>
      </c>
      <c r="AJ20" s="14">
        <f t="shared" ca="1" si="13"/>
        <v>1037.8957720000003</v>
      </c>
      <c r="AK20" s="14">
        <f t="shared" ca="1" si="13"/>
        <v>2850.0980079999999</v>
      </c>
      <c r="AL20" s="14">
        <f t="shared" ca="1" si="13"/>
        <v>2612.4229399999999</v>
      </c>
      <c r="AM20" s="14">
        <f t="shared" ca="1" si="13"/>
        <v>2462.5950449999996</v>
      </c>
      <c r="AN20" s="14">
        <f t="shared" ca="1" si="13"/>
        <v>41651.616859999995</v>
      </c>
      <c r="AO20" s="14">
        <f t="shared" ca="1" si="13"/>
        <v>37142.903983000004</v>
      </c>
      <c r="AP20" s="14">
        <f t="shared" ca="1" si="13"/>
        <v>36578.673350000005</v>
      </c>
      <c r="AQ20" s="14">
        <f t="shared" ca="1" si="13"/>
        <v>327897.97543699999</v>
      </c>
      <c r="AR20" s="14">
        <f t="shared" ca="1" si="13"/>
        <v>325171.93488399999</v>
      </c>
      <c r="AS20" s="14">
        <f t="shared" ca="1" si="13"/>
        <v>324795.88532199996</v>
      </c>
      <c r="AT20" s="14">
        <f t="shared" ca="1" si="13"/>
        <v>900.10055900000009</v>
      </c>
      <c r="AU20" s="14">
        <f t="shared" ca="1" si="13"/>
        <v>706.25315000000001</v>
      </c>
      <c r="AV20" s="14">
        <f t="shared" ca="1" si="13"/>
        <v>671.64945499999999</v>
      </c>
      <c r="AW20" s="14">
        <f t="shared" ca="1" si="13"/>
        <v>1894.665653</v>
      </c>
      <c r="AX20" s="14">
        <f t="shared" ca="1" si="13"/>
        <v>1817.9252719999999</v>
      </c>
      <c r="AY20" s="14">
        <f t="shared" ca="1" si="13"/>
        <v>1805.2942599999999</v>
      </c>
      <c r="AZ20" s="14">
        <f t="shared" ca="1" si="13"/>
        <v>19148.558882999998</v>
      </c>
      <c r="BA20" s="14">
        <f t="shared" ca="1" si="13"/>
        <v>19057.039369000002</v>
      </c>
      <c r="BB20" s="14">
        <f t="shared" ca="1" si="13"/>
        <v>19034.908766</v>
      </c>
    </row>
    <row r="21" spans="1:54" s="3" customFormat="1" x14ac:dyDescent="0.25">
      <c r="A21" s="3" t="s">
        <v>2</v>
      </c>
      <c r="B21" s="3">
        <v>997</v>
      </c>
      <c r="C21" s="19">
        <v>1</v>
      </c>
      <c r="D21" s="22">
        <v>324476.69643000001</v>
      </c>
      <c r="E21" s="21">
        <v>324476.69643000001</v>
      </c>
      <c r="F21" s="21">
        <v>324476.69643000001</v>
      </c>
      <c r="G21" s="21">
        <v>324473.05213999999</v>
      </c>
      <c r="H21" s="21">
        <v>324473.05213999999</v>
      </c>
      <c r="I21" s="21">
        <v>324473.05213999993</v>
      </c>
      <c r="J21" s="22">
        <v>324476.69643000001</v>
      </c>
      <c r="K21" s="22">
        <v>324476.69643000001</v>
      </c>
      <c r="L21" s="22">
        <v>324476.69643000001</v>
      </c>
      <c r="M21" s="22">
        <v>323131.79426</v>
      </c>
      <c r="N21" s="22">
        <v>322934.82921</v>
      </c>
      <c r="O21" s="22">
        <v>323018.35683100001</v>
      </c>
      <c r="P21" s="22">
        <v>324159.98955</v>
      </c>
      <c r="Q21" s="22">
        <v>323216.44257999997</v>
      </c>
      <c r="R21" s="22">
        <v>323692.50253</v>
      </c>
      <c r="S21" s="22">
        <v>325306.92843999999</v>
      </c>
      <c r="T21" s="22">
        <v>324124.93488999997</v>
      </c>
      <c r="U21" s="22">
        <v>324795.88532199996</v>
      </c>
      <c r="V21" s="22">
        <v>323070.67323999997</v>
      </c>
      <c r="W21" s="22">
        <v>322827.66469000001</v>
      </c>
      <c r="X21" s="22">
        <v>322940.84963499999</v>
      </c>
      <c r="Y21" s="23"/>
      <c r="Z21" s="3" t="s">
        <v>18</v>
      </c>
      <c r="AA21" s="3" t="s">
        <v>14</v>
      </c>
      <c r="AB21" s="14">
        <f ca="1">INDIRECT("X"&amp;4+(ROW(A1)-1)+COLUMN(A1)-1)</f>
        <v>34.202649999999998</v>
      </c>
      <c r="AC21" s="14">
        <f t="shared" ref="AC21:BB21" ca="1" si="14">INDIRECT("X"&amp;4+(ROW(B1)-1)+COLUMN(B1)-1)</f>
        <v>30.624034000000002</v>
      </c>
      <c r="AD21" s="14">
        <f t="shared" ca="1" si="14"/>
        <v>29.334930000000004</v>
      </c>
      <c r="AE21" s="14">
        <f t="shared" ca="1" si="14"/>
        <v>145.46040299999999</v>
      </c>
      <c r="AF21" s="14">
        <f t="shared" ca="1" si="14"/>
        <v>109.48738399999999</v>
      </c>
      <c r="AG21" s="14">
        <f t="shared" ca="1" si="14"/>
        <v>105.02629400000001</v>
      </c>
      <c r="AH21" s="14">
        <f t="shared" ca="1" si="14"/>
        <v>1071.7496479999998</v>
      </c>
      <c r="AI21" s="14">
        <f t="shared" ca="1" si="14"/>
        <v>1107.1103539999999</v>
      </c>
      <c r="AJ21" s="14">
        <f t="shared" ca="1" si="14"/>
        <v>1034.0917380000001</v>
      </c>
      <c r="AK21" s="14">
        <f t="shared" ca="1" si="14"/>
        <v>2849.2891599999998</v>
      </c>
      <c r="AL21" s="14">
        <f t="shared" ca="1" si="14"/>
        <v>2599.9672399999995</v>
      </c>
      <c r="AM21" s="14">
        <f t="shared" ca="1" si="14"/>
        <v>2242.5595299999995</v>
      </c>
      <c r="AN21" s="14">
        <f t="shared" ca="1" si="14"/>
        <v>41203.137690999996</v>
      </c>
      <c r="AO21" s="14">
        <f t="shared" ca="1" si="14"/>
        <v>35674.871706999998</v>
      </c>
      <c r="AP21" s="14">
        <f t="shared" ca="1" si="14"/>
        <v>35388.774706999997</v>
      </c>
      <c r="AQ21" s="14">
        <f t="shared" ca="1" si="14"/>
        <v>323945.77485999995</v>
      </c>
      <c r="AR21" s="14">
        <f t="shared" ca="1" si="14"/>
        <v>323355.97328299994</v>
      </c>
      <c r="AS21" s="14">
        <f t="shared" ca="1" si="14"/>
        <v>322940.84963499999</v>
      </c>
      <c r="AT21" s="14">
        <f t="shared" ca="1" si="14"/>
        <v>888.29060000000004</v>
      </c>
      <c r="AU21" s="14">
        <f t="shared" ca="1" si="14"/>
        <v>653.52978799999983</v>
      </c>
      <c r="AV21" s="14">
        <f t="shared" ca="1" si="14"/>
        <v>618.32452199999989</v>
      </c>
      <c r="AW21" s="14">
        <f t="shared" ca="1" si="14"/>
        <v>1825.7141010000003</v>
      </c>
      <c r="AX21" s="14">
        <f t="shared" ca="1" si="14"/>
        <v>1764.4728050000001</v>
      </c>
      <c r="AY21" s="14">
        <f t="shared" ca="1" si="14"/>
        <v>1756.8945589999996</v>
      </c>
      <c r="AZ21" s="14">
        <f t="shared" ca="1" si="14"/>
        <v>18982.149824</v>
      </c>
      <c r="BA21" s="14">
        <f t="shared" ca="1" si="14"/>
        <v>18976.736949000002</v>
      </c>
      <c r="BB21" s="14">
        <f t="shared" ca="1" si="14"/>
        <v>18975.559870000001</v>
      </c>
    </row>
    <row r="22" spans="1:54" s="3" customFormat="1" x14ac:dyDescent="0.25">
      <c r="A22" s="3" t="s">
        <v>0</v>
      </c>
      <c r="B22" s="3">
        <v>30</v>
      </c>
      <c r="C22" s="19">
        <v>0.4</v>
      </c>
      <c r="D22" s="22">
        <v>1022.80279</v>
      </c>
      <c r="E22" s="21">
        <v>1022.80279</v>
      </c>
      <c r="F22" s="21">
        <v>1022.80279</v>
      </c>
      <c r="G22" s="21">
        <v>1022.80279</v>
      </c>
      <c r="H22" s="21">
        <v>1022.80279</v>
      </c>
      <c r="I22" s="21">
        <v>1022.80279</v>
      </c>
      <c r="J22" s="22">
        <v>928.12973</v>
      </c>
      <c r="K22" s="22">
        <v>891.96988999999996</v>
      </c>
      <c r="L22" s="22">
        <v>904.78431500000011</v>
      </c>
      <c r="M22" s="22">
        <v>888.29060000000004</v>
      </c>
      <c r="N22" s="22">
        <v>888.29060000000004</v>
      </c>
      <c r="O22" s="22">
        <v>888.29060000000004</v>
      </c>
      <c r="P22" s="22">
        <v>888.29060000000004</v>
      </c>
      <c r="Q22" s="22">
        <v>888.29060000000004</v>
      </c>
      <c r="R22" s="22">
        <v>888.29060000000004</v>
      </c>
      <c r="S22" s="22">
        <v>927.65713000000005</v>
      </c>
      <c r="T22" s="22">
        <v>888.29060000000004</v>
      </c>
      <c r="U22" s="22">
        <v>900.10055900000009</v>
      </c>
      <c r="V22" s="22">
        <v>888.29060000000004</v>
      </c>
      <c r="W22" s="22">
        <v>888.29060000000004</v>
      </c>
      <c r="X22" s="22">
        <v>888.29060000000004</v>
      </c>
      <c r="Y22" s="2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s="3" customFormat="1" x14ac:dyDescent="0.25">
      <c r="A23" s="3" t="s">
        <v>0</v>
      </c>
      <c r="B23" s="3">
        <v>30</v>
      </c>
      <c r="C23" s="19">
        <v>0.7</v>
      </c>
      <c r="D23" s="22">
        <v>740.48424</v>
      </c>
      <c r="E23" s="21">
        <v>740.48424</v>
      </c>
      <c r="F23" s="21">
        <v>740.48423999999989</v>
      </c>
      <c r="G23" s="21">
        <v>740.76545999999996</v>
      </c>
      <c r="H23" s="21">
        <v>740.76545999999996</v>
      </c>
      <c r="I23" s="21">
        <v>740.76545999999985</v>
      </c>
      <c r="J23" s="22">
        <v>740.48424</v>
      </c>
      <c r="K23" s="22">
        <v>721.50667999999996</v>
      </c>
      <c r="L23" s="22">
        <v>734.85674499999982</v>
      </c>
      <c r="M23" s="22">
        <v>658.53224</v>
      </c>
      <c r="N23" s="22">
        <v>652.30250999999998</v>
      </c>
      <c r="O23" s="22">
        <v>654.90014300000007</v>
      </c>
      <c r="P23" s="22">
        <v>751.61369000000002</v>
      </c>
      <c r="Q23" s="22">
        <v>652.30250999999998</v>
      </c>
      <c r="R23" s="22">
        <v>705.42585800000006</v>
      </c>
      <c r="S23" s="22">
        <v>732.37050999999997</v>
      </c>
      <c r="T23" s="22">
        <v>676.36174000000005</v>
      </c>
      <c r="U23" s="22">
        <v>706.25315000000001</v>
      </c>
      <c r="V23" s="22">
        <v>658.43889999999999</v>
      </c>
      <c r="W23" s="22">
        <v>652.30250999999998</v>
      </c>
      <c r="X23" s="22">
        <v>653.52978799999983</v>
      </c>
      <c r="Y23" s="23"/>
      <c r="Z23" s="3" t="s">
        <v>18</v>
      </c>
      <c r="AA23" s="3" t="s">
        <v>15</v>
      </c>
      <c r="AB23" s="3">
        <f t="shared" ref="AB23:BB23" ca="1" si="15">AB15/AB$13</f>
        <v>1</v>
      </c>
      <c r="AC23" s="3">
        <f t="shared" ca="1" si="15"/>
        <v>0.99999999999999978</v>
      </c>
      <c r="AD23" s="3">
        <f t="shared" ca="1" si="15"/>
        <v>0.92397535503942607</v>
      </c>
      <c r="AE23" s="3">
        <f t="shared" ca="1" si="15"/>
        <v>0.99999999999999978</v>
      </c>
      <c r="AF23" s="3">
        <f t="shared" ca="1" si="15"/>
        <v>1</v>
      </c>
      <c r="AG23" s="3">
        <f t="shared" ca="1" si="15"/>
        <v>0.98608431887896775</v>
      </c>
      <c r="AH23" s="3">
        <f t="shared" ca="1" si="15"/>
        <v>1</v>
      </c>
      <c r="AI23" s="3">
        <f t="shared" ca="1" si="15"/>
        <v>1.0000000000000002</v>
      </c>
      <c r="AJ23" s="3">
        <f t="shared" ca="1" si="15"/>
        <v>0.99379595403541376</v>
      </c>
      <c r="AK23" s="3">
        <f t="shared" ca="1" si="15"/>
        <v>0.99999999999999989</v>
      </c>
      <c r="AL23" s="3">
        <f t="shared" ca="1" si="15"/>
        <v>0.99845299004845822</v>
      </c>
      <c r="AM23" s="3">
        <f t="shared" ca="1" si="15"/>
        <v>0.89700684016709564</v>
      </c>
      <c r="AN23" s="3">
        <f t="shared" ca="1" si="15"/>
        <v>1</v>
      </c>
      <c r="AO23" s="3">
        <f t="shared" ca="1" si="15"/>
        <v>1</v>
      </c>
      <c r="AP23" s="3">
        <f t="shared" ca="1" si="15"/>
        <v>0.97122946132614218</v>
      </c>
      <c r="AQ23" s="3">
        <f t="shared" ca="1" si="15"/>
        <v>1.0000000000000002</v>
      </c>
      <c r="AR23" s="3">
        <f t="shared" ca="1" si="15"/>
        <v>1.0000000000000002</v>
      </c>
      <c r="AS23" s="3">
        <f t="shared" ca="1" si="15"/>
        <v>0.9974478502072448</v>
      </c>
      <c r="AT23" s="3">
        <f t="shared" ca="1" si="15"/>
        <v>1</v>
      </c>
      <c r="AU23" s="3">
        <f t="shared" ca="1" si="15"/>
        <v>0.98519259275333304</v>
      </c>
      <c r="AV23" s="3">
        <f t="shared" ca="1" si="15"/>
        <v>0.9165902584051312</v>
      </c>
      <c r="AW23" s="3">
        <f t="shared" ca="1" si="15"/>
        <v>0.97092805487318568</v>
      </c>
      <c r="AX23" s="3">
        <f t="shared" ca="1" si="15"/>
        <v>0.96851592749435278</v>
      </c>
      <c r="AY23" s="3">
        <f t="shared" ca="1" si="15"/>
        <v>0.95097359236529033</v>
      </c>
      <c r="AZ23" s="3">
        <f t="shared" ca="1" si="15"/>
        <v>0.98252292261802576</v>
      </c>
      <c r="BA23" s="3">
        <f t="shared" ca="1" si="15"/>
        <v>0.99264558924773993</v>
      </c>
      <c r="BB23" s="3">
        <f t="shared" ca="1" si="15"/>
        <v>0.99408939197785495</v>
      </c>
    </row>
    <row r="24" spans="1:54" s="3" customFormat="1" x14ac:dyDescent="0.25">
      <c r="A24" s="3" t="s">
        <v>0</v>
      </c>
      <c r="B24" s="3">
        <v>30</v>
      </c>
      <c r="C24" s="19">
        <v>1</v>
      </c>
      <c r="D24" s="22">
        <v>673.73296000000005</v>
      </c>
      <c r="E24" s="21">
        <v>673.73296000000005</v>
      </c>
      <c r="F24" s="21">
        <v>673.73296000000016</v>
      </c>
      <c r="G24" s="21">
        <v>677.81985999999995</v>
      </c>
      <c r="H24" s="21">
        <v>677.81985999999995</v>
      </c>
      <c r="I24" s="21">
        <v>677.81985999999984</v>
      </c>
      <c r="J24" s="22">
        <v>664.20001000000002</v>
      </c>
      <c r="K24" s="22">
        <v>654.79431</v>
      </c>
      <c r="L24" s="22">
        <v>659.73329000000001</v>
      </c>
      <c r="M24" s="22">
        <v>618.57650000000001</v>
      </c>
      <c r="N24" s="22">
        <v>618.54580999999996</v>
      </c>
      <c r="O24" s="22">
        <v>618.56081099999994</v>
      </c>
      <c r="P24" s="22">
        <v>735.04268000000002</v>
      </c>
      <c r="Q24" s="22">
        <v>648.38008000000002</v>
      </c>
      <c r="R24" s="22">
        <v>673.60888299999999</v>
      </c>
      <c r="S24" s="22">
        <v>697.85992999999996</v>
      </c>
      <c r="T24" s="22">
        <v>628.57803999999999</v>
      </c>
      <c r="U24" s="22">
        <v>671.64945499999999</v>
      </c>
      <c r="V24" s="22">
        <v>622.42926999999997</v>
      </c>
      <c r="W24" s="22">
        <v>617.39211999999998</v>
      </c>
      <c r="X24" s="22">
        <v>618.32452199999989</v>
      </c>
      <c r="Y24" s="23"/>
      <c r="Z24" s="3" t="s">
        <v>18</v>
      </c>
      <c r="AA24" s="3" t="s">
        <v>48</v>
      </c>
      <c r="AB24" s="3">
        <f t="shared" ref="AB24:BB24" ca="1" si="16">AB16/AB$13</f>
        <v>1</v>
      </c>
      <c r="AC24" s="3">
        <f t="shared" ca="1" si="16"/>
        <v>0.9798376147087946</v>
      </c>
      <c r="AD24" s="3">
        <f t="shared" ca="1" si="16"/>
        <v>0.92537245411967672</v>
      </c>
      <c r="AE24" s="3">
        <f t="shared" ca="1" si="16"/>
        <v>0.99450896738985817</v>
      </c>
      <c r="AF24" s="3">
        <f t="shared" ca="1" si="16"/>
        <v>0.71966931454991545</v>
      </c>
      <c r="AG24" s="3">
        <f t="shared" ca="1" si="16"/>
        <v>0.99249331541970576</v>
      </c>
      <c r="AH24" s="3">
        <f t="shared" ca="1" si="16"/>
        <v>0.9782524233564065</v>
      </c>
      <c r="AI24" s="3">
        <f t="shared" ca="1" si="16"/>
        <v>0.88851978854391345</v>
      </c>
      <c r="AJ24" s="3">
        <f t="shared" ca="1" si="16"/>
        <v>0.98654397188573906</v>
      </c>
      <c r="AK24" s="3">
        <f t="shared" ca="1" si="16"/>
        <v>0.72940341871406467</v>
      </c>
      <c r="AL24" s="3">
        <f t="shared" ca="1" si="16"/>
        <v>0.99845299004845822</v>
      </c>
      <c r="AM24" s="3">
        <f t="shared" ca="1" si="16"/>
        <v>0.89700684016709564</v>
      </c>
      <c r="AN24" s="3">
        <f t="shared" ca="1" si="16"/>
        <v>1</v>
      </c>
      <c r="AO24" s="3">
        <f t="shared" ca="1" si="16"/>
        <v>0.88183512833124322</v>
      </c>
      <c r="AP24" s="3">
        <f t="shared" ca="1" si="16"/>
        <v>0.97123312858833566</v>
      </c>
      <c r="AQ24" s="3">
        <f t="shared" ca="1" si="16"/>
        <v>0.95228342565610546</v>
      </c>
      <c r="AR24" s="3">
        <f t="shared" ca="1" si="16"/>
        <v>0.99176005051624272</v>
      </c>
      <c r="AS24" s="3">
        <f t="shared" ca="1" si="16"/>
        <v>0.99743664758694539</v>
      </c>
      <c r="AT24" s="3">
        <f t="shared" ca="1" si="16"/>
        <v>1</v>
      </c>
      <c r="AU24" s="3">
        <f t="shared" ca="1" si="16"/>
        <v>0.98556674772648145</v>
      </c>
      <c r="AV24" s="3">
        <f t="shared" ca="1" si="16"/>
        <v>0.92215034370521154</v>
      </c>
      <c r="AW24" s="3">
        <f t="shared" ca="1" si="16"/>
        <v>0.97530576571481975</v>
      </c>
      <c r="AX24" s="3">
        <f t="shared" ca="1" si="16"/>
        <v>1.0000000000000002</v>
      </c>
      <c r="AY24" s="3">
        <f t="shared" ca="1" si="16"/>
        <v>0.95443741489782641</v>
      </c>
      <c r="AZ24" s="3">
        <f t="shared" ca="1" si="16"/>
        <v>0.98244793091004878</v>
      </c>
      <c r="BA24" s="3">
        <f t="shared" ca="1" si="16"/>
        <v>0.99823744421336702</v>
      </c>
      <c r="BB24" s="3">
        <f t="shared" ca="1" si="16"/>
        <v>0.99658907588750945</v>
      </c>
    </row>
    <row r="25" spans="1:54" s="3" customFormat="1" x14ac:dyDescent="0.25">
      <c r="A25" s="3" t="s">
        <v>0</v>
      </c>
      <c r="B25" s="3">
        <v>100</v>
      </c>
      <c r="C25" s="19">
        <v>0.4</v>
      </c>
      <c r="D25" s="22">
        <v>2067.69659</v>
      </c>
      <c r="E25" s="21">
        <v>2067.69659</v>
      </c>
      <c r="F25" s="21">
        <v>2067.69659</v>
      </c>
      <c r="G25" s="21">
        <v>2077.0194000000001</v>
      </c>
      <c r="H25" s="21">
        <v>2077.0194000000001</v>
      </c>
      <c r="I25" s="21">
        <v>2077.0194000000006</v>
      </c>
      <c r="J25" s="22">
        <v>2067.69659</v>
      </c>
      <c r="K25" s="22">
        <v>2010.6528699999999</v>
      </c>
      <c r="L25" s="22">
        <v>2055.6342649999997</v>
      </c>
      <c r="M25" s="22">
        <v>1839.01874</v>
      </c>
      <c r="N25" s="22">
        <v>1808.42761</v>
      </c>
      <c r="O25" s="22">
        <v>1823.5730479999997</v>
      </c>
      <c r="P25" s="22">
        <v>2129.6084500000002</v>
      </c>
      <c r="Q25" s="22">
        <v>1879.83852</v>
      </c>
      <c r="R25" s="22">
        <v>1986.7333350000001</v>
      </c>
      <c r="S25" s="22">
        <v>2011.6012499999999</v>
      </c>
      <c r="T25" s="22">
        <v>1850.91706</v>
      </c>
      <c r="U25" s="22">
        <v>1894.665653</v>
      </c>
      <c r="V25" s="22">
        <v>1837.5234599999999</v>
      </c>
      <c r="W25" s="22">
        <v>1813.6581900000001</v>
      </c>
      <c r="X25" s="22">
        <v>1825.7141010000003</v>
      </c>
      <c r="Y25" s="23"/>
      <c r="Z25" s="3" t="s">
        <v>18</v>
      </c>
      <c r="AA25" s="3" t="s">
        <v>11</v>
      </c>
      <c r="AB25" s="3">
        <f t="shared" ref="AB25:BB25" ca="1" si="17">AB17/AB$13</f>
        <v>0.92827659229455994</v>
      </c>
      <c r="AC25" s="3">
        <f t="shared" ca="1" si="17"/>
        <v>0.93655136901950264</v>
      </c>
      <c r="AD25" s="3">
        <f t="shared" ca="1" si="17"/>
        <v>0.92355857946804609</v>
      </c>
      <c r="AE25" s="3">
        <f t="shared" ca="1" si="17"/>
        <v>0.93385761482407736</v>
      </c>
      <c r="AF25" s="3">
        <f t="shared" ca="1" si="17"/>
        <v>0.70417084747419201</v>
      </c>
      <c r="AG25" s="3">
        <f t="shared" ca="1" si="17"/>
        <v>0.9646511649097006</v>
      </c>
      <c r="AH25" s="3">
        <f t="shared" ca="1" si="17"/>
        <v>0.84759355706275141</v>
      </c>
      <c r="AI25" s="3">
        <f t="shared" ca="1" si="17"/>
        <v>0.8854028351949772</v>
      </c>
      <c r="AJ25" s="3">
        <f t="shared" ca="1" si="17"/>
        <v>0.9852410315932566</v>
      </c>
      <c r="AK25" s="3">
        <f t="shared" ca="1" si="17"/>
        <v>0.72511075899393906</v>
      </c>
      <c r="AL25" s="3">
        <f t="shared" ca="1" si="17"/>
        <v>0.99742108320467171</v>
      </c>
      <c r="AM25" s="3">
        <f t="shared" ca="1" si="17"/>
        <v>0.88550646264184085</v>
      </c>
      <c r="AN25" s="3">
        <f t="shared" ca="1" si="17"/>
        <v>0.80158186986640334</v>
      </c>
      <c r="AO25" s="3">
        <f t="shared" ca="1" si="17"/>
        <v>0.91349552613969809</v>
      </c>
      <c r="AP25" s="3">
        <f t="shared" ca="1" si="17"/>
        <v>0.96962030553276257</v>
      </c>
      <c r="AQ25" s="3">
        <f t="shared" ca="1" si="17"/>
        <v>0.93578536998726625</v>
      </c>
      <c r="AR25" s="3">
        <f t="shared" ca="1" si="17"/>
        <v>0.98790283383528232</v>
      </c>
      <c r="AS25" s="3">
        <f t="shared" ca="1" si="17"/>
        <v>0.9974478502072448</v>
      </c>
      <c r="AT25" s="3">
        <f t="shared" ca="1" si="17"/>
        <v>0.88461267787507714</v>
      </c>
      <c r="AU25" s="3">
        <f t="shared" ca="1" si="17"/>
        <v>0.97770537548351444</v>
      </c>
      <c r="AV25" s="3">
        <f t="shared" ca="1" si="17"/>
        <v>0.89754419430447219</v>
      </c>
      <c r="AW25" s="3">
        <f t="shared" ca="1" si="17"/>
        <v>0.96526395028156442</v>
      </c>
      <c r="AX25" s="3">
        <f t="shared" ca="1" si="17"/>
        <v>0.96851592749435278</v>
      </c>
      <c r="AY25" s="3">
        <f t="shared" ca="1" si="17"/>
        <v>0.95097359236529033</v>
      </c>
      <c r="AZ25" s="3">
        <f t="shared" ca="1" si="17"/>
        <v>0.9822243755948783</v>
      </c>
      <c r="BA25" s="3">
        <f t="shared" ca="1" si="17"/>
        <v>0.99264558924773993</v>
      </c>
      <c r="BB25" s="3">
        <f t="shared" ca="1" si="17"/>
        <v>0.99408939197785495</v>
      </c>
    </row>
    <row r="26" spans="1:54" s="3" customFormat="1" x14ac:dyDescent="0.25">
      <c r="A26" s="3" t="s">
        <v>0</v>
      </c>
      <c r="B26" s="3">
        <v>100</v>
      </c>
      <c r="C26" s="19">
        <v>0.7</v>
      </c>
      <c r="D26" s="22">
        <v>1832.4753499999999</v>
      </c>
      <c r="E26" s="21">
        <v>1832.4753499999999</v>
      </c>
      <c r="F26" s="21">
        <v>1832.4753500000002</v>
      </c>
      <c r="G26" s="21">
        <v>1892.0446199999999</v>
      </c>
      <c r="H26" s="21">
        <v>1892.0446199999999</v>
      </c>
      <c r="I26" s="21">
        <v>1892.0446200000001</v>
      </c>
      <c r="J26" s="22">
        <v>1832.4753499999999</v>
      </c>
      <c r="K26" s="22">
        <v>1832.4753499999999</v>
      </c>
      <c r="L26" s="22">
        <v>1832.4753500000002</v>
      </c>
      <c r="M26" s="22">
        <v>1783.1744799999999</v>
      </c>
      <c r="N26" s="22">
        <v>1774.39364</v>
      </c>
      <c r="O26" s="22">
        <v>1778.1749620000003</v>
      </c>
      <c r="P26" s="22">
        <v>1873.0031200000001</v>
      </c>
      <c r="Q26" s="22">
        <v>1793.54772</v>
      </c>
      <c r="R26" s="22">
        <v>1829.4800439999999</v>
      </c>
      <c r="S26" s="22">
        <v>1854.1913500000001</v>
      </c>
      <c r="T26" s="22">
        <v>1793.45703</v>
      </c>
      <c r="U26" s="22">
        <v>1817.9252719999999</v>
      </c>
      <c r="V26" s="22">
        <v>1770.6874499999999</v>
      </c>
      <c r="W26" s="22">
        <v>1759.27332</v>
      </c>
      <c r="X26" s="22">
        <v>1764.4728050000001</v>
      </c>
      <c r="Y26" s="23"/>
      <c r="Z26" s="3" t="s">
        <v>18</v>
      </c>
      <c r="AA26" s="3" t="s">
        <v>12</v>
      </c>
      <c r="AB26" s="3">
        <f t="shared" ref="AB26:BB26" ca="1" si="18">AB18/AB$13</f>
        <v>0.89208284671447347</v>
      </c>
      <c r="AC26" s="3">
        <f t="shared" ca="1" si="18"/>
        <v>0.88477469826144939</v>
      </c>
      <c r="AD26" s="3">
        <f t="shared" ca="1" si="18"/>
        <v>0.88560055340697208</v>
      </c>
      <c r="AE26" s="3">
        <f t="shared" ca="1" si="18"/>
        <v>0.92279069982566253</v>
      </c>
      <c r="AF26" s="3">
        <f t="shared" ca="1" si="18"/>
        <v>0.96527407940475951</v>
      </c>
      <c r="AG26" s="3">
        <f t="shared" ca="1" si="18"/>
        <v>0.97054522211394478</v>
      </c>
      <c r="AH26" s="3">
        <f t="shared" ca="1" si="18"/>
        <v>0.84672253705193623</v>
      </c>
      <c r="AI26" s="3">
        <f t="shared" ca="1" si="18"/>
        <v>0.96342199691895947</v>
      </c>
      <c r="AJ26" s="3">
        <f t="shared" ca="1" si="18"/>
        <v>0.98322339648528811</v>
      </c>
      <c r="AK26" s="3">
        <f t="shared" ca="1" si="18"/>
        <v>0.7247262497245639</v>
      </c>
      <c r="AL26" s="3">
        <f t="shared" ca="1" si="18"/>
        <v>0.99837310637907584</v>
      </c>
      <c r="AM26" s="3">
        <f t="shared" ca="1" si="18"/>
        <v>0.88390303184107855</v>
      </c>
      <c r="AN26" s="3">
        <f t="shared" ca="1" si="18"/>
        <v>0.77494931285020185</v>
      </c>
      <c r="AO26" s="3">
        <f t="shared" ca="1" si="18"/>
        <v>0.85238898861504264</v>
      </c>
      <c r="AP26" s="3">
        <f t="shared" ca="1" si="18"/>
        <v>0.94712519190805733</v>
      </c>
      <c r="AQ26" s="3">
        <f t="shared" ca="1" si="18"/>
        <v>0.91168789921508697</v>
      </c>
      <c r="AR26" s="3">
        <f t="shared" ca="1" si="18"/>
        <v>0.9743175186139108</v>
      </c>
      <c r="AS26" s="3">
        <f t="shared" ca="1" si="18"/>
        <v>0.99296488513178993</v>
      </c>
      <c r="AT26" s="3">
        <f t="shared" ca="1" si="18"/>
        <v>0.86848668060438128</v>
      </c>
      <c r="AU26" s="3">
        <f t="shared" ca="1" si="18"/>
        <v>0.87132545842798581</v>
      </c>
      <c r="AV26" s="3">
        <f t="shared" ca="1" si="18"/>
        <v>0.84153046867972336</v>
      </c>
      <c r="AW26" s="3">
        <f t="shared" ca="1" si="18"/>
        <v>0.85629499075287741</v>
      </c>
      <c r="AX26" s="3">
        <f t="shared" ca="1" si="18"/>
        <v>0.93981661066745903</v>
      </c>
      <c r="AY26" s="3">
        <f t="shared" ca="1" si="18"/>
        <v>0.91253049268185249</v>
      </c>
      <c r="AZ26" s="3">
        <f t="shared" ca="1" si="18"/>
        <v>0.97045373689545678</v>
      </c>
      <c r="BA26" s="3">
        <f t="shared" ca="1" si="18"/>
        <v>0.98970559428004568</v>
      </c>
      <c r="BB26" s="3">
        <f t="shared" ca="1" si="18"/>
        <v>0.99274524291823996</v>
      </c>
    </row>
    <row r="27" spans="1:54" s="3" customFormat="1" x14ac:dyDescent="0.25">
      <c r="A27" s="3" t="s">
        <v>0</v>
      </c>
      <c r="B27" s="3">
        <v>100</v>
      </c>
      <c r="C27" s="19">
        <v>1</v>
      </c>
      <c r="D27" s="22">
        <v>1831.3246999999999</v>
      </c>
      <c r="E27" s="21">
        <v>1831.3246999999999</v>
      </c>
      <c r="F27" s="21">
        <v>1831.3246999999999</v>
      </c>
      <c r="G27" s="21">
        <v>1837.9951100000001</v>
      </c>
      <c r="H27" s="21">
        <v>1837.9951100000001</v>
      </c>
      <c r="I27" s="21">
        <v>1837.9951100000003</v>
      </c>
      <c r="J27" s="22">
        <v>1831.3246999999999</v>
      </c>
      <c r="K27" s="22">
        <v>1831.3246999999999</v>
      </c>
      <c r="L27" s="22">
        <v>1831.3246999999999</v>
      </c>
      <c r="M27" s="22">
        <v>1759.00953</v>
      </c>
      <c r="N27" s="22">
        <v>1755.70658</v>
      </c>
      <c r="O27" s="22">
        <v>1757.2934140000002</v>
      </c>
      <c r="P27" s="22">
        <v>1925.7366500000001</v>
      </c>
      <c r="Q27" s="22">
        <v>1807.82473</v>
      </c>
      <c r="R27" s="22">
        <v>1844.9939260000003</v>
      </c>
      <c r="S27" s="22">
        <v>1850.9017200000001</v>
      </c>
      <c r="T27" s="22">
        <v>1776.54234</v>
      </c>
      <c r="U27" s="22">
        <v>1805.2942599999999</v>
      </c>
      <c r="V27" s="22">
        <v>1763.9757300000001</v>
      </c>
      <c r="W27" s="22">
        <v>1753.8889999999999</v>
      </c>
      <c r="X27" s="22">
        <v>1756.8945589999996</v>
      </c>
      <c r="Y27" s="23"/>
      <c r="Z27" s="3" t="s">
        <v>18</v>
      </c>
      <c r="AA27" s="3" t="s">
        <v>13</v>
      </c>
      <c r="AB27" s="3">
        <f t="shared" ref="AB27:BB27" ca="1" si="19">AB19/AB$13</f>
        <v>0.91765289679533013</v>
      </c>
      <c r="AC27" s="3">
        <f t="shared" ca="1" si="19"/>
        <v>0.93218202042483689</v>
      </c>
      <c r="AD27" s="3">
        <f t="shared" ca="1" si="19"/>
        <v>0.94867880725344644</v>
      </c>
      <c r="AE27" s="3">
        <f t="shared" ca="1" si="19"/>
        <v>0.94047419950899647</v>
      </c>
      <c r="AF27" s="3">
        <f t="shared" ca="1" si="19"/>
        <v>0.70946603253152085</v>
      </c>
      <c r="AG27" s="3">
        <f t="shared" ca="1" si="19"/>
        <v>0.97948496954637776</v>
      </c>
      <c r="AH27" s="3">
        <f t="shared" ca="1" si="19"/>
        <v>0.85564028990575869</v>
      </c>
      <c r="AI27" s="3">
        <f t="shared" ca="1" si="19"/>
        <v>0.88356589754755732</v>
      </c>
      <c r="AJ27" s="3">
        <f t="shared" ca="1" si="19"/>
        <v>0.99112451057531292</v>
      </c>
      <c r="AK27" s="3">
        <f t="shared" ca="1" si="19"/>
        <v>0.72563465390041415</v>
      </c>
      <c r="AL27" s="3">
        <f t="shared" ca="1" si="19"/>
        <v>0.99584079138450265</v>
      </c>
      <c r="AM27" s="3">
        <f t="shared" ca="1" si="19"/>
        <v>0.91307313042270921</v>
      </c>
      <c r="AN27" s="3">
        <f t="shared" ca="1" si="19"/>
        <v>0.78228272467136828</v>
      </c>
      <c r="AO27" s="3">
        <f t="shared" ca="1" si="19"/>
        <v>0.87627141840721146</v>
      </c>
      <c r="AP27" s="3">
        <f t="shared" ca="1" si="19"/>
        <v>0.96276991423082814</v>
      </c>
      <c r="AQ27" s="3">
        <f t="shared" ca="1" si="19"/>
        <v>0.9123682535735399</v>
      </c>
      <c r="AR27" s="3">
        <f t="shared" ca="1" si="19"/>
        <v>0.97595021536936621</v>
      </c>
      <c r="AS27" s="3">
        <f t="shared" ca="1" si="19"/>
        <v>0.99503722248480253</v>
      </c>
      <c r="AT27" s="3">
        <f t="shared" ca="1" si="19"/>
        <v>0.86848668060438128</v>
      </c>
      <c r="AU27" s="3">
        <f t="shared" ca="1" si="19"/>
        <v>0.93854844235208124</v>
      </c>
      <c r="AV27" s="3">
        <f t="shared" ca="1" si="19"/>
        <v>0.91642145596225788</v>
      </c>
      <c r="AW27" s="3">
        <f t="shared" ca="1" si="19"/>
        <v>0.93291014834205788</v>
      </c>
      <c r="AX27" s="3">
        <f t="shared" ca="1" si="19"/>
        <v>0.96693282212340215</v>
      </c>
      <c r="AY27" s="3">
        <f t="shared" ca="1" si="19"/>
        <v>0.95807177269020682</v>
      </c>
      <c r="AZ27" s="3">
        <f t="shared" ca="1" si="19"/>
        <v>0.98372189073004523</v>
      </c>
      <c r="BA27" s="3">
        <f t="shared" ca="1" si="19"/>
        <v>0.99519911667355598</v>
      </c>
      <c r="BB27" s="3">
        <f t="shared" ca="1" si="19"/>
        <v>0.99695124186038853</v>
      </c>
    </row>
    <row r="28" spans="1:54" s="3" customFormat="1" x14ac:dyDescent="0.25">
      <c r="A28" s="3" t="s">
        <v>0</v>
      </c>
      <c r="B28" s="3">
        <v>1000</v>
      </c>
      <c r="C28" s="19">
        <v>0.4</v>
      </c>
      <c r="D28" s="22">
        <v>19280.803469999999</v>
      </c>
      <c r="E28" s="21">
        <v>19280.803469999999</v>
      </c>
      <c r="F28" s="21">
        <v>19280.803469999995</v>
      </c>
      <c r="G28" s="21">
        <v>19279.331849999999</v>
      </c>
      <c r="H28" s="21">
        <v>19279.331849999999</v>
      </c>
      <c r="I28" s="21">
        <v>19279.331849999995</v>
      </c>
      <c r="J28" s="22">
        <v>19280.803469999999</v>
      </c>
      <c r="K28" s="22">
        <v>19249.865659999999</v>
      </c>
      <c r="L28" s="22">
        <v>19274.944851999997</v>
      </c>
      <c r="M28" s="22">
        <v>19052.492859999998</v>
      </c>
      <c r="N28" s="22">
        <v>19030.721850000002</v>
      </c>
      <c r="O28" s="22">
        <v>19043.96055</v>
      </c>
      <c r="P28" s="22">
        <v>19623.769609999999</v>
      </c>
      <c r="Q28" s="22">
        <v>19142.35511</v>
      </c>
      <c r="R28" s="22">
        <v>19304.331744000003</v>
      </c>
      <c r="S28" s="22">
        <v>19190.319360000001</v>
      </c>
      <c r="T28" s="22">
        <v>19056.224399999999</v>
      </c>
      <c r="U28" s="22">
        <v>19148.558882999998</v>
      </c>
      <c r="V28" s="22">
        <v>18985.48878</v>
      </c>
      <c r="W28" s="22">
        <v>18979.780920000001</v>
      </c>
      <c r="X28" s="22">
        <v>18982.149824</v>
      </c>
      <c r="Y28" s="23"/>
      <c r="Z28" s="3" t="s">
        <v>18</v>
      </c>
      <c r="AA28" s="3" t="s">
        <v>19</v>
      </c>
      <c r="AB28" s="3">
        <f t="shared" ref="AB28:BB28" ca="1" si="20">AB20/AB$13</f>
        <v>0.93588601419005324</v>
      </c>
      <c r="AC28" s="3">
        <f t="shared" ca="1" si="20"/>
        <v>0.91682305628059191</v>
      </c>
      <c r="AD28" s="3">
        <f t="shared" ca="1" si="20"/>
        <v>0.91933030995740195</v>
      </c>
      <c r="AE28" s="3">
        <f t="shared" ca="1" si="20"/>
        <v>0.92956716982652665</v>
      </c>
      <c r="AF28" s="3">
        <f t="shared" ca="1" si="20"/>
        <v>0.69375040065853466</v>
      </c>
      <c r="AG28" s="3">
        <f t="shared" ca="1" si="20"/>
        <v>0.96191270341329316</v>
      </c>
      <c r="AH28" s="3">
        <f t="shared" ca="1" si="20"/>
        <v>0.8507567598577952</v>
      </c>
      <c r="AI28" s="3">
        <f t="shared" ca="1" si="20"/>
        <v>0.87819056446818045</v>
      </c>
      <c r="AJ28" s="3">
        <f t="shared" ca="1" si="20"/>
        <v>0.98610890217214509</v>
      </c>
      <c r="AK28" s="3">
        <f t="shared" ca="1" si="20"/>
        <v>0.72493198292492367</v>
      </c>
      <c r="AL28" s="3">
        <f t="shared" ca="1" si="20"/>
        <v>0.99837310637907584</v>
      </c>
      <c r="AM28" s="3">
        <f t="shared" ca="1" si="20"/>
        <v>0.97012164107361309</v>
      </c>
      <c r="AN28" s="3">
        <f t="shared" ca="1" si="20"/>
        <v>0.78338904280879773</v>
      </c>
      <c r="AO28" s="3">
        <f t="shared" ca="1" si="20"/>
        <v>0.89117037200052363</v>
      </c>
      <c r="AP28" s="3">
        <f t="shared" ca="1" si="20"/>
        <v>0.98158631532984253</v>
      </c>
      <c r="AQ28" s="3">
        <f t="shared" ca="1" si="20"/>
        <v>0.92111427736780394</v>
      </c>
      <c r="AR28" s="3">
        <f t="shared" ca="1" si="20"/>
        <v>0.97927806593731492</v>
      </c>
      <c r="AS28" s="3">
        <f t="shared" ca="1" si="20"/>
        <v>0.99842904324094561</v>
      </c>
      <c r="AT28" s="3">
        <f t="shared" ca="1" si="20"/>
        <v>0.88003334347572526</v>
      </c>
      <c r="AU28" s="3">
        <f t="shared" ca="1" si="20"/>
        <v>0.93964913012694062</v>
      </c>
      <c r="AV28" s="3">
        <f t="shared" ca="1" si="20"/>
        <v>0.91375572232077729</v>
      </c>
      <c r="AW28" s="3">
        <f t="shared" ca="1" si="20"/>
        <v>0.889677937275277</v>
      </c>
      <c r="AX28" s="3">
        <f t="shared" ca="1" si="20"/>
        <v>0.96082579278706437</v>
      </c>
      <c r="AY28" s="3">
        <f t="shared" ca="1" si="20"/>
        <v>0.93745645854535709</v>
      </c>
      <c r="AZ28" s="3">
        <f t="shared" ca="1" si="20"/>
        <v>0.97578392243466616</v>
      </c>
      <c r="BA28" s="3">
        <f t="shared" ca="1" si="20"/>
        <v>0.99329089231862966</v>
      </c>
      <c r="BB28" s="3">
        <f t="shared" ca="1" si="20"/>
        <v>0.9957881066545472</v>
      </c>
    </row>
    <row r="29" spans="1:54" s="3" customFormat="1" x14ac:dyDescent="0.25">
      <c r="A29" s="3" t="s">
        <v>0</v>
      </c>
      <c r="B29" s="3">
        <v>1000</v>
      </c>
      <c r="C29" s="19">
        <v>0.7</v>
      </c>
      <c r="D29" s="22">
        <v>19044.658739999999</v>
      </c>
      <c r="E29" s="21">
        <v>19044.658739999999</v>
      </c>
      <c r="F29" s="21">
        <v>19044.658739999995</v>
      </c>
      <c r="G29" s="21">
        <v>19151.942719999999</v>
      </c>
      <c r="H29" s="21">
        <v>19151.942719999999</v>
      </c>
      <c r="I29" s="21">
        <v>19151.942719999995</v>
      </c>
      <c r="J29" s="22">
        <v>19044.658739999999</v>
      </c>
      <c r="K29" s="22">
        <v>19044.658739999999</v>
      </c>
      <c r="L29" s="22">
        <v>19044.658739999995</v>
      </c>
      <c r="M29" s="22">
        <v>18994.574860000001</v>
      </c>
      <c r="N29" s="22">
        <v>18983.779149999998</v>
      </c>
      <c r="O29" s="22">
        <v>18988.252705999999</v>
      </c>
      <c r="P29" s="22">
        <v>19185.758689999999</v>
      </c>
      <c r="Q29" s="22">
        <v>19025.645779999999</v>
      </c>
      <c r="R29" s="22">
        <v>19093.650100999999</v>
      </c>
      <c r="S29" s="22">
        <v>19087.48804</v>
      </c>
      <c r="T29" s="22">
        <v>19010.967499999999</v>
      </c>
      <c r="U29" s="22">
        <v>19057.039369000002</v>
      </c>
      <c r="V29" s="22">
        <v>18978.136900000001</v>
      </c>
      <c r="W29" s="22">
        <v>18975.96</v>
      </c>
      <c r="X29" s="22">
        <v>18976.736949000002</v>
      </c>
      <c r="Y29" s="23"/>
      <c r="Z29" s="3" t="s">
        <v>18</v>
      </c>
      <c r="AA29" s="3" t="s">
        <v>14</v>
      </c>
      <c r="AB29" s="3">
        <f t="shared" ref="AB29:BB29" ca="1" si="21">AB21/AB$13</f>
        <v>0.89023336101866024</v>
      </c>
      <c r="AC29" s="3">
        <f t="shared" ca="1" si="21"/>
        <v>0.89902966319011346</v>
      </c>
      <c r="AD29" s="3">
        <f t="shared" ca="1" si="21"/>
        <v>0.88537057079752068</v>
      </c>
      <c r="AE29" s="3">
        <f t="shared" ca="1" si="21"/>
        <v>0.9216161082285782</v>
      </c>
      <c r="AF29" s="3">
        <f t="shared" ca="1" si="21"/>
        <v>0.68946255144644497</v>
      </c>
      <c r="AG29" s="3">
        <f t="shared" ca="1" si="21"/>
        <v>0.95696942610332592</v>
      </c>
      <c r="AH29" s="3">
        <f t="shared" ca="1" si="21"/>
        <v>0.84516060954887862</v>
      </c>
      <c r="AI29" s="3">
        <f t="shared" ca="1" si="21"/>
        <v>0.92748586401528998</v>
      </c>
      <c r="AJ29" s="3">
        <f t="shared" ca="1" si="21"/>
        <v>0.98249467433466453</v>
      </c>
      <c r="AK29" s="3">
        <f t="shared" ca="1" si="21"/>
        <v>0.7247262497245639</v>
      </c>
      <c r="AL29" s="3">
        <f t="shared" ca="1" si="21"/>
        <v>0.99361299050705465</v>
      </c>
      <c r="AM29" s="3">
        <f t="shared" ca="1" si="21"/>
        <v>0.88344022938975353</v>
      </c>
      <c r="AN29" s="3">
        <f t="shared" ca="1" si="21"/>
        <v>0.77495398810003335</v>
      </c>
      <c r="AO29" s="3">
        <f t="shared" ca="1" si="21"/>
        <v>0.8559478468551962</v>
      </c>
      <c r="AP29" s="3">
        <f t="shared" ca="1" si="21"/>
        <v>0.94965546279665847</v>
      </c>
      <c r="AQ29" s="3">
        <f t="shared" ca="1" si="21"/>
        <v>0.91001195697791959</v>
      </c>
      <c r="AR29" s="3">
        <f t="shared" ca="1" si="21"/>
        <v>0.97380917033573677</v>
      </c>
      <c r="AS29" s="3">
        <f t="shared" ca="1" si="21"/>
        <v>0.99272662646213394</v>
      </c>
      <c r="AT29" s="3">
        <f t="shared" ca="1" si="21"/>
        <v>0.86848668060438128</v>
      </c>
      <c r="AU29" s="3">
        <f t="shared" ca="1" si="21"/>
        <v>0.86950224123778241</v>
      </c>
      <c r="AV29" s="3">
        <f t="shared" ca="1" si="21"/>
        <v>0.84120900571379054</v>
      </c>
      <c r="AW29" s="3">
        <f t="shared" ca="1" si="21"/>
        <v>0.85730036476893212</v>
      </c>
      <c r="AX29" s="3">
        <f t="shared" ca="1" si="21"/>
        <v>0.93257462659627988</v>
      </c>
      <c r="AY29" s="3">
        <f t="shared" ca="1" si="21"/>
        <v>0.91232337453825763</v>
      </c>
      <c r="AZ29" s="3">
        <f t="shared" ca="1" si="21"/>
        <v>0.96730394828560162</v>
      </c>
      <c r="BA29" s="3">
        <f t="shared" ca="1" si="21"/>
        <v>0.98910537006238153</v>
      </c>
      <c r="BB29" s="3">
        <f t="shared" ca="1" si="21"/>
        <v>0.99268334132541469</v>
      </c>
    </row>
    <row r="30" spans="1:54" s="3" customFormat="1" x14ac:dyDescent="0.25">
      <c r="A30" s="3" t="s">
        <v>0</v>
      </c>
      <c r="B30" s="3">
        <v>1000</v>
      </c>
      <c r="C30" s="19">
        <v>1</v>
      </c>
      <c r="D30" s="22">
        <v>19002.437119999999</v>
      </c>
      <c r="E30" s="21">
        <v>19002.437119999999</v>
      </c>
      <c r="F30" s="21">
        <v>19002.437119999995</v>
      </c>
      <c r="G30" s="21">
        <v>19050.21963</v>
      </c>
      <c r="H30" s="21">
        <v>19050.21963</v>
      </c>
      <c r="I30" s="21">
        <v>19050.219630000003</v>
      </c>
      <c r="J30" s="22">
        <v>19002.437119999999</v>
      </c>
      <c r="K30" s="22">
        <v>19002.437119999999</v>
      </c>
      <c r="L30" s="22">
        <v>19002.437119999995</v>
      </c>
      <c r="M30" s="22">
        <v>18977.339609999999</v>
      </c>
      <c r="N30" s="22">
        <v>18976.326710000001</v>
      </c>
      <c r="O30" s="22">
        <v>18976.743144999997</v>
      </c>
      <c r="P30" s="22">
        <v>19115.420880000001</v>
      </c>
      <c r="Q30" s="22">
        <v>19012.99538</v>
      </c>
      <c r="R30" s="22">
        <v>19057.142585000001</v>
      </c>
      <c r="S30" s="22">
        <v>19111.65049</v>
      </c>
      <c r="T30" s="22">
        <v>18990.117010000002</v>
      </c>
      <c r="U30" s="22">
        <v>19034.908766</v>
      </c>
      <c r="V30" s="22">
        <v>18976.085709999999</v>
      </c>
      <c r="W30" s="22">
        <v>18975.272730000001</v>
      </c>
      <c r="X30" s="22">
        <v>18975.559870000001</v>
      </c>
      <c r="Y30" s="23"/>
    </row>
    <row r="31" spans="1:54" s="3" customFormat="1" x14ac:dyDescent="0.25">
      <c r="D31" s="12"/>
      <c r="E31" s="12"/>
      <c r="F31" s="12"/>
      <c r="G31" s="12"/>
      <c r="H31" s="12"/>
      <c r="I31" s="1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AB31" s="27" t="s">
        <v>15</v>
      </c>
      <c r="AC31" s="27" t="s">
        <v>48</v>
      </c>
      <c r="AD31" s="27" t="s">
        <v>11</v>
      </c>
      <c r="AE31" s="27" t="s">
        <v>12</v>
      </c>
      <c r="AF31" s="27" t="s">
        <v>13</v>
      </c>
      <c r="AG31" s="27" t="s">
        <v>19</v>
      </c>
      <c r="AH31" s="27" t="s">
        <v>14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s="3" customFormat="1" x14ac:dyDescent="0.25">
      <c r="D32" s="9"/>
      <c r="E32" s="9"/>
      <c r="F32" s="9"/>
      <c r="G32" s="9"/>
      <c r="H32" s="9"/>
      <c r="I32" s="9"/>
      <c r="AB32" s="28">
        <f ca="1">AVERAGE(AB23:BB23)</f>
        <v>0.9825722629421354</v>
      </c>
      <c r="AC32" s="28">
        <f ca="1">AVERAGE(AB24:BB24)</f>
        <v>0.95182756306065786</v>
      </c>
      <c r="AD32" s="28">
        <f ca="1">AVERAGE(AB25:BB25)</f>
        <v>0.92358336025462651</v>
      </c>
      <c r="AE32" s="28">
        <f ca="1">AVERAGE(AB26:BB26)</f>
        <v>0.91176894408778808</v>
      </c>
      <c r="AF32" s="28">
        <f ca="1">AVERAGE(AB27:BB27)</f>
        <v>0.92054598221749095</v>
      </c>
      <c r="AG32" s="28">
        <f ca="1">AVERAGE(AB28:BB28)</f>
        <v>0.91877707532690167</v>
      </c>
      <c r="AH32" s="28">
        <f ca="1">AVERAGE(AB29:BB29)</f>
        <v>0.8995257889987166</v>
      </c>
    </row>
    <row r="33" spans="4:55" s="3" customFormat="1" x14ac:dyDescent="0.25">
      <c r="D33" s="9"/>
      <c r="E33" s="9"/>
      <c r="F33" s="9"/>
      <c r="G33" s="9"/>
      <c r="H33" s="9"/>
      <c r="I33" s="9"/>
    </row>
    <row r="34" spans="4:55" s="2" customFormat="1" x14ac:dyDescent="0.25">
      <c r="D34" s="7"/>
      <c r="E34" s="7"/>
      <c r="F34" s="7"/>
      <c r="G34" s="7"/>
      <c r="H34" s="7"/>
      <c r="I34" s="7"/>
      <c r="BC34" s="3"/>
    </row>
    <row r="35" spans="4:55" x14ac:dyDescent="0.25">
      <c r="BC35" s="2"/>
    </row>
    <row r="40" spans="4:55" x14ac:dyDescent="0.25">
      <c r="Z40" s="3"/>
      <c r="AA40" s="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</row>
    <row r="41" spans="4:55" x14ac:dyDescent="0.25">
      <c r="Z41" s="3"/>
      <c r="AA41" s="3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spans="4:55" x14ac:dyDescent="0.25">
      <c r="Z42" s="3"/>
      <c r="AA42" s="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spans="4:55" x14ac:dyDescent="0.25">
      <c r="Z43" s="3"/>
      <c r="AA43" s="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spans="4:55" x14ac:dyDescent="0.25">
      <c r="Z44" s="3"/>
      <c r="AA44" s="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</row>
    <row r="45" spans="4:55" x14ac:dyDescent="0.25"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4:55" x14ac:dyDescent="0.25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4:55" x14ac:dyDescent="0.25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4:55" x14ac:dyDescent="0.25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26:54" x14ac:dyDescent="0.25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26:54" x14ac:dyDescent="0.25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26:54" x14ac:dyDescent="0.25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26:54" x14ac:dyDescent="0.25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26:54" x14ac:dyDescent="0.25">
      <c r="Z53" s="3"/>
      <c r="AA53" s="3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26:54" x14ac:dyDescent="0.25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76" spans="30:45" x14ac:dyDescent="0.25">
      <c r="AD76" s="33" t="s">
        <v>62</v>
      </c>
      <c r="AE76" s="33"/>
      <c r="AK76" s="33" t="s">
        <v>63</v>
      </c>
      <c r="AL76" s="33"/>
      <c r="AR76" s="33" t="s">
        <v>64</v>
      </c>
      <c r="AS76" s="33"/>
    </row>
  </sheetData>
  <sortState xmlns:xlrd2="http://schemas.microsoft.com/office/spreadsheetml/2017/richdata2" ref="Z15:BB35">
    <sortCondition ref="AA15:AA35"/>
  </sortState>
  <mergeCells count="10">
    <mergeCell ref="AD76:AE76"/>
    <mergeCell ref="AK76:AL76"/>
    <mergeCell ref="AR76:AS76"/>
    <mergeCell ref="V2:X2"/>
    <mergeCell ref="D2:F2"/>
    <mergeCell ref="G2:I2"/>
    <mergeCell ref="J2:L2"/>
    <mergeCell ref="M2:O2"/>
    <mergeCell ref="P2:R2"/>
    <mergeCell ref="S2:U2"/>
  </mergeCells>
  <phoneticPr fontId="1" type="noConversion"/>
  <conditionalFormatting sqref="J4:J30 M4:M30 P4:P30 S4:S30 V4:V30 D4:D30 G4:G30">
    <cfRule type="expression" dxfId="2" priority="3">
      <formula>D4=MIN($J4,$M4,$P4,$S4,$V4)</formula>
    </cfRule>
  </conditionalFormatting>
  <conditionalFormatting sqref="K4:K30 N4:N30 Q4:Q30 T4:T30 W4:W30 H4:H30 E4:E30">
    <cfRule type="expression" dxfId="1" priority="2">
      <formula>E4=MIN($K4,$N4,$Q4,$T4,$W4)</formula>
    </cfRule>
  </conditionalFormatting>
  <conditionalFormatting sqref="L4:L30 O4:O30 R4:R30 U4:U30 I4:I30 F4:F30 X4:Y30">
    <cfRule type="expression" dxfId="0" priority="1">
      <formula>F4=MIN($L4,$O4,$R4,$U4,$X4)</formula>
    </cfRule>
  </conditionalFormatting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Data_original</vt:lpstr>
      <vt:lpstr> Compare ms</vt:lpstr>
      <vt:lpstr>Average of normalized makespan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</dc:creator>
  <cp:lastModifiedBy>FX G</cp:lastModifiedBy>
  <dcterms:created xsi:type="dcterms:W3CDTF">2015-06-05T18:19:34Z</dcterms:created>
  <dcterms:modified xsi:type="dcterms:W3CDTF">2021-10-07T06:33:09Z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e940379d</vt:lpwstr>
  </property>
</Properties>
</file>