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tmp\test\git_TMGA\TMGA\Result_HD\"/>
    </mc:Choice>
  </mc:AlternateContent>
  <xr:revisionPtr revIDLastSave="0" documentId="13_ncr:1_{CE3CD4EF-A550-4A20-B3EB-4C7CE2D91DC6}" xr6:coauthVersionLast="47" xr6:coauthVersionMax="47" xr10:uidLastSave="{00000000-0000-0000-0000-000000000000}"/>
  <bookViews>
    <workbookView xWindow="-108" yWindow="-108" windowWidth="23256" windowHeight="12720" tabRatio="744" activeTab="1" xr2:uid="{00000000-000D-0000-FFFF-FFFF00000000}"/>
  </bookViews>
  <sheets>
    <sheet name="Data_original" sheetId="52" r:id="rId1"/>
    <sheet name=" Compare ms" sheetId="38" r:id="rId2"/>
    <sheet name="Average of normalized makespan" sheetId="37" r:id="rId3"/>
  </sheets>
  <definedNames>
    <definedName name="_xlnm._FilterDatabase" localSheetId="2" hidden="1">'Average of normalized makespan'!#REF!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8" l="1"/>
  <c r="AC15" i="37"/>
  <c r="AK15" i="37"/>
  <c r="AS15" i="37"/>
  <c r="BA15" i="37"/>
  <c r="AI16" i="37"/>
  <c r="AQ16" i="37"/>
  <c r="AY16" i="37"/>
  <c r="AG17" i="37"/>
  <c r="AO17" i="37"/>
  <c r="AW17" i="37"/>
  <c r="AE18" i="37"/>
  <c r="AM18" i="37"/>
  <c r="AU18" i="37"/>
  <c r="AC19" i="37"/>
  <c r="AK19" i="37"/>
  <c r="AS19" i="37"/>
  <c r="BA19" i="37"/>
  <c r="AI20" i="37"/>
  <c r="AQ20" i="37"/>
  <c r="AY20" i="37"/>
  <c r="AG21" i="37"/>
  <c r="AO21" i="37"/>
  <c r="AX21" i="37"/>
  <c r="AZ21" i="37"/>
  <c r="AQ15" i="37"/>
  <c r="AC18" i="37"/>
  <c r="AG20" i="37"/>
  <c r="AD15" i="37"/>
  <c r="AL15" i="37"/>
  <c r="AT15" i="37"/>
  <c r="BB15" i="37"/>
  <c r="AJ16" i="37"/>
  <c r="AR16" i="37"/>
  <c r="AZ16" i="37"/>
  <c r="AH17" i="37"/>
  <c r="AP17" i="37"/>
  <c r="AX17" i="37"/>
  <c r="AF18" i="37"/>
  <c r="AN18" i="37"/>
  <c r="AV18" i="37"/>
  <c r="AD19" i="37"/>
  <c r="AL19" i="37"/>
  <c r="AT19" i="37"/>
  <c r="BB19" i="37"/>
  <c r="AJ20" i="37"/>
  <c r="AR20" i="37"/>
  <c r="AZ20" i="37"/>
  <c r="AH21" i="37"/>
  <c r="AP21" i="37"/>
  <c r="BB21" i="37"/>
  <c r="AE17" i="37"/>
  <c r="AI19" i="37"/>
  <c r="AU21" i="37"/>
  <c r="AE15" i="37"/>
  <c r="AM15" i="37"/>
  <c r="AU15" i="37"/>
  <c r="AC16" i="37"/>
  <c r="AK16" i="37"/>
  <c r="AS16" i="37"/>
  <c r="BA16" i="37"/>
  <c r="AI17" i="37"/>
  <c r="AQ17" i="37"/>
  <c r="AY17" i="37"/>
  <c r="AG18" i="37"/>
  <c r="AO18" i="37"/>
  <c r="AW18" i="37"/>
  <c r="AE19" i="37"/>
  <c r="AM19" i="37"/>
  <c r="AU19" i="37"/>
  <c r="AC20" i="37"/>
  <c r="AK20" i="37"/>
  <c r="AS20" i="37"/>
  <c r="BA20" i="37"/>
  <c r="AI21" i="37"/>
  <c r="AQ21" i="37"/>
  <c r="AY21" i="37"/>
  <c r="AR21" i="37"/>
  <c r="AG16" i="37"/>
  <c r="AU17" i="37"/>
  <c r="AY19" i="37"/>
  <c r="AF15" i="37"/>
  <c r="AN15" i="37"/>
  <c r="AV15" i="37"/>
  <c r="AD16" i="37"/>
  <c r="AL16" i="37"/>
  <c r="AT16" i="37"/>
  <c r="BB16" i="37"/>
  <c r="AJ17" i="37"/>
  <c r="AR17" i="37"/>
  <c r="AZ17" i="37"/>
  <c r="AH18" i="37"/>
  <c r="AP18" i="37"/>
  <c r="AX18" i="37"/>
  <c r="AF19" i="37"/>
  <c r="AN19" i="37"/>
  <c r="AV19" i="37"/>
  <c r="AD20" i="37"/>
  <c r="AL20" i="37"/>
  <c r="AT20" i="37"/>
  <c r="AJ21" i="37"/>
  <c r="AI15" i="37"/>
  <c r="AM17" i="37"/>
  <c r="AQ19" i="37"/>
  <c r="AM21" i="37"/>
  <c r="AG15" i="37"/>
  <c r="AO15" i="37"/>
  <c r="AW15" i="37"/>
  <c r="AE16" i="37"/>
  <c r="AM16" i="37"/>
  <c r="AU16" i="37"/>
  <c r="AC17" i="37"/>
  <c r="AK17" i="37"/>
  <c r="AS17" i="37"/>
  <c r="BA17" i="37"/>
  <c r="AI18" i="37"/>
  <c r="AQ18" i="37"/>
  <c r="AY18" i="37"/>
  <c r="AG19" i="37"/>
  <c r="AO19" i="37"/>
  <c r="AW19" i="37"/>
  <c r="AE20" i="37"/>
  <c r="AM20" i="37"/>
  <c r="AU20" i="37"/>
  <c r="AC21" i="37"/>
  <c r="AK21" i="37"/>
  <c r="AS21" i="37"/>
  <c r="BA21" i="37"/>
  <c r="AV20" i="37"/>
  <c r="AL21" i="37"/>
  <c r="AY15" i="37"/>
  <c r="AK18" i="37"/>
  <c r="AW20" i="37"/>
  <c r="AH15" i="37"/>
  <c r="AP15" i="37"/>
  <c r="AX15" i="37"/>
  <c r="AF16" i="37"/>
  <c r="AN16" i="37"/>
  <c r="AV16" i="37"/>
  <c r="AD17" i="37"/>
  <c r="AL17" i="37"/>
  <c r="AT17" i="37"/>
  <c r="BB17" i="37"/>
  <c r="AJ18" i="37"/>
  <c r="AR18" i="37"/>
  <c r="AZ18" i="37"/>
  <c r="AH19" i="37"/>
  <c r="AP19" i="37"/>
  <c r="AX19" i="37"/>
  <c r="AF20" i="37"/>
  <c r="AN20" i="37"/>
  <c r="AD21" i="37"/>
  <c r="AO16" i="37"/>
  <c r="BA18" i="37"/>
  <c r="AE21" i="37"/>
  <c r="AJ15" i="37"/>
  <c r="AR15" i="37"/>
  <c r="AZ15" i="37"/>
  <c r="AH16" i="37"/>
  <c r="AP16" i="37"/>
  <c r="AX16" i="37"/>
  <c r="AF17" i="37"/>
  <c r="AN17" i="37"/>
  <c r="AV17" i="37"/>
  <c r="AD18" i="37"/>
  <c r="AL18" i="37"/>
  <c r="AT18" i="37"/>
  <c r="BB18" i="37"/>
  <c r="AJ19" i="37"/>
  <c r="AR19" i="37"/>
  <c r="AZ19" i="37"/>
  <c r="AH20" i="37"/>
  <c r="AP20" i="37"/>
  <c r="AX20" i="37"/>
  <c r="AF21" i="37"/>
  <c r="AN21" i="37"/>
  <c r="AV21" i="37"/>
  <c r="AW21" i="37"/>
  <c r="BB20" i="37"/>
  <c r="AT21" i="37"/>
  <c r="AW16" i="37"/>
  <c r="AS18" i="37"/>
  <c r="AO20" i="37"/>
  <c r="AC6" i="37"/>
  <c r="AK6" i="37"/>
  <c r="AS6" i="37"/>
  <c r="BA6" i="37"/>
  <c r="AI7" i="37"/>
  <c r="AQ7" i="37"/>
  <c r="AY7" i="37"/>
  <c r="AG8" i="37"/>
  <c r="AO8" i="37"/>
  <c r="AW8" i="37"/>
  <c r="AE9" i="37"/>
  <c r="AM9" i="37"/>
  <c r="AU9" i="37"/>
  <c r="AC10" i="37"/>
  <c r="AK10" i="37"/>
  <c r="AS10" i="37"/>
  <c r="BA10" i="37"/>
  <c r="AI11" i="37"/>
  <c r="AW12" i="37"/>
  <c r="AO10" i="37"/>
  <c r="AK12" i="37"/>
  <c r="AD6" i="37"/>
  <c r="AL6" i="37"/>
  <c r="AT6" i="37"/>
  <c r="BB6" i="37"/>
  <c r="AJ7" i="37"/>
  <c r="AR7" i="37"/>
  <c r="AZ7" i="37"/>
  <c r="AH8" i="37"/>
  <c r="AP8" i="37"/>
  <c r="AX8" i="37"/>
  <c r="AF9" i="37"/>
  <c r="AN9" i="37"/>
  <c r="AV9" i="37"/>
  <c r="AD10" i="37"/>
  <c r="AL10" i="37"/>
  <c r="AT10" i="37"/>
  <c r="BB10" i="37"/>
  <c r="AJ11" i="37"/>
  <c r="AR11" i="37"/>
  <c r="AZ11" i="37"/>
  <c r="AH12" i="37"/>
  <c r="AP12" i="37"/>
  <c r="AX12" i="37"/>
  <c r="AX9" i="37"/>
  <c r="AL11" i="37"/>
  <c r="AJ12" i="37"/>
  <c r="AG6" i="37"/>
  <c r="AE7" i="37"/>
  <c r="AC8" i="37"/>
  <c r="AI9" i="37"/>
  <c r="AM11" i="37"/>
  <c r="AE6" i="37"/>
  <c r="AM6" i="37"/>
  <c r="AU6" i="37"/>
  <c r="AC7" i="37"/>
  <c r="AK7" i="37"/>
  <c r="AS7" i="37"/>
  <c r="BA7" i="37"/>
  <c r="AI8" i="37"/>
  <c r="AQ8" i="37"/>
  <c r="AY8" i="37"/>
  <c r="AG9" i="37"/>
  <c r="AO9" i="37"/>
  <c r="AW9" i="37"/>
  <c r="AE10" i="37"/>
  <c r="AM10" i="37"/>
  <c r="AU10" i="37"/>
  <c r="AC11" i="37"/>
  <c r="AK11" i="37"/>
  <c r="AS11" i="37"/>
  <c r="BA11" i="37"/>
  <c r="AI12" i="37"/>
  <c r="AQ12" i="37"/>
  <c r="AY12" i="37"/>
  <c r="BB7" i="37"/>
  <c r="AZ8" i="37"/>
  <c r="AP9" i="37"/>
  <c r="AN10" i="37"/>
  <c r="AV10" i="37"/>
  <c r="AT11" i="37"/>
  <c r="AR12" i="37"/>
  <c r="AO6" i="37"/>
  <c r="AM7" i="37"/>
  <c r="AS8" i="37"/>
  <c r="BA8" i="37"/>
  <c r="AW10" i="37"/>
  <c r="AF6" i="37"/>
  <c r="AN6" i="37"/>
  <c r="AV6" i="37"/>
  <c r="AD7" i="37"/>
  <c r="AL7" i="37"/>
  <c r="AT7" i="37"/>
  <c r="AJ8" i="37"/>
  <c r="AR8" i="37"/>
  <c r="AH9" i="37"/>
  <c r="AF10" i="37"/>
  <c r="AD11" i="37"/>
  <c r="BB11" i="37"/>
  <c r="AZ12" i="37"/>
  <c r="AW6" i="37"/>
  <c r="AU7" i="37"/>
  <c r="AK8" i="37"/>
  <c r="AQ9" i="37"/>
  <c r="AE11" i="37"/>
  <c r="AS12" i="37"/>
  <c r="AH6" i="37"/>
  <c r="AP6" i="37"/>
  <c r="AX6" i="37"/>
  <c r="AF7" i="37"/>
  <c r="AN7" i="37"/>
  <c r="AV7" i="37"/>
  <c r="AD8" i="37"/>
  <c r="AL8" i="37"/>
  <c r="AT8" i="37"/>
  <c r="BB8" i="37"/>
  <c r="AJ9" i="37"/>
  <c r="AR9" i="37"/>
  <c r="AZ9" i="37"/>
  <c r="AH10" i="37"/>
  <c r="AP10" i="37"/>
  <c r="AX10" i="37"/>
  <c r="AF11" i="37"/>
  <c r="AN11" i="37"/>
  <c r="AV11" i="37"/>
  <c r="AD12" i="37"/>
  <c r="AL12" i="37"/>
  <c r="AT12" i="37"/>
  <c r="BB12" i="37"/>
  <c r="AR6" i="37"/>
  <c r="AZ6" i="37"/>
  <c r="AX7" i="37"/>
  <c r="AF8" i="37"/>
  <c r="AV8" i="37"/>
  <c r="AT9" i="37"/>
  <c r="AJ10" i="37"/>
  <c r="AR10" i="37"/>
  <c r="AH11" i="37"/>
  <c r="AX11" i="37"/>
  <c r="AN12" i="37"/>
  <c r="AQ11" i="37"/>
  <c r="AO12" i="37"/>
  <c r="AY9" i="37"/>
  <c r="AU11" i="37"/>
  <c r="BA12" i="37"/>
  <c r="AI6" i="37"/>
  <c r="AQ6" i="37"/>
  <c r="AY6" i="37"/>
  <c r="AG7" i="37"/>
  <c r="AO7" i="37"/>
  <c r="AW7" i="37"/>
  <c r="AE8" i="37"/>
  <c r="AM8" i="37"/>
  <c r="AU8" i="37"/>
  <c r="AC9" i="37"/>
  <c r="AK9" i="37"/>
  <c r="AS9" i="37"/>
  <c r="BA9" i="37"/>
  <c r="AI10" i="37"/>
  <c r="AQ10" i="37"/>
  <c r="AY10" i="37"/>
  <c r="AG11" i="37"/>
  <c r="AO11" i="37"/>
  <c r="AW11" i="37"/>
  <c r="AE12" i="37"/>
  <c r="AM12" i="37"/>
  <c r="AU12" i="37"/>
  <c r="AJ6" i="37"/>
  <c r="AH7" i="37"/>
  <c r="AP7" i="37"/>
  <c r="AN8" i="37"/>
  <c r="AD9" i="37"/>
  <c r="AL9" i="37"/>
  <c r="BB9" i="37"/>
  <c r="AZ10" i="37"/>
  <c r="AP11" i="37"/>
  <c r="AF12" i="37"/>
  <c r="AV12" i="37"/>
  <c r="AY11" i="37"/>
  <c r="AG12" i="37"/>
  <c r="AG10" i="37"/>
  <c r="AC12" i="37"/>
  <c r="M4" i="38" l="1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26" i="38"/>
  <c r="M27" i="38"/>
  <c r="M28" i="38"/>
  <c r="M29" i="38"/>
  <c r="Q29" i="38"/>
  <c r="P29" i="38"/>
  <c r="O29" i="38"/>
  <c r="N29" i="38"/>
  <c r="L29" i="38"/>
  <c r="Q28" i="38"/>
  <c r="P28" i="38"/>
  <c r="O28" i="38"/>
  <c r="N28" i="38"/>
  <c r="L28" i="38"/>
  <c r="Q27" i="38"/>
  <c r="P27" i="38"/>
  <c r="O27" i="38"/>
  <c r="N27" i="38"/>
  <c r="L27" i="38"/>
  <c r="Q26" i="38"/>
  <c r="P26" i="38"/>
  <c r="O26" i="38"/>
  <c r="N26" i="38"/>
  <c r="L26" i="38"/>
  <c r="Q25" i="38"/>
  <c r="P25" i="38"/>
  <c r="O25" i="38"/>
  <c r="N25" i="38"/>
  <c r="L25" i="38"/>
  <c r="Q24" i="38"/>
  <c r="P24" i="38"/>
  <c r="O24" i="38"/>
  <c r="N24" i="38"/>
  <c r="L24" i="38"/>
  <c r="Q23" i="38"/>
  <c r="P23" i="38"/>
  <c r="O23" i="38"/>
  <c r="N23" i="38"/>
  <c r="L23" i="38"/>
  <c r="Q22" i="38"/>
  <c r="P22" i="38"/>
  <c r="O22" i="38"/>
  <c r="N22" i="38"/>
  <c r="L22" i="38"/>
  <c r="Q21" i="38"/>
  <c r="P21" i="38"/>
  <c r="O21" i="38"/>
  <c r="N21" i="38"/>
  <c r="L21" i="38"/>
  <c r="Q20" i="38"/>
  <c r="P20" i="38"/>
  <c r="O20" i="38"/>
  <c r="N20" i="38"/>
  <c r="L20" i="38"/>
  <c r="Q19" i="38"/>
  <c r="P19" i="38"/>
  <c r="O19" i="38"/>
  <c r="N19" i="38"/>
  <c r="L19" i="38"/>
  <c r="Q18" i="38"/>
  <c r="P18" i="38"/>
  <c r="O18" i="38"/>
  <c r="N18" i="38"/>
  <c r="L18" i="38"/>
  <c r="Q17" i="38"/>
  <c r="P17" i="38"/>
  <c r="O17" i="38"/>
  <c r="N17" i="38"/>
  <c r="L17" i="38"/>
  <c r="Q16" i="38"/>
  <c r="P16" i="38"/>
  <c r="O16" i="38"/>
  <c r="N16" i="38"/>
  <c r="L16" i="38"/>
  <c r="Q15" i="38"/>
  <c r="P15" i="38"/>
  <c r="O15" i="38"/>
  <c r="N15" i="38"/>
  <c r="L15" i="38"/>
  <c r="Q14" i="38"/>
  <c r="P14" i="38"/>
  <c r="O14" i="38"/>
  <c r="N14" i="38"/>
  <c r="L14" i="38"/>
  <c r="Q13" i="38"/>
  <c r="P13" i="38"/>
  <c r="O13" i="38"/>
  <c r="N13" i="38"/>
  <c r="L13" i="38"/>
  <c r="Q12" i="38"/>
  <c r="P12" i="38"/>
  <c r="O12" i="38"/>
  <c r="N12" i="38"/>
  <c r="L12" i="38"/>
  <c r="Q11" i="38"/>
  <c r="P11" i="38"/>
  <c r="O11" i="38"/>
  <c r="N11" i="38"/>
  <c r="L11" i="38"/>
  <c r="Q10" i="38"/>
  <c r="P10" i="38"/>
  <c r="O10" i="38"/>
  <c r="N10" i="38"/>
  <c r="L10" i="38"/>
  <c r="Q9" i="38"/>
  <c r="P9" i="38"/>
  <c r="O9" i="38"/>
  <c r="N9" i="38"/>
  <c r="L9" i="38"/>
  <c r="Q8" i="38"/>
  <c r="P8" i="38"/>
  <c r="O8" i="38"/>
  <c r="N8" i="38"/>
  <c r="L8" i="38"/>
  <c r="Q7" i="38"/>
  <c r="P7" i="38"/>
  <c r="O7" i="38"/>
  <c r="N7" i="38"/>
  <c r="L7" i="38"/>
  <c r="Q6" i="38"/>
  <c r="P6" i="38"/>
  <c r="O6" i="38"/>
  <c r="N6" i="38"/>
  <c r="L6" i="38"/>
  <c r="Q5" i="38"/>
  <c r="P5" i="38"/>
  <c r="O5" i="38"/>
  <c r="N5" i="38"/>
  <c r="L5" i="38"/>
  <c r="Q4" i="38"/>
  <c r="P4" i="38"/>
  <c r="O4" i="38"/>
  <c r="N4" i="38"/>
  <c r="L4" i="38"/>
  <c r="Q3" i="38"/>
  <c r="P3" i="38"/>
  <c r="O3" i="38"/>
  <c r="N3" i="38"/>
  <c r="L3" i="38"/>
  <c r="M30" i="38" l="1"/>
  <c r="P30" i="38"/>
  <c r="O30" i="38"/>
  <c r="L30" i="38"/>
  <c r="Q30" i="38"/>
  <c r="N30" i="38"/>
  <c r="AB17" i="37"/>
  <c r="AB9" i="37"/>
  <c r="AB19" i="37"/>
  <c r="AB8" i="37"/>
  <c r="AB11" i="37"/>
  <c r="AB12" i="37"/>
  <c r="AB18" i="37"/>
  <c r="AB16" i="37"/>
  <c r="AB6" i="37"/>
  <c r="AB10" i="37"/>
  <c r="AB21" i="37"/>
  <c r="AB7" i="37"/>
  <c r="AB20" i="37"/>
  <c r="AB15" i="37"/>
  <c r="AF13" i="37" l="1"/>
  <c r="AF26" i="37" s="1"/>
  <c r="AZ13" i="37"/>
  <c r="AZ24" i="37" s="1"/>
  <c r="AW13" i="37"/>
  <c r="AW24" i="37" s="1"/>
  <c r="AR13" i="37"/>
  <c r="AR24" i="37" s="1"/>
  <c r="AO13" i="37"/>
  <c r="AO24" i="37" s="1"/>
  <c r="AG13" i="37"/>
  <c r="AG26" i="37" s="1"/>
  <c r="AB13" i="37"/>
  <c r="AB25" i="37" s="1"/>
  <c r="AV13" i="37"/>
  <c r="AV28" i="37" s="1"/>
  <c r="AY13" i="37"/>
  <c r="AY23" i="37" s="1"/>
  <c r="AM13" i="37"/>
  <c r="AM29" i="37" s="1"/>
  <c r="AJ13" i="37"/>
  <c r="AJ23" i="37" s="1"/>
  <c r="AH13" i="37"/>
  <c r="AH27" i="37" s="1"/>
  <c r="AE13" i="37"/>
  <c r="AE26" i="37" s="1"/>
  <c r="AC13" i="37"/>
  <c r="AC26" i="37" s="1"/>
  <c r="BA13" i="37"/>
  <c r="BA23" i="37" s="1"/>
  <c r="AN13" i="37"/>
  <c r="AN27" i="37" s="1"/>
  <c r="AL13" i="37"/>
  <c r="AL28" i="37" s="1"/>
  <c r="BB13" i="37"/>
  <c r="BB28" i="37" s="1"/>
  <c r="AP13" i="37"/>
  <c r="AP24" i="37" s="1"/>
  <c r="AS13" i="37"/>
  <c r="AS24" i="37" s="1"/>
  <c r="AI13" i="37"/>
  <c r="AI23" i="37" s="1"/>
  <c r="AX13" i="37"/>
  <c r="AX25" i="37" s="1"/>
  <c r="AU13" i="37"/>
  <c r="AU25" i="37" s="1"/>
  <c r="AQ13" i="37"/>
  <c r="AQ26" i="37" s="1"/>
  <c r="AD13" i="37"/>
  <c r="AD28" i="37" s="1"/>
  <c r="AT13" i="37"/>
  <c r="AT23" i="37" s="1"/>
  <c r="AC24" i="37"/>
  <c r="AG29" i="37" l="1"/>
  <c r="AG25" i="37"/>
  <c r="AG23" i="37"/>
  <c r="AC29" i="37"/>
  <c r="AC23" i="37"/>
  <c r="AK13" i="37"/>
  <c r="AK26" i="37" s="1"/>
  <c r="AW29" i="37"/>
  <c r="AW23" i="37"/>
  <c r="AE24" i="37"/>
  <c r="AJ28" i="37"/>
  <c r="AW27" i="37"/>
  <c r="AJ26" i="37"/>
  <c r="AJ29" i="37"/>
  <c r="AO27" i="37"/>
  <c r="AE27" i="37"/>
  <c r="AO23" i="37"/>
  <c r="AW26" i="37"/>
  <c r="AE29" i="37"/>
  <c r="AW25" i="37"/>
  <c r="AJ24" i="37"/>
  <c r="AE25" i="37"/>
  <c r="AO25" i="37"/>
  <c r="AW28" i="37"/>
  <c r="AJ27" i="37"/>
  <c r="AR28" i="37"/>
  <c r="AE23" i="37"/>
  <c r="AO26" i="37"/>
  <c r="AJ25" i="37"/>
  <c r="AO29" i="37"/>
  <c r="AO28" i="37"/>
  <c r="AR23" i="37"/>
  <c r="AH23" i="37"/>
  <c r="AE28" i="37"/>
  <c r="AB23" i="37"/>
  <c r="AB28" i="37"/>
  <c r="BA29" i="37"/>
  <c r="AB24" i="37"/>
  <c r="BA25" i="37"/>
  <c r="BA26" i="37"/>
  <c r="AB29" i="37"/>
  <c r="AF28" i="37"/>
  <c r="AM25" i="37"/>
  <c r="AY26" i="37"/>
  <c r="BA24" i="37"/>
  <c r="AB26" i="37"/>
  <c r="AF27" i="37"/>
  <c r="AZ25" i="37"/>
  <c r="AF29" i="37"/>
  <c r="AZ27" i="37"/>
  <c r="AY28" i="37"/>
  <c r="BA27" i="37"/>
  <c r="AB27" i="37"/>
  <c r="AV26" i="37"/>
  <c r="BA28" i="37"/>
  <c r="AY27" i="37"/>
  <c r="AG28" i="37"/>
  <c r="AP29" i="37"/>
  <c r="AM28" i="37"/>
  <c r="AH25" i="37"/>
  <c r="AY29" i="37"/>
  <c r="AC25" i="37"/>
  <c r="AF24" i="37"/>
  <c r="AZ23" i="37"/>
  <c r="AG24" i="37"/>
  <c r="AZ26" i="37"/>
  <c r="AM24" i="37"/>
  <c r="AY25" i="37"/>
  <c r="AC28" i="37"/>
  <c r="AF23" i="37"/>
  <c r="AZ29" i="37"/>
  <c r="AM27" i="37"/>
  <c r="AG27" i="37"/>
  <c r="AZ28" i="37"/>
  <c r="AM23" i="37"/>
  <c r="AY24" i="37"/>
  <c r="AC27" i="37"/>
  <c r="AF25" i="37"/>
  <c r="AM26" i="37"/>
  <c r="AH29" i="37"/>
  <c r="AR27" i="37"/>
  <c r="AV24" i="37"/>
  <c r="AH28" i="37"/>
  <c r="AV27" i="37"/>
  <c r="AH26" i="37"/>
  <c r="AR29" i="37"/>
  <c r="AV23" i="37"/>
  <c r="AV25" i="37"/>
  <c r="AH24" i="37"/>
  <c r="AR26" i="37"/>
  <c r="AR25" i="37"/>
  <c r="AV29" i="37"/>
  <c r="AP23" i="37"/>
  <c r="AP28" i="37"/>
  <c r="AP26" i="37"/>
  <c r="AP25" i="37"/>
  <c r="AP27" i="37"/>
  <c r="AS26" i="37"/>
  <c r="AD23" i="37"/>
  <c r="AS27" i="37"/>
  <c r="AN23" i="37"/>
  <c r="BB25" i="37"/>
  <c r="AL25" i="37"/>
  <c r="AN28" i="37"/>
  <c r="AD26" i="37"/>
  <c r="BB29" i="37"/>
  <c r="AI26" i="37"/>
  <c r="AL27" i="37"/>
  <c r="AL29" i="37"/>
  <c r="AQ29" i="37"/>
  <c r="AQ25" i="37"/>
  <c r="AN25" i="37"/>
  <c r="AU24" i="37"/>
  <c r="AQ28" i="37"/>
  <c r="AS23" i="37"/>
  <c r="AU28" i="37"/>
  <c r="AX23" i="37"/>
  <c r="AD25" i="37"/>
  <c r="BB24" i="37"/>
  <c r="AL24" i="37"/>
  <c r="AQ27" i="37"/>
  <c r="AD29" i="37"/>
  <c r="AT26" i="37"/>
  <c r="AN26" i="37"/>
  <c r="AU23" i="37"/>
  <c r="BB27" i="37"/>
  <c r="AT27" i="37"/>
  <c r="AT25" i="37"/>
  <c r="AU27" i="37"/>
  <c r="BB23" i="37"/>
  <c r="AL23" i="37"/>
  <c r="AQ23" i="37"/>
  <c r="AD27" i="37"/>
  <c r="AN24" i="37"/>
  <c r="AU26" i="37"/>
  <c r="AQ24" i="37"/>
  <c r="BB26" i="37"/>
  <c r="AL26" i="37"/>
  <c r="AD24" i="37"/>
  <c r="AN29" i="37"/>
  <c r="AU29" i="37"/>
  <c r="AT29" i="37"/>
  <c r="AI29" i="37"/>
  <c r="AX26" i="37"/>
  <c r="AI25" i="37"/>
  <c r="AX28" i="37"/>
  <c r="AX24" i="37"/>
  <c r="AS29" i="37"/>
  <c r="AI28" i="37"/>
  <c r="AS25" i="37"/>
  <c r="AI24" i="37"/>
  <c r="AT24" i="37"/>
  <c r="AX29" i="37"/>
  <c r="AX27" i="37"/>
  <c r="AS28" i="37"/>
  <c r="AI27" i="37"/>
  <c r="AT28" i="37"/>
  <c r="AK24" i="37" l="1"/>
  <c r="AC32" i="37" s="1"/>
  <c r="AK29" i="37"/>
  <c r="AH32" i="37" s="1"/>
  <c r="AK27" i="37"/>
  <c r="AK25" i="37"/>
  <c r="AD32" i="37" s="1"/>
  <c r="AK23" i="37"/>
  <c r="AB32" i="37" s="1"/>
  <c r="AK28" i="37"/>
  <c r="AG32" i="37"/>
  <c r="AF32" i="37"/>
  <c r="AE32" i="37"/>
</calcChain>
</file>

<file path=xl/sharedStrings.xml><?xml version="1.0" encoding="utf-8"?>
<sst xmlns="http://schemas.openxmlformats.org/spreadsheetml/2006/main" count="510" uniqueCount="74">
  <si>
    <t>Ligo</t>
  </si>
  <si>
    <t>Montage</t>
  </si>
  <si>
    <t>Epigenomics</t>
  </si>
  <si>
    <t>HGA</t>
    <phoneticPr fontId="1" type="noConversion"/>
  </si>
  <si>
    <t>LWSGA</t>
    <phoneticPr fontId="1" type="noConversion"/>
  </si>
  <si>
    <t>NGA</t>
    <phoneticPr fontId="1" type="noConversion"/>
  </si>
  <si>
    <t>Epigenomics</t>
    <phoneticPr fontId="1" type="noConversion"/>
  </si>
  <si>
    <t>TMGA</t>
    <phoneticPr fontId="1" type="noConversion"/>
  </si>
  <si>
    <t>max</t>
    <phoneticPr fontId="1" type="noConversion"/>
  </si>
  <si>
    <t>min</t>
    <phoneticPr fontId="1" type="noConversion"/>
  </si>
  <si>
    <t>aver.</t>
    <phoneticPr fontId="1" type="noConversion"/>
  </si>
  <si>
    <t>HGA</t>
  </si>
  <si>
    <t>NGA</t>
  </si>
  <si>
    <t>LWSGA</t>
  </si>
  <si>
    <t>TMGA</t>
  </si>
  <si>
    <t>HEFT</t>
  </si>
  <si>
    <t>HEFT</t>
    <phoneticPr fontId="1" type="noConversion"/>
  </si>
  <si>
    <t>max</t>
  </si>
  <si>
    <t>aver.</t>
  </si>
  <si>
    <t>CGA</t>
  </si>
  <si>
    <t>CGA</t>
    <phoneticPr fontId="1" type="noConversion"/>
  </si>
  <si>
    <t>M,S,0.4</t>
    <phoneticPr fontId="1" type="noConversion"/>
  </si>
  <si>
    <t>M,S,0.7</t>
    <phoneticPr fontId="1" type="noConversion"/>
  </si>
  <si>
    <t>M,S,1.0</t>
    <phoneticPr fontId="1" type="noConversion"/>
  </si>
  <si>
    <t>M,M,0.4</t>
    <phoneticPr fontId="1" type="noConversion"/>
  </si>
  <si>
    <t>M,M,0.7</t>
    <phoneticPr fontId="1" type="noConversion"/>
  </si>
  <si>
    <t>M,M,1.0</t>
    <phoneticPr fontId="1" type="noConversion"/>
  </si>
  <si>
    <t>M,L,0.4</t>
    <phoneticPr fontId="1" type="noConversion"/>
  </si>
  <si>
    <t>M,L,0.7</t>
    <phoneticPr fontId="1" type="noConversion"/>
  </si>
  <si>
    <t>M,L,1.0</t>
    <phoneticPr fontId="1" type="noConversion"/>
  </si>
  <si>
    <t>E,S,0.4</t>
    <phoneticPr fontId="1" type="noConversion"/>
  </si>
  <si>
    <t>E,S,0.7</t>
    <phoneticPr fontId="1" type="noConversion"/>
  </si>
  <si>
    <t>E,S,1.0</t>
    <phoneticPr fontId="1" type="noConversion"/>
  </si>
  <si>
    <t>E,M,0.4</t>
    <phoneticPr fontId="1" type="noConversion"/>
  </si>
  <si>
    <t>E,M,0.7</t>
    <phoneticPr fontId="1" type="noConversion"/>
  </si>
  <si>
    <t>E,M,1.0</t>
    <phoneticPr fontId="1" type="noConversion"/>
  </si>
  <si>
    <t>E,L,0.4</t>
    <phoneticPr fontId="1" type="noConversion"/>
  </si>
  <si>
    <t>E,L,0.7</t>
    <phoneticPr fontId="1" type="noConversion"/>
  </si>
  <si>
    <t>E,L,1.0</t>
    <phoneticPr fontId="1" type="noConversion"/>
  </si>
  <si>
    <t>L,S,0.4</t>
    <phoneticPr fontId="1" type="noConversion"/>
  </si>
  <si>
    <t>L,S,0.7</t>
    <phoneticPr fontId="1" type="noConversion"/>
  </si>
  <si>
    <t>L,S,1.0</t>
    <phoneticPr fontId="1" type="noConversion"/>
  </si>
  <si>
    <t>L,M,0.4</t>
    <phoneticPr fontId="1" type="noConversion"/>
  </si>
  <si>
    <t>L,M,0.7</t>
    <phoneticPr fontId="1" type="noConversion"/>
  </si>
  <si>
    <t>L,M,1.0</t>
    <phoneticPr fontId="1" type="noConversion"/>
  </si>
  <si>
    <t>L,L,0.4</t>
    <phoneticPr fontId="1" type="noConversion"/>
  </si>
  <si>
    <t>L,L,0.7</t>
    <phoneticPr fontId="1" type="noConversion"/>
  </si>
  <si>
    <t>L,L,1.0</t>
    <phoneticPr fontId="1" type="noConversion"/>
  </si>
  <si>
    <t>IHEFT-3</t>
  </si>
  <si>
    <t>HEFT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</si>
  <si>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</si>
  <si>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</si>
  <si>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</si>
  <si>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</si>
  <si>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</si>
  <si>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ms</t>
    <phoneticPr fontId="1" type="noConversion"/>
  </si>
  <si>
    <t>ms</t>
    <phoneticPr fontId="1" type="noConversion"/>
  </si>
  <si>
    <t>Epigenomics</t>
    <phoneticPr fontId="1" type="noConversion"/>
  </si>
  <si>
    <t>IHEFT3</t>
    <phoneticPr fontId="1" type="noConversion"/>
  </si>
  <si>
    <t>IHEFT3</t>
    <phoneticPr fontId="1" type="noConversion"/>
  </si>
  <si>
    <t>min</t>
    <phoneticPr fontId="1" type="noConversion"/>
  </si>
  <si>
    <t>IHEFT3</t>
    <phoneticPr fontId="1" type="noConversion"/>
  </si>
  <si>
    <t>aver</t>
    <phoneticPr fontId="1" type="noConversion"/>
  </si>
  <si>
    <t>max</t>
    <phoneticPr fontId="1" type="noConversion"/>
  </si>
  <si>
    <t>min</t>
    <phoneticPr fontId="1" type="noConversion"/>
  </si>
  <si>
    <t>HEFT</t>
    <phoneticPr fontId="1" type="noConversion"/>
  </si>
  <si>
    <t>IHEFT3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</si>
  <si>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</si>
  <si>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</si>
  <si>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</si>
  <si>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</si>
  <si>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</si>
  <si>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st</t>
    <phoneticPr fontId="1" type="noConversion"/>
  </si>
  <si>
    <t>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</si>
</sst>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.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0" borderId="0" xfId="0" applyFont="1"/>
    <xf numFmtId="176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78" fontId="2" fillId="0" borderId="1" xfId="0" applyNumberFormat="1" applyFont="1" applyBorder="1"/>
    <xf numFmtId="178" fontId="0" fillId="0" borderId="1" xfId="0" applyNumberFormat="1" applyBorder="1"/>
    <xf numFmtId="178" fontId="0" fillId="0" borderId="0" xfId="0" applyNumberFormat="1"/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177" fontId="2" fillId="0" borderId="6" xfId="0" applyNumberFormat="1" applyFont="1" applyBorder="1" applyAlignment="1">
      <alignment horizontal="center"/>
    </xf>
    <xf numFmtId="177" fontId="2" fillId="0" borderId="6" xfId="0" applyNumberFormat="1" applyFont="1" applyBorder="1"/>
    <xf numFmtId="177" fontId="2" fillId="0" borderId="2" xfId="0" applyNumberFormat="1" applyFont="1" applyBorder="1"/>
    <xf numFmtId="10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76" fontId="2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2" fillId="0" borderId="1" xfId="0" applyNumberFormat="1" applyFont="1" applyBorder="1" applyAlignment="1">
      <alignment horizontal="center"/>
    </xf>
  </cellXfs>
  <cellStyles count="1">
    <cellStyle name="常规" xfId="0" builtinId="0"/>
  </cellStyles>
  <dxfs count="5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DB95-B1B6-482E-ACDA-A639F21CF6EA}">
  <dimension ref="A1:V272"/>
  <sheetViews>
    <sheetView workbookViewId="0">
      <selection activeCell="F17" sqref="F17"/>
    </sheetView>
  </sheetViews>
  <sheetFormatPr defaultRowHeight="13.8" x14ac:dyDescent="0.25"/>
  <cols>
    <col min="1" max="1" width="8.88671875" style="2"/>
    <col min="2" max="2" width="5.5546875" style="2" bestFit="1" customWidth="1"/>
    <col min="3" max="3" width="4.5546875" style="2" bestFit="1" customWidth="1"/>
    <col min="4" max="9" width="8.88671875" style="2"/>
    <col min="10" max="10" width="5.5546875" style="2" bestFit="1" customWidth="1"/>
    <col min="11" max="12" width="8.88671875" style="2"/>
    <col min="13" max="13" width="4.5546875" style="2" bestFit="1" customWidth="1"/>
    <col min="14" max="15" width="8.88671875" style="2"/>
    <col min="16" max="16" width="6.5546875" style="2" bestFit="1" customWidth="1"/>
    <col min="17" max="18" width="8.88671875" style="2"/>
    <col min="19" max="19" width="5.5546875" style="2" bestFit="1" customWidth="1"/>
    <col min="20" max="21" width="8.88671875" style="2"/>
    <col min="22" max="22" width="4.5546875" style="2" bestFit="1" customWidth="1"/>
    <col min="23" max="16384" width="8.88671875" style="2"/>
  </cols>
  <sheetData>
    <row r="1" spans="1:22" x14ac:dyDescent="0.25">
      <c r="D1" s="32" t="s">
        <v>65</v>
      </c>
      <c r="E1" s="32"/>
      <c r="F1" s="32" t="s">
        <v>66</v>
      </c>
      <c r="G1" s="32"/>
      <c r="H1" s="32" t="s">
        <v>67</v>
      </c>
      <c r="I1" s="32"/>
      <c r="J1" s="32"/>
      <c r="K1" s="32" t="s">
        <v>68</v>
      </c>
      <c r="L1" s="32"/>
      <c r="M1" s="32"/>
      <c r="N1" s="32" t="s">
        <v>69</v>
      </c>
      <c r="O1" s="32"/>
      <c r="P1" s="32"/>
      <c r="Q1" s="32" t="s">
        <v>70</v>
      </c>
      <c r="R1" s="32"/>
      <c r="S1" s="32"/>
      <c r="T1" s="32" t="s">
        <v>71</v>
      </c>
      <c r="U1" s="32"/>
      <c r="V1" s="32"/>
    </row>
    <row r="2" spans="1:22" x14ac:dyDescent="0.25">
      <c r="D2" s="31" t="s">
        <v>55</v>
      </c>
      <c r="E2" s="31" t="s">
        <v>72</v>
      </c>
      <c r="F2" s="31" t="s">
        <v>55</v>
      </c>
      <c r="G2" s="31" t="s">
        <v>72</v>
      </c>
      <c r="H2" s="31" t="s">
        <v>55</v>
      </c>
      <c r="I2" s="31" t="s">
        <v>72</v>
      </c>
      <c r="J2" s="31" t="s">
        <v>73</v>
      </c>
      <c r="K2" s="31" t="s">
        <v>55</v>
      </c>
      <c r="L2" s="31" t="s">
        <v>72</v>
      </c>
      <c r="M2" s="31" t="s">
        <v>73</v>
      </c>
      <c r="N2" s="31" t="s">
        <v>55</v>
      </c>
      <c r="O2" s="31" t="s">
        <v>72</v>
      </c>
      <c r="P2" s="31" t="s">
        <v>73</v>
      </c>
      <c r="Q2" s="31" t="s">
        <v>55</v>
      </c>
      <c r="R2" s="31" t="s">
        <v>72</v>
      </c>
      <c r="S2" s="31" t="s">
        <v>73</v>
      </c>
      <c r="T2" s="31" t="s">
        <v>55</v>
      </c>
      <c r="U2" s="31" t="s">
        <v>72</v>
      </c>
      <c r="V2" s="31" t="s">
        <v>73</v>
      </c>
    </row>
    <row r="3" spans="1:22" x14ac:dyDescent="0.25">
      <c r="A3" s="2" t="s">
        <v>1</v>
      </c>
      <c r="B3" s="2">
        <v>25</v>
      </c>
      <c r="C3" s="2">
        <v>0.4</v>
      </c>
      <c r="D3" s="2">
        <v>38.790230000000001</v>
      </c>
      <c r="E3" s="2">
        <v>5.6999999999999998E-4</v>
      </c>
      <c r="F3" s="2">
        <v>38.790230000000001</v>
      </c>
      <c r="G3" s="2">
        <v>1.01E-3</v>
      </c>
      <c r="H3" s="2">
        <v>38.790230000000001</v>
      </c>
      <c r="I3" s="2">
        <v>1.12896</v>
      </c>
      <c r="J3" s="2">
        <v>10</v>
      </c>
      <c r="K3" s="2">
        <v>38.787599999999998</v>
      </c>
      <c r="L3" s="2">
        <v>1.1363099999999999</v>
      </c>
      <c r="M3" s="2">
        <v>118</v>
      </c>
      <c r="N3" s="2">
        <v>38.787599999999998</v>
      </c>
      <c r="O3" s="2">
        <v>1.19187</v>
      </c>
      <c r="P3" s="2">
        <v>123</v>
      </c>
      <c r="Q3" s="2">
        <v>38.787599999999998</v>
      </c>
      <c r="R3" s="2">
        <v>1.12975</v>
      </c>
      <c r="S3" s="2">
        <v>258</v>
      </c>
      <c r="T3" s="2">
        <v>38.787599999999998</v>
      </c>
      <c r="U3" s="2">
        <v>1.18563</v>
      </c>
      <c r="V3" s="2">
        <v>41</v>
      </c>
    </row>
    <row r="4" spans="1:22" x14ac:dyDescent="0.25">
      <c r="A4" s="2" t="s">
        <v>1</v>
      </c>
      <c r="B4" s="2">
        <v>25</v>
      </c>
      <c r="C4" s="2">
        <v>0.4</v>
      </c>
      <c r="D4" s="2">
        <v>38.790230000000001</v>
      </c>
      <c r="E4" s="2">
        <v>4.7099999999999998E-3</v>
      </c>
      <c r="F4" s="2">
        <v>38.790230000000001</v>
      </c>
      <c r="G4" s="2">
        <v>9.4299999999999991E-3</v>
      </c>
      <c r="H4" s="2">
        <v>38.790230000000001</v>
      </c>
      <c r="I4" s="2">
        <v>1.1361399999999999</v>
      </c>
      <c r="J4" s="2">
        <v>50</v>
      </c>
      <c r="K4" s="2">
        <v>38.787599999999998</v>
      </c>
      <c r="L4" s="2">
        <v>1.13489</v>
      </c>
      <c r="M4" s="2">
        <v>103</v>
      </c>
      <c r="N4" s="2">
        <v>38.787599999999998</v>
      </c>
      <c r="O4" s="2">
        <v>1.3734</v>
      </c>
      <c r="P4" s="2">
        <v>74</v>
      </c>
      <c r="Q4" s="2">
        <v>38.790230000000001</v>
      </c>
      <c r="R4" s="2">
        <v>1.3415600000000001</v>
      </c>
      <c r="S4" s="2">
        <v>9</v>
      </c>
      <c r="T4" s="2">
        <v>38.787599999999998</v>
      </c>
      <c r="U4" s="2">
        <v>1.13273</v>
      </c>
      <c r="V4" s="2">
        <v>35</v>
      </c>
    </row>
    <row r="5" spans="1:22" x14ac:dyDescent="0.25">
      <c r="A5" s="2" t="s">
        <v>1</v>
      </c>
      <c r="B5" s="2">
        <v>25</v>
      </c>
      <c r="C5" s="2">
        <v>0.4</v>
      </c>
      <c r="D5" s="2">
        <v>38.790230000000001</v>
      </c>
      <c r="E5" s="2">
        <v>4.5900000000000003E-3</v>
      </c>
      <c r="F5" s="2">
        <v>38.790230000000001</v>
      </c>
      <c r="G5" s="2">
        <v>9.4299999999999991E-3</v>
      </c>
      <c r="H5" s="2">
        <v>38.790230000000001</v>
      </c>
      <c r="I5" s="2">
        <v>1.1409899999999999</v>
      </c>
      <c r="J5" s="2">
        <v>43</v>
      </c>
      <c r="K5" s="2">
        <v>38.787599999999998</v>
      </c>
      <c r="L5" s="2">
        <v>1.15998</v>
      </c>
      <c r="M5" s="2">
        <v>102</v>
      </c>
      <c r="N5" s="2">
        <v>38.95223</v>
      </c>
      <c r="O5" s="2">
        <v>1.13246</v>
      </c>
      <c r="P5" s="2">
        <v>138</v>
      </c>
      <c r="Q5" s="2">
        <v>38.787599999999998</v>
      </c>
      <c r="R5" s="2">
        <v>1.1294900000000001</v>
      </c>
      <c r="S5" s="2">
        <v>246</v>
      </c>
      <c r="T5" s="2">
        <v>38.787599999999998</v>
      </c>
      <c r="U5" s="2">
        <v>1.1419600000000001</v>
      </c>
      <c r="V5" s="2">
        <v>46</v>
      </c>
    </row>
    <row r="6" spans="1:22" x14ac:dyDescent="0.25">
      <c r="A6" s="2" t="s">
        <v>1</v>
      </c>
      <c r="B6" s="2">
        <v>25</v>
      </c>
      <c r="C6" s="2">
        <v>0.4</v>
      </c>
      <c r="D6" s="2">
        <v>38.790230000000001</v>
      </c>
      <c r="E6" s="2">
        <v>4.5500000000000002E-3</v>
      </c>
      <c r="F6" s="2">
        <v>38.790230000000001</v>
      </c>
      <c r="G6" s="2">
        <v>9.4199999999999996E-3</v>
      </c>
      <c r="H6" s="2">
        <v>38.790230000000001</v>
      </c>
      <c r="I6" s="2">
        <v>1.3469500000000001</v>
      </c>
      <c r="J6" s="2">
        <v>30</v>
      </c>
      <c r="K6" s="2">
        <v>38.787599999999998</v>
      </c>
      <c r="L6" s="2">
        <v>1.12849</v>
      </c>
      <c r="M6" s="2">
        <v>117</v>
      </c>
      <c r="N6" s="2">
        <v>38.787599999999998</v>
      </c>
      <c r="O6" s="2">
        <v>1.12883</v>
      </c>
      <c r="P6" s="2">
        <v>138</v>
      </c>
      <c r="Q6" s="2">
        <v>38.787599999999998</v>
      </c>
      <c r="R6" s="2">
        <v>1.13073</v>
      </c>
      <c r="S6" s="2">
        <v>257</v>
      </c>
      <c r="T6" s="2">
        <v>38.787599999999998</v>
      </c>
      <c r="U6" s="2">
        <v>1.1396200000000001</v>
      </c>
      <c r="V6" s="2">
        <v>46</v>
      </c>
    </row>
    <row r="7" spans="1:22" x14ac:dyDescent="0.25">
      <c r="A7" s="2" t="s">
        <v>1</v>
      </c>
      <c r="B7" s="2">
        <v>25</v>
      </c>
      <c r="C7" s="2">
        <v>0.4</v>
      </c>
      <c r="D7" s="2">
        <v>38.790230000000001</v>
      </c>
      <c r="E7" s="2">
        <v>4.4600000000000004E-3</v>
      </c>
      <c r="F7" s="2">
        <v>38.790230000000001</v>
      </c>
      <c r="G7" s="2">
        <v>9.3900000000000008E-3</v>
      </c>
      <c r="H7" s="2">
        <v>38.790230000000001</v>
      </c>
      <c r="I7" s="2">
        <v>1.1338600000000001</v>
      </c>
      <c r="J7" s="2">
        <v>44</v>
      </c>
      <c r="K7" s="2">
        <v>38.787599999999998</v>
      </c>
      <c r="L7" s="2">
        <v>1.13151</v>
      </c>
      <c r="M7" s="2">
        <v>101</v>
      </c>
      <c r="N7" s="2">
        <v>38.95223</v>
      </c>
      <c r="O7" s="2">
        <v>1.1350800000000001</v>
      </c>
      <c r="P7" s="2">
        <v>128</v>
      </c>
      <c r="Q7" s="2">
        <v>38.787599999999998</v>
      </c>
      <c r="R7" s="2">
        <v>1.1283799999999999</v>
      </c>
      <c r="S7" s="2">
        <v>237</v>
      </c>
      <c r="T7" s="2">
        <v>38.787599999999998</v>
      </c>
      <c r="U7" s="2">
        <v>1.1388100000000001</v>
      </c>
      <c r="V7" s="2">
        <v>46</v>
      </c>
    </row>
    <row r="8" spans="1:22" x14ac:dyDescent="0.25">
      <c r="A8" s="2" t="s">
        <v>1</v>
      </c>
      <c r="B8" s="2">
        <v>25</v>
      </c>
      <c r="C8" s="2">
        <v>0.4</v>
      </c>
      <c r="D8" s="2">
        <v>38.790230000000001</v>
      </c>
      <c r="E8" s="2">
        <v>4.4900000000000001E-3</v>
      </c>
      <c r="F8" s="2">
        <v>38.790230000000001</v>
      </c>
      <c r="G8" s="2">
        <v>9.41E-3</v>
      </c>
      <c r="H8" s="2">
        <v>38.790230000000001</v>
      </c>
      <c r="I8" s="2">
        <v>1.1309199999999999</v>
      </c>
      <c r="J8" s="2">
        <v>39</v>
      </c>
      <c r="K8" s="2">
        <v>38.787599999999998</v>
      </c>
      <c r="L8" s="2">
        <v>1.1281300000000001</v>
      </c>
      <c r="M8" s="2">
        <v>112</v>
      </c>
      <c r="N8" s="2">
        <v>38.787599999999998</v>
      </c>
      <c r="O8" s="2">
        <v>1.13462</v>
      </c>
      <c r="P8" s="2">
        <v>112</v>
      </c>
      <c r="Q8" s="2">
        <v>38.787599999999998</v>
      </c>
      <c r="R8" s="2">
        <v>1.1294299999999999</v>
      </c>
      <c r="S8" s="2">
        <v>257</v>
      </c>
      <c r="T8" s="2">
        <v>38.787599999999998</v>
      </c>
      <c r="U8" s="2">
        <v>1.1300699999999999</v>
      </c>
      <c r="V8" s="2">
        <v>36</v>
      </c>
    </row>
    <row r="9" spans="1:22" x14ac:dyDescent="0.25">
      <c r="A9" s="2" t="s">
        <v>1</v>
      </c>
      <c r="B9" s="2">
        <v>25</v>
      </c>
      <c r="C9" s="2">
        <v>0.4</v>
      </c>
      <c r="D9" s="2">
        <v>38.790230000000001</v>
      </c>
      <c r="E9" s="2">
        <v>4.5599999999999998E-3</v>
      </c>
      <c r="F9" s="2">
        <v>38.790230000000001</v>
      </c>
      <c r="G9" s="2">
        <v>9.3600000000000003E-3</v>
      </c>
      <c r="H9" s="2">
        <v>38.790230000000001</v>
      </c>
      <c r="I9" s="2">
        <v>1.1328800000000001</v>
      </c>
      <c r="J9" s="2">
        <v>39</v>
      </c>
      <c r="K9" s="2">
        <v>38.787599999999998</v>
      </c>
      <c r="L9" s="2">
        <v>1.12835</v>
      </c>
      <c r="M9" s="2">
        <v>112</v>
      </c>
      <c r="N9" s="2">
        <v>38.787599999999998</v>
      </c>
      <c r="O9" s="2">
        <v>1.13286</v>
      </c>
      <c r="P9" s="2">
        <v>132</v>
      </c>
      <c r="Q9" s="2">
        <v>38.787599999999998</v>
      </c>
      <c r="R9" s="2">
        <v>1.1281300000000001</v>
      </c>
      <c r="S9" s="2">
        <v>229</v>
      </c>
      <c r="T9" s="2">
        <v>38.787599999999998</v>
      </c>
      <c r="U9" s="2">
        <v>1.1373599999999999</v>
      </c>
      <c r="V9" s="2">
        <v>40</v>
      </c>
    </row>
    <row r="10" spans="1:22" x14ac:dyDescent="0.25">
      <c r="A10" s="2" t="s">
        <v>1</v>
      </c>
      <c r="B10" s="2">
        <v>25</v>
      </c>
      <c r="C10" s="2">
        <v>0.4</v>
      </c>
      <c r="D10" s="2">
        <v>38.790230000000001</v>
      </c>
      <c r="E10" s="2">
        <v>4.2900000000000004E-3</v>
      </c>
      <c r="F10" s="2">
        <v>38.790230000000001</v>
      </c>
      <c r="G10" s="2">
        <v>9.3399999999999993E-3</v>
      </c>
      <c r="H10" s="2">
        <v>38.790230000000001</v>
      </c>
      <c r="I10" s="2">
        <v>1.1282399999999999</v>
      </c>
      <c r="J10" s="2">
        <v>47</v>
      </c>
      <c r="K10" s="2">
        <v>38.787599999999998</v>
      </c>
      <c r="L10" s="2">
        <v>1.3598399999999999</v>
      </c>
      <c r="M10" s="2">
        <v>69</v>
      </c>
      <c r="N10" s="2">
        <v>40.401530000000001</v>
      </c>
      <c r="O10" s="2">
        <v>1.1281099999999999</v>
      </c>
      <c r="P10" s="2">
        <v>13</v>
      </c>
      <c r="Q10" s="2">
        <v>38.787599999999998</v>
      </c>
      <c r="R10" s="2">
        <v>1.56199</v>
      </c>
      <c r="S10" s="2">
        <v>28</v>
      </c>
      <c r="T10" s="2">
        <v>38.787599999999998</v>
      </c>
      <c r="U10" s="2">
        <v>1.13994</v>
      </c>
      <c r="V10" s="2">
        <v>42</v>
      </c>
    </row>
    <row r="11" spans="1:22" x14ac:dyDescent="0.25">
      <c r="A11" s="2" t="s">
        <v>1</v>
      </c>
      <c r="B11" s="2">
        <v>25</v>
      </c>
      <c r="C11" s="2">
        <v>0.4</v>
      </c>
      <c r="D11" s="2">
        <v>38.790230000000001</v>
      </c>
      <c r="E11" s="2">
        <v>4.4099999999999999E-3</v>
      </c>
      <c r="F11" s="2">
        <v>38.790230000000001</v>
      </c>
      <c r="G11" s="2">
        <v>9.4000000000000004E-3</v>
      </c>
      <c r="H11" s="2">
        <v>38.790230000000001</v>
      </c>
      <c r="I11" s="2">
        <v>1.1342699999999999</v>
      </c>
      <c r="J11" s="2">
        <v>50</v>
      </c>
      <c r="K11" s="2">
        <v>38.787599999999998</v>
      </c>
      <c r="L11" s="2">
        <v>1.1645099999999999</v>
      </c>
      <c r="M11" s="2">
        <v>71</v>
      </c>
      <c r="N11" s="2">
        <v>38.787599999999998</v>
      </c>
      <c r="O11" s="2">
        <v>1.13304</v>
      </c>
      <c r="P11" s="2">
        <v>61</v>
      </c>
      <c r="Q11" s="2">
        <v>38.787599999999998</v>
      </c>
      <c r="R11" s="2">
        <v>1.12958</v>
      </c>
      <c r="S11" s="2">
        <v>258</v>
      </c>
      <c r="T11" s="2">
        <v>38.787599999999998</v>
      </c>
      <c r="U11" s="2">
        <v>1.1354200000000001</v>
      </c>
      <c r="V11" s="2">
        <v>46</v>
      </c>
    </row>
    <row r="12" spans="1:22" x14ac:dyDescent="0.25">
      <c r="A12" s="2" t="s">
        <v>1</v>
      </c>
      <c r="B12" s="2">
        <v>25</v>
      </c>
      <c r="C12" s="2">
        <v>0.4</v>
      </c>
      <c r="D12" s="2">
        <v>38.790230000000001</v>
      </c>
      <c r="E12" s="2">
        <v>4.4000000000000003E-3</v>
      </c>
      <c r="F12" s="2">
        <v>38.790230000000001</v>
      </c>
      <c r="G12" s="2">
        <v>9.41E-3</v>
      </c>
      <c r="H12" s="2">
        <v>38.790230000000001</v>
      </c>
      <c r="I12" s="2">
        <v>1.1408400000000001</v>
      </c>
      <c r="J12" s="2">
        <v>48</v>
      </c>
      <c r="K12" s="2">
        <v>38.787599999999998</v>
      </c>
      <c r="L12" s="2">
        <v>1.1281000000000001</v>
      </c>
      <c r="M12" s="2">
        <v>105</v>
      </c>
      <c r="N12" s="2">
        <v>39.212670000000003</v>
      </c>
      <c r="O12" s="2">
        <v>1.2195199999999999</v>
      </c>
      <c r="P12" s="2">
        <v>10</v>
      </c>
      <c r="Q12" s="2">
        <v>38.790230000000001</v>
      </c>
      <c r="R12" s="2">
        <v>1.3419300000000001</v>
      </c>
      <c r="S12" s="2">
        <v>4</v>
      </c>
      <c r="T12" s="2">
        <v>38.787599999999998</v>
      </c>
      <c r="U12" s="2">
        <v>1.1481600000000001</v>
      </c>
      <c r="V12" s="2">
        <v>15</v>
      </c>
    </row>
    <row r="13" spans="1:22" x14ac:dyDescent="0.25">
      <c r="A13" s="2" t="s">
        <v>1</v>
      </c>
      <c r="B13" s="2">
        <v>25</v>
      </c>
      <c r="C13" s="2">
        <v>0.7</v>
      </c>
      <c r="D13" s="2">
        <v>31.86497</v>
      </c>
      <c r="E13" s="2">
        <v>4.6800000000000001E-3</v>
      </c>
      <c r="F13" s="2">
        <v>31.550799999999999</v>
      </c>
      <c r="G13" s="2">
        <v>1.2030000000000001E-2</v>
      </c>
      <c r="H13" s="2">
        <v>30.765969999999999</v>
      </c>
      <c r="I13" s="2">
        <v>1.43773</v>
      </c>
      <c r="J13" s="2">
        <v>44</v>
      </c>
      <c r="K13" s="2">
        <v>28.177859999999999</v>
      </c>
      <c r="L13" s="2">
        <v>1.4687600000000001</v>
      </c>
      <c r="M13" s="2">
        <v>54</v>
      </c>
      <c r="N13" s="2">
        <v>30.536619999999999</v>
      </c>
      <c r="O13" s="2">
        <v>1.4643600000000001</v>
      </c>
      <c r="P13" s="2">
        <v>66</v>
      </c>
      <c r="Q13" s="2">
        <v>29.986809999999998</v>
      </c>
      <c r="R13" s="2">
        <v>1.43245</v>
      </c>
      <c r="S13" s="2">
        <v>235</v>
      </c>
      <c r="T13" s="2">
        <v>28.27477</v>
      </c>
      <c r="U13" s="2">
        <v>1.44293</v>
      </c>
      <c r="V13" s="2">
        <v>50</v>
      </c>
    </row>
    <row r="14" spans="1:22" x14ac:dyDescent="0.25">
      <c r="A14" s="2" t="s">
        <v>1</v>
      </c>
      <c r="B14" s="2">
        <v>25</v>
      </c>
      <c r="C14" s="2">
        <v>0.7</v>
      </c>
      <c r="D14" s="2">
        <v>31.86497</v>
      </c>
      <c r="E14" s="2">
        <v>5.11E-3</v>
      </c>
      <c r="F14" s="2">
        <v>31.550799999999999</v>
      </c>
      <c r="G14" s="2">
        <v>1.2070000000000001E-2</v>
      </c>
      <c r="H14" s="2">
        <v>30.250509999999998</v>
      </c>
      <c r="I14" s="2">
        <v>1.44374</v>
      </c>
      <c r="J14" s="2">
        <v>60</v>
      </c>
      <c r="K14" s="2">
        <v>28.177859999999999</v>
      </c>
      <c r="L14" s="2">
        <v>1.4424999999999999</v>
      </c>
      <c r="M14" s="2">
        <v>100</v>
      </c>
      <c r="N14" s="2">
        <v>29.590409999999999</v>
      </c>
      <c r="O14" s="2">
        <v>1.43706</v>
      </c>
      <c r="P14" s="2">
        <v>179</v>
      </c>
      <c r="Q14" s="2">
        <v>29.847480000000001</v>
      </c>
      <c r="R14" s="2">
        <v>1.65991</v>
      </c>
      <c r="S14" s="2">
        <v>214</v>
      </c>
      <c r="T14" s="2">
        <v>28.330639999999999</v>
      </c>
      <c r="U14" s="2">
        <v>1.53067</v>
      </c>
      <c r="V14" s="2">
        <v>6</v>
      </c>
    </row>
    <row r="15" spans="1:22" x14ac:dyDescent="0.25">
      <c r="A15" s="2" t="s">
        <v>1</v>
      </c>
      <c r="B15" s="2">
        <v>25</v>
      </c>
      <c r="C15" s="2">
        <v>0.7</v>
      </c>
      <c r="D15" s="2">
        <v>31.86497</v>
      </c>
      <c r="E15" s="2">
        <v>4.7200000000000002E-3</v>
      </c>
      <c r="F15" s="2">
        <v>31.550799999999999</v>
      </c>
      <c r="G15" s="2">
        <v>1.204E-2</v>
      </c>
      <c r="H15" s="2">
        <v>31.86497</v>
      </c>
      <c r="I15" s="2">
        <v>1.4626699999999999</v>
      </c>
      <c r="J15" s="2">
        <v>5</v>
      </c>
      <c r="K15" s="2">
        <v>28.27477</v>
      </c>
      <c r="L15" s="2">
        <v>1.4358200000000001</v>
      </c>
      <c r="M15" s="2">
        <v>93</v>
      </c>
      <c r="N15" s="2">
        <v>30.37276</v>
      </c>
      <c r="O15" s="2">
        <v>1.4307700000000001</v>
      </c>
      <c r="P15" s="2">
        <v>179</v>
      </c>
      <c r="Q15" s="2">
        <v>29.83512</v>
      </c>
      <c r="R15" s="2">
        <v>1.4320299999999999</v>
      </c>
      <c r="S15" s="2">
        <v>324</v>
      </c>
      <c r="T15" s="2">
        <v>28.261669999999999</v>
      </c>
      <c r="U15" s="2">
        <v>1.6501699999999999</v>
      </c>
      <c r="V15" s="2">
        <v>41</v>
      </c>
    </row>
    <row r="16" spans="1:22" x14ac:dyDescent="0.25">
      <c r="A16" s="2" t="s">
        <v>1</v>
      </c>
      <c r="B16" s="2">
        <v>25</v>
      </c>
      <c r="C16" s="2">
        <v>0.7</v>
      </c>
      <c r="D16" s="2">
        <v>31.86497</v>
      </c>
      <c r="E16" s="2">
        <v>5.0299999999999997E-3</v>
      </c>
      <c r="F16" s="2">
        <v>31.550799999999999</v>
      </c>
      <c r="G16" s="2">
        <v>1.201E-2</v>
      </c>
      <c r="H16" s="2">
        <v>30.765969999999999</v>
      </c>
      <c r="I16" s="2">
        <v>1.56341</v>
      </c>
      <c r="J16" s="2">
        <v>36</v>
      </c>
      <c r="K16" s="2">
        <v>28.27477</v>
      </c>
      <c r="L16" s="2">
        <v>1.6794899999999999</v>
      </c>
      <c r="M16" s="2">
        <v>69</v>
      </c>
      <c r="N16" s="2">
        <v>28.859500000000001</v>
      </c>
      <c r="O16" s="2">
        <v>1.4317599999999999</v>
      </c>
      <c r="P16" s="2">
        <v>98</v>
      </c>
      <c r="Q16" s="2">
        <v>29.011649999999999</v>
      </c>
      <c r="R16" s="2">
        <v>1.4353800000000001</v>
      </c>
      <c r="S16" s="2">
        <v>311</v>
      </c>
      <c r="T16" s="2">
        <v>28.27477</v>
      </c>
      <c r="U16" s="2">
        <v>1.4310400000000001</v>
      </c>
      <c r="V16" s="2">
        <v>31</v>
      </c>
    </row>
    <row r="17" spans="1:22" x14ac:dyDescent="0.25">
      <c r="A17" s="2" t="s">
        <v>1</v>
      </c>
      <c r="B17" s="2">
        <v>25</v>
      </c>
      <c r="C17" s="2">
        <v>0.7</v>
      </c>
      <c r="D17" s="2">
        <v>31.86497</v>
      </c>
      <c r="E17" s="2">
        <v>4.8900000000000002E-3</v>
      </c>
      <c r="F17" s="2">
        <v>31.550799999999999</v>
      </c>
      <c r="G17" s="2">
        <v>1.201E-2</v>
      </c>
      <c r="H17" s="2">
        <v>30.765969999999999</v>
      </c>
      <c r="I17" s="2">
        <v>1.4331199999999999</v>
      </c>
      <c r="J17" s="2">
        <v>53</v>
      </c>
      <c r="K17" s="2">
        <v>28.177859999999999</v>
      </c>
      <c r="L17" s="2">
        <v>1.43469</v>
      </c>
      <c r="M17" s="2">
        <v>129</v>
      </c>
      <c r="N17" s="2">
        <v>34.05883</v>
      </c>
      <c r="O17" s="2">
        <v>1.4580500000000001</v>
      </c>
      <c r="P17" s="2">
        <v>145</v>
      </c>
      <c r="Q17" s="2">
        <v>29.011649999999999</v>
      </c>
      <c r="R17" s="2">
        <v>1.4319599999999999</v>
      </c>
      <c r="S17" s="2">
        <v>249</v>
      </c>
      <c r="T17" s="2">
        <v>28.177859999999999</v>
      </c>
      <c r="U17" s="2">
        <v>1.4403999999999999</v>
      </c>
      <c r="V17" s="2">
        <v>62</v>
      </c>
    </row>
    <row r="18" spans="1:22" x14ac:dyDescent="0.25">
      <c r="A18" s="2" t="s">
        <v>1</v>
      </c>
      <c r="B18" s="2">
        <v>25</v>
      </c>
      <c r="C18" s="2">
        <v>0.7</v>
      </c>
      <c r="D18" s="2">
        <v>31.86497</v>
      </c>
      <c r="E18" s="2">
        <v>4.7999999999999996E-3</v>
      </c>
      <c r="F18" s="2">
        <v>31.550799999999999</v>
      </c>
      <c r="G18" s="2">
        <v>1.2019999999999999E-2</v>
      </c>
      <c r="H18" s="2">
        <v>30.765969999999999</v>
      </c>
      <c r="I18" s="2">
        <v>1.4422299999999999</v>
      </c>
      <c r="J18" s="2">
        <v>63</v>
      </c>
      <c r="K18" s="2">
        <v>28.177859999999999</v>
      </c>
      <c r="L18" s="2">
        <v>2.1466500000000002</v>
      </c>
      <c r="M18" s="2">
        <v>65</v>
      </c>
      <c r="N18" s="2">
        <v>44.761679999999998</v>
      </c>
      <c r="O18" s="2">
        <v>1.50519</v>
      </c>
      <c r="P18" s="2">
        <v>5</v>
      </c>
      <c r="Q18" s="2">
        <v>31.695789999999999</v>
      </c>
      <c r="R18" s="2">
        <v>1.5329200000000001</v>
      </c>
      <c r="S18" s="2">
        <v>29</v>
      </c>
      <c r="T18" s="2">
        <v>27.409949999999998</v>
      </c>
      <c r="U18" s="2">
        <v>1.43587</v>
      </c>
      <c r="V18" s="2">
        <v>62</v>
      </c>
    </row>
    <row r="19" spans="1:22" x14ac:dyDescent="0.25">
      <c r="A19" s="2" t="s">
        <v>1</v>
      </c>
      <c r="B19" s="2">
        <v>25</v>
      </c>
      <c r="C19" s="2">
        <v>0.7</v>
      </c>
      <c r="D19" s="2">
        <v>31.86497</v>
      </c>
      <c r="E19" s="2">
        <v>4.64E-3</v>
      </c>
      <c r="F19" s="2">
        <v>31.550799999999999</v>
      </c>
      <c r="G19" s="2">
        <v>1.2E-2</v>
      </c>
      <c r="H19" s="2">
        <v>31.35379</v>
      </c>
      <c r="I19" s="2">
        <v>1.4317200000000001</v>
      </c>
      <c r="J19" s="2">
        <v>63</v>
      </c>
      <c r="K19" s="2">
        <v>28.177859999999999</v>
      </c>
      <c r="L19" s="2">
        <v>1.4386399999999999</v>
      </c>
      <c r="M19" s="2">
        <v>131</v>
      </c>
      <c r="N19" s="2">
        <v>30.127800000000001</v>
      </c>
      <c r="O19" s="2">
        <v>1.4341699999999999</v>
      </c>
      <c r="P19" s="2">
        <v>157</v>
      </c>
      <c r="Q19" s="2">
        <v>29.717079999999999</v>
      </c>
      <c r="R19" s="2">
        <v>1.43249</v>
      </c>
      <c r="S19" s="2">
        <v>327</v>
      </c>
      <c r="T19" s="2">
        <v>28.177859999999999</v>
      </c>
      <c r="U19" s="2">
        <v>1.4395100000000001</v>
      </c>
      <c r="V19" s="2">
        <v>67</v>
      </c>
    </row>
    <row r="20" spans="1:22" x14ac:dyDescent="0.25">
      <c r="A20" s="2" t="s">
        <v>1</v>
      </c>
      <c r="B20" s="2">
        <v>25</v>
      </c>
      <c r="C20" s="2">
        <v>0.7</v>
      </c>
      <c r="D20" s="2">
        <v>31.86497</v>
      </c>
      <c r="E20" s="2">
        <v>4.7000000000000002E-3</v>
      </c>
      <c r="F20" s="2">
        <v>31.550799999999999</v>
      </c>
      <c r="G20" s="2">
        <v>1.1480000000000001E-2</v>
      </c>
      <c r="H20" s="2">
        <v>28.852260000000001</v>
      </c>
      <c r="I20" s="2">
        <v>1.4337899999999999</v>
      </c>
      <c r="J20" s="2">
        <v>57</v>
      </c>
      <c r="K20" s="2">
        <v>28.177859999999999</v>
      </c>
      <c r="L20" s="2">
        <v>1.43388</v>
      </c>
      <c r="M20" s="2">
        <v>128</v>
      </c>
      <c r="N20" s="2">
        <v>30.20382</v>
      </c>
      <c r="O20" s="2">
        <v>1.4373800000000001</v>
      </c>
      <c r="P20" s="2">
        <v>163</v>
      </c>
      <c r="Q20" s="2">
        <v>28.852260000000001</v>
      </c>
      <c r="R20" s="2">
        <v>1.4315100000000001</v>
      </c>
      <c r="S20" s="2">
        <v>310</v>
      </c>
      <c r="T20" s="2">
        <v>27.409949999999998</v>
      </c>
      <c r="U20" s="2">
        <v>1.45004</v>
      </c>
      <c r="V20" s="2">
        <v>67</v>
      </c>
    </row>
    <row r="21" spans="1:22" x14ac:dyDescent="0.25">
      <c r="A21" s="2" t="s">
        <v>1</v>
      </c>
      <c r="B21" s="2">
        <v>25</v>
      </c>
      <c r="C21" s="2">
        <v>0.7</v>
      </c>
      <c r="D21" s="2">
        <v>31.86497</v>
      </c>
      <c r="E21" s="2">
        <v>5.2700000000000004E-3</v>
      </c>
      <c r="F21" s="2">
        <v>31.550799999999999</v>
      </c>
      <c r="G21" s="2">
        <v>1.2149999999999999E-2</v>
      </c>
      <c r="H21" s="2">
        <v>29.649940000000001</v>
      </c>
      <c r="I21" s="2">
        <v>1.4477500000000001</v>
      </c>
      <c r="J21" s="2">
        <v>60</v>
      </c>
      <c r="K21" s="2">
        <v>28.27477</v>
      </c>
      <c r="L21" s="2">
        <v>1.4333800000000001</v>
      </c>
      <c r="M21" s="2">
        <v>134</v>
      </c>
      <c r="N21" s="2">
        <v>30.423390000000001</v>
      </c>
      <c r="O21" s="2">
        <v>1.43354</v>
      </c>
      <c r="P21" s="2">
        <v>127</v>
      </c>
      <c r="Q21" s="2">
        <v>29.98882</v>
      </c>
      <c r="R21" s="2">
        <v>1.4305300000000001</v>
      </c>
      <c r="S21" s="2">
        <v>329</v>
      </c>
      <c r="T21" s="2">
        <v>27.41582</v>
      </c>
      <c r="U21" s="2">
        <v>1.4519200000000001</v>
      </c>
      <c r="V21" s="2">
        <v>65</v>
      </c>
    </row>
    <row r="22" spans="1:22" x14ac:dyDescent="0.25">
      <c r="A22" s="2" t="s">
        <v>1</v>
      </c>
      <c r="B22" s="2">
        <v>25</v>
      </c>
      <c r="C22" s="2">
        <v>0.7</v>
      </c>
      <c r="D22" s="2">
        <v>31.86497</v>
      </c>
      <c r="E22" s="2">
        <v>4.81E-3</v>
      </c>
      <c r="F22" s="2">
        <v>31.550799999999999</v>
      </c>
      <c r="G22" s="2">
        <v>1.2019999999999999E-2</v>
      </c>
      <c r="H22" s="2">
        <v>31.35379</v>
      </c>
      <c r="I22" s="2">
        <v>1.4315</v>
      </c>
      <c r="J22" s="2">
        <v>63</v>
      </c>
      <c r="K22" s="2">
        <v>28.177859999999999</v>
      </c>
      <c r="L22" s="2">
        <v>1.4381699999999999</v>
      </c>
      <c r="M22" s="2">
        <v>127</v>
      </c>
      <c r="N22" s="2">
        <v>28.982659999999999</v>
      </c>
      <c r="O22" s="2">
        <v>1.43336</v>
      </c>
      <c r="P22" s="2">
        <v>176</v>
      </c>
      <c r="Q22" s="2">
        <v>29.13448</v>
      </c>
      <c r="R22" s="2">
        <v>1.43529</v>
      </c>
      <c r="S22" s="2">
        <v>316</v>
      </c>
      <c r="T22" s="2">
        <v>28.862380000000002</v>
      </c>
      <c r="U22" s="2">
        <v>1.44719</v>
      </c>
      <c r="V22" s="2">
        <v>51</v>
      </c>
    </row>
    <row r="23" spans="1:22" x14ac:dyDescent="0.25">
      <c r="A23" s="2" t="s">
        <v>1</v>
      </c>
      <c r="B23" s="2">
        <v>25</v>
      </c>
      <c r="C23" s="2">
        <v>1</v>
      </c>
      <c r="D23" s="2">
        <v>30.892900000000001</v>
      </c>
      <c r="E23" s="2">
        <v>5.5100000000000001E-3</v>
      </c>
      <c r="F23" s="2">
        <v>27.14762</v>
      </c>
      <c r="G23" s="2">
        <v>1.8550000000000001E-2</v>
      </c>
      <c r="H23" s="2">
        <v>29.706589999999998</v>
      </c>
      <c r="I23" s="2">
        <v>1.9158299999999999</v>
      </c>
      <c r="J23" s="2">
        <v>77</v>
      </c>
      <c r="K23" s="2">
        <v>27.901620000000001</v>
      </c>
      <c r="L23" s="2">
        <v>1.91903</v>
      </c>
      <c r="M23" s="2">
        <v>157</v>
      </c>
      <c r="N23" s="2">
        <v>31.769449999999999</v>
      </c>
      <c r="O23" s="2">
        <v>1.91798</v>
      </c>
      <c r="P23" s="2">
        <v>232</v>
      </c>
      <c r="Q23" s="2">
        <v>28.204080000000001</v>
      </c>
      <c r="R23" s="2">
        <v>1.9609399999999999</v>
      </c>
      <c r="S23" s="2">
        <v>104</v>
      </c>
      <c r="T23" s="2">
        <v>27.856300000000001</v>
      </c>
      <c r="U23" s="2">
        <v>1.93394</v>
      </c>
      <c r="V23" s="2">
        <v>74</v>
      </c>
    </row>
    <row r="24" spans="1:22" x14ac:dyDescent="0.25">
      <c r="A24" s="2" t="s">
        <v>1</v>
      </c>
      <c r="B24" s="2">
        <v>25</v>
      </c>
      <c r="C24" s="2">
        <v>1</v>
      </c>
      <c r="D24" s="2">
        <v>30.892900000000001</v>
      </c>
      <c r="E24" s="2">
        <v>5.2199999999999998E-3</v>
      </c>
      <c r="F24" s="2">
        <v>27.14762</v>
      </c>
      <c r="G24" s="2">
        <v>1.7409999999999998E-2</v>
      </c>
      <c r="H24" s="2">
        <v>30.889700000000001</v>
      </c>
      <c r="I24" s="2">
        <v>1.9264699999999999</v>
      </c>
      <c r="J24" s="2">
        <v>77</v>
      </c>
      <c r="K24" s="2">
        <v>27.927129999999998</v>
      </c>
      <c r="L24" s="2">
        <v>1.9255599999999999</v>
      </c>
      <c r="M24" s="2">
        <v>138</v>
      </c>
      <c r="N24" s="2">
        <v>28.173839999999998</v>
      </c>
      <c r="O24" s="2">
        <v>1.9248700000000001</v>
      </c>
      <c r="P24" s="2">
        <v>228</v>
      </c>
      <c r="Q24" s="2">
        <v>28.191210000000002</v>
      </c>
      <c r="R24" s="2">
        <v>2.1936900000000001</v>
      </c>
      <c r="S24" s="2">
        <v>157</v>
      </c>
      <c r="T24" s="2">
        <v>27.84328</v>
      </c>
      <c r="U24" s="2">
        <v>1.91873</v>
      </c>
      <c r="V24" s="2">
        <v>87</v>
      </c>
    </row>
    <row r="25" spans="1:22" x14ac:dyDescent="0.25">
      <c r="A25" s="2" t="s">
        <v>1</v>
      </c>
      <c r="B25" s="2">
        <v>25</v>
      </c>
      <c r="C25" s="2">
        <v>1</v>
      </c>
      <c r="D25" s="2">
        <v>30.892900000000001</v>
      </c>
      <c r="E25" s="2">
        <v>5.47E-3</v>
      </c>
      <c r="F25" s="2">
        <v>27.14762</v>
      </c>
      <c r="G25" s="2">
        <v>1.7330000000000002E-2</v>
      </c>
      <c r="H25" s="2">
        <v>30.06307</v>
      </c>
      <c r="I25" s="2">
        <v>1.9254</v>
      </c>
      <c r="J25" s="2">
        <v>82</v>
      </c>
      <c r="K25" s="2">
        <v>27.932169999999999</v>
      </c>
      <c r="L25" s="2">
        <v>1.9261200000000001</v>
      </c>
      <c r="M25" s="2">
        <v>155</v>
      </c>
      <c r="N25" s="2">
        <v>28.703050000000001</v>
      </c>
      <c r="O25" s="2">
        <v>1.9150400000000001</v>
      </c>
      <c r="P25" s="2">
        <v>228</v>
      </c>
      <c r="Q25" s="2">
        <v>27.09686</v>
      </c>
      <c r="R25" s="2">
        <v>1.9152100000000001</v>
      </c>
      <c r="S25" s="2">
        <v>426</v>
      </c>
      <c r="T25" s="2">
        <v>27.950780000000002</v>
      </c>
      <c r="U25" s="2">
        <v>1.93733</v>
      </c>
      <c r="V25" s="2">
        <v>88</v>
      </c>
    </row>
    <row r="26" spans="1:22" x14ac:dyDescent="0.25">
      <c r="A26" s="2" t="s">
        <v>1</v>
      </c>
      <c r="B26" s="2">
        <v>25</v>
      </c>
      <c r="C26" s="2">
        <v>1</v>
      </c>
      <c r="D26" s="2">
        <v>30.892900000000001</v>
      </c>
      <c r="E26" s="2">
        <v>5.3299999999999997E-3</v>
      </c>
      <c r="F26" s="2">
        <v>27.14762</v>
      </c>
      <c r="G26" s="2">
        <v>1.7319999999999999E-2</v>
      </c>
      <c r="H26" s="2">
        <v>29.800429999999999</v>
      </c>
      <c r="I26" s="2">
        <v>1.93336</v>
      </c>
      <c r="J26" s="2">
        <v>37</v>
      </c>
      <c r="K26" s="2">
        <v>27.854389999999999</v>
      </c>
      <c r="L26" s="2">
        <v>1.9236200000000001</v>
      </c>
      <c r="M26" s="2">
        <v>166</v>
      </c>
      <c r="N26" s="2">
        <v>29.948219999999999</v>
      </c>
      <c r="O26" s="2">
        <v>1.91876</v>
      </c>
      <c r="P26" s="2">
        <v>231</v>
      </c>
      <c r="Q26" s="2">
        <v>27.147849999999998</v>
      </c>
      <c r="R26" s="2">
        <v>1.9179200000000001</v>
      </c>
      <c r="S26" s="2">
        <v>431</v>
      </c>
      <c r="T26" s="2">
        <v>27.84328</v>
      </c>
      <c r="U26" s="2">
        <v>1.92886</v>
      </c>
      <c r="V26" s="2">
        <v>82</v>
      </c>
    </row>
    <row r="27" spans="1:22" x14ac:dyDescent="0.25">
      <c r="A27" s="2" t="s">
        <v>1</v>
      </c>
      <c r="B27" s="2">
        <v>25</v>
      </c>
      <c r="C27" s="2">
        <v>1</v>
      </c>
      <c r="D27" s="2">
        <v>30.892900000000001</v>
      </c>
      <c r="E27" s="2">
        <v>5.4099999999999999E-3</v>
      </c>
      <c r="F27" s="2">
        <v>27.14762</v>
      </c>
      <c r="G27" s="2">
        <v>1.7309999999999999E-2</v>
      </c>
      <c r="H27" s="2">
        <v>30.892900000000001</v>
      </c>
      <c r="I27" s="2">
        <v>1.9157200000000001</v>
      </c>
      <c r="J27" s="2">
        <v>59</v>
      </c>
      <c r="K27" s="2">
        <v>27.84328</v>
      </c>
      <c r="L27" s="2">
        <v>1.9219900000000001</v>
      </c>
      <c r="M27" s="2">
        <v>154</v>
      </c>
      <c r="N27" s="2">
        <v>31.382159999999999</v>
      </c>
      <c r="O27" s="2">
        <v>1.92174</v>
      </c>
      <c r="P27" s="2">
        <v>208</v>
      </c>
      <c r="Q27" s="2">
        <v>27.359909999999999</v>
      </c>
      <c r="R27" s="2">
        <v>1.91537</v>
      </c>
      <c r="S27" s="2">
        <v>374</v>
      </c>
      <c r="T27" s="2">
        <v>27.904389999999999</v>
      </c>
      <c r="U27" s="2">
        <v>1.93666</v>
      </c>
      <c r="V27" s="2">
        <v>66</v>
      </c>
    </row>
    <row r="28" spans="1:22" x14ac:dyDescent="0.25">
      <c r="A28" s="2" t="s">
        <v>1</v>
      </c>
      <c r="B28" s="2">
        <v>25</v>
      </c>
      <c r="C28" s="2">
        <v>1</v>
      </c>
      <c r="D28" s="2">
        <v>30.892900000000001</v>
      </c>
      <c r="E28" s="2">
        <v>5.28E-3</v>
      </c>
      <c r="F28" s="2">
        <v>27.14762</v>
      </c>
      <c r="G28" s="2">
        <v>1.7399999999999999E-2</v>
      </c>
      <c r="H28" s="2">
        <v>30.889700000000001</v>
      </c>
      <c r="I28" s="2">
        <v>1.9236899999999999</v>
      </c>
      <c r="J28" s="2">
        <v>65</v>
      </c>
      <c r="K28" s="2">
        <v>27.854389999999999</v>
      </c>
      <c r="L28" s="2">
        <v>1.9216</v>
      </c>
      <c r="M28" s="2">
        <v>143</v>
      </c>
      <c r="N28" s="2">
        <v>29.466950000000001</v>
      </c>
      <c r="O28" s="2">
        <v>1.9209000000000001</v>
      </c>
      <c r="P28" s="2">
        <v>223</v>
      </c>
      <c r="Q28" s="2">
        <v>28.137730000000001</v>
      </c>
      <c r="R28" s="2">
        <v>1.91757</v>
      </c>
      <c r="S28" s="2">
        <v>407</v>
      </c>
      <c r="T28" s="2">
        <v>27.854389999999999</v>
      </c>
      <c r="U28" s="2">
        <v>1.9186000000000001</v>
      </c>
      <c r="V28" s="2">
        <v>84</v>
      </c>
    </row>
    <row r="29" spans="1:22" x14ac:dyDescent="0.25">
      <c r="A29" s="2" t="s">
        <v>1</v>
      </c>
      <c r="B29" s="2">
        <v>25</v>
      </c>
      <c r="C29" s="2">
        <v>1</v>
      </c>
      <c r="D29" s="2">
        <v>30.892900000000001</v>
      </c>
      <c r="E29" s="2">
        <v>5.62E-3</v>
      </c>
      <c r="F29" s="2">
        <v>27.14762</v>
      </c>
      <c r="G29" s="2">
        <v>1.737E-2</v>
      </c>
      <c r="H29" s="2">
        <v>30.889700000000001</v>
      </c>
      <c r="I29" s="2">
        <v>1.9463600000000001</v>
      </c>
      <c r="J29" s="2">
        <v>87</v>
      </c>
      <c r="K29" s="2">
        <v>27.92662</v>
      </c>
      <c r="L29" s="2">
        <v>1.92397</v>
      </c>
      <c r="M29" s="2">
        <v>157</v>
      </c>
      <c r="N29" s="2">
        <v>29.53303</v>
      </c>
      <c r="O29" s="2">
        <v>1.9216800000000001</v>
      </c>
      <c r="P29" s="2">
        <v>217</v>
      </c>
      <c r="Q29" s="2">
        <v>27.233350000000002</v>
      </c>
      <c r="R29" s="2">
        <v>2.2934999999999999</v>
      </c>
      <c r="S29" s="2">
        <v>379</v>
      </c>
      <c r="T29" s="2">
        <v>27.848600000000001</v>
      </c>
      <c r="U29" s="2">
        <v>1.93485</v>
      </c>
      <c r="V29" s="2">
        <v>72</v>
      </c>
    </row>
    <row r="30" spans="1:22" x14ac:dyDescent="0.25">
      <c r="A30" s="2" t="s">
        <v>1</v>
      </c>
      <c r="B30" s="2">
        <v>25</v>
      </c>
      <c r="C30" s="2">
        <v>1</v>
      </c>
      <c r="D30" s="2">
        <v>30.892900000000001</v>
      </c>
      <c r="E30" s="2">
        <v>5.1900000000000002E-3</v>
      </c>
      <c r="F30" s="2">
        <v>27.14762</v>
      </c>
      <c r="G30" s="2">
        <v>1.7340000000000001E-2</v>
      </c>
      <c r="H30" s="2">
        <v>29.555990000000001</v>
      </c>
      <c r="I30" s="2">
        <v>1.9170400000000001</v>
      </c>
      <c r="J30" s="2">
        <v>89</v>
      </c>
      <c r="K30" s="2">
        <v>27.848600000000001</v>
      </c>
      <c r="L30" s="2">
        <v>1.9204399999999999</v>
      </c>
      <c r="M30" s="2">
        <v>161</v>
      </c>
      <c r="N30" s="2">
        <v>31.583870000000001</v>
      </c>
      <c r="O30" s="2">
        <v>1.9225699999999999</v>
      </c>
      <c r="P30" s="2">
        <v>221</v>
      </c>
      <c r="Q30" s="2">
        <v>27.23639</v>
      </c>
      <c r="R30" s="2">
        <v>1.91676</v>
      </c>
      <c r="S30" s="2">
        <v>429</v>
      </c>
      <c r="T30" s="2">
        <v>26.836189999999998</v>
      </c>
      <c r="U30" s="2">
        <v>1.9305000000000001</v>
      </c>
      <c r="V30" s="2">
        <v>88</v>
      </c>
    </row>
    <row r="31" spans="1:22" x14ac:dyDescent="0.25">
      <c r="A31" s="2" t="s">
        <v>1</v>
      </c>
      <c r="B31" s="2">
        <v>25</v>
      </c>
      <c r="C31" s="2">
        <v>1</v>
      </c>
      <c r="D31" s="2">
        <v>30.892900000000001</v>
      </c>
      <c r="E31" s="2">
        <v>5.28E-3</v>
      </c>
      <c r="F31" s="2">
        <v>27.14762</v>
      </c>
      <c r="G31" s="2">
        <v>1.7350000000000001E-2</v>
      </c>
      <c r="H31" s="2">
        <v>30.889700000000001</v>
      </c>
      <c r="I31" s="2">
        <v>1.9153</v>
      </c>
      <c r="J31" s="2">
        <v>76</v>
      </c>
      <c r="K31" s="2">
        <v>27.84328</v>
      </c>
      <c r="L31" s="2">
        <v>1.91875</v>
      </c>
      <c r="M31" s="2">
        <v>168</v>
      </c>
      <c r="N31" s="2">
        <v>31.78933</v>
      </c>
      <c r="O31" s="2">
        <v>1.9223699999999999</v>
      </c>
      <c r="P31" s="2">
        <v>237</v>
      </c>
      <c r="Q31" s="2">
        <v>27.11346</v>
      </c>
      <c r="R31" s="2">
        <v>1.9178500000000001</v>
      </c>
      <c r="S31" s="2">
        <v>442</v>
      </c>
      <c r="T31" s="2">
        <v>27.84328</v>
      </c>
      <c r="U31" s="2">
        <v>1.9279200000000001</v>
      </c>
      <c r="V31" s="2">
        <v>80</v>
      </c>
    </row>
    <row r="32" spans="1:22" x14ac:dyDescent="0.25">
      <c r="A32" s="2" t="s">
        <v>1</v>
      </c>
      <c r="B32" s="2">
        <v>25</v>
      </c>
      <c r="C32" s="2">
        <v>1</v>
      </c>
      <c r="D32" s="2">
        <v>30.892900000000001</v>
      </c>
      <c r="E32" s="2">
        <v>5.47E-3</v>
      </c>
      <c r="F32" s="2">
        <v>27.14762</v>
      </c>
      <c r="G32" s="2">
        <v>1.7520000000000001E-2</v>
      </c>
      <c r="H32" s="2">
        <v>29.706589999999998</v>
      </c>
      <c r="I32" s="2">
        <v>1.92963</v>
      </c>
      <c r="J32" s="2">
        <v>89</v>
      </c>
      <c r="K32" s="2">
        <v>27.887730000000001</v>
      </c>
      <c r="L32" s="2">
        <v>1.9193899999999999</v>
      </c>
      <c r="M32" s="2">
        <v>158</v>
      </c>
      <c r="N32" s="2">
        <v>29.988880000000002</v>
      </c>
      <c r="O32" s="2">
        <v>1.9158599999999999</v>
      </c>
      <c r="P32" s="2">
        <v>238</v>
      </c>
      <c r="Q32" s="2">
        <v>28.191210000000002</v>
      </c>
      <c r="R32" s="2">
        <v>1.9157599999999999</v>
      </c>
      <c r="S32" s="2">
        <v>355</v>
      </c>
      <c r="T32" s="2">
        <v>26.856179999999998</v>
      </c>
      <c r="U32" s="2">
        <v>1.9326700000000001</v>
      </c>
      <c r="V32" s="2">
        <v>84</v>
      </c>
    </row>
    <row r="33" spans="1:22" x14ac:dyDescent="0.25">
      <c r="A33" s="2" t="s">
        <v>1</v>
      </c>
      <c r="B33" s="2">
        <v>100</v>
      </c>
      <c r="C33" s="2">
        <v>0.4</v>
      </c>
      <c r="D33" s="2">
        <v>173.21245999999999</v>
      </c>
      <c r="E33" s="2">
        <v>1.9390000000000001E-2</v>
      </c>
      <c r="F33" s="2">
        <v>173.21245999999999</v>
      </c>
      <c r="G33" s="2">
        <v>3.1699999999999999E-2</v>
      </c>
      <c r="H33" s="2">
        <v>172.92562000000001</v>
      </c>
      <c r="I33" s="2">
        <v>8.7082700000000006</v>
      </c>
      <c r="J33" s="2">
        <v>147</v>
      </c>
      <c r="K33" s="2">
        <v>169.52009000000001</v>
      </c>
      <c r="L33" s="2">
        <v>8.7150400000000001</v>
      </c>
      <c r="M33" s="2">
        <v>80</v>
      </c>
      <c r="N33" s="2">
        <v>172.92679000000001</v>
      </c>
      <c r="O33" s="2">
        <v>8.6576400000000007</v>
      </c>
      <c r="P33" s="2">
        <v>568</v>
      </c>
      <c r="Q33" s="2">
        <v>169.52009000000001</v>
      </c>
      <c r="R33" s="2">
        <v>8.6753800000000005</v>
      </c>
      <c r="S33" s="2">
        <v>233</v>
      </c>
      <c r="T33" s="2">
        <v>169.52009000000001</v>
      </c>
      <c r="U33" s="2">
        <v>8.6970799999999997</v>
      </c>
      <c r="V33" s="2">
        <v>59</v>
      </c>
    </row>
    <row r="34" spans="1:22" x14ac:dyDescent="0.25">
      <c r="A34" s="2" t="s">
        <v>1</v>
      </c>
      <c r="B34" s="2">
        <v>100</v>
      </c>
      <c r="C34" s="2">
        <v>0.4</v>
      </c>
      <c r="D34" s="2">
        <v>173.21245999999999</v>
      </c>
      <c r="E34" s="2">
        <v>1.8169999999999999E-2</v>
      </c>
      <c r="F34" s="2">
        <v>173.21245999999999</v>
      </c>
      <c r="G34" s="2">
        <v>3.1870000000000002E-2</v>
      </c>
      <c r="H34" s="2">
        <v>173.01490999999999</v>
      </c>
      <c r="I34" s="2">
        <v>8.6835199999999997</v>
      </c>
      <c r="J34" s="2">
        <v>114</v>
      </c>
      <c r="K34" s="2">
        <v>169.52009000000001</v>
      </c>
      <c r="L34" s="2">
        <v>8.7075300000000002</v>
      </c>
      <c r="M34" s="2">
        <v>81</v>
      </c>
      <c r="N34" s="2">
        <v>171.72575000000001</v>
      </c>
      <c r="O34" s="2">
        <v>8.6588399999999996</v>
      </c>
      <c r="P34" s="2">
        <v>579</v>
      </c>
      <c r="Q34" s="2">
        <v>172.85338999999999</v>
      </c>
      <c r="R34" s="2">
        <v>8.6578800000000005</v>
      </c>
      <c r="S34" s="2">
        <v>234</v>
      </c>
      <c r="T34" s="2">
        <v>169.52009000000001</v>
      </c>
      <c r="U34" s="2">
        <v>8.7323900000000005</v>
      </c>
      <c r="V34" s="2">
        <v>60</v>
      </c>
    </row>
    <row r="35" spans="1:22" x14ac:dyDescent="0.25">
      <c r="A35" s="2" t="s">
        <v>1</v>
      </c>
      <c r="B35" s="2">
        <v>100</v>
      </c>
      <c r="C35" s="2">
        <v>0.4</v>
      </c>
      <c r="D35" s="2">
        <v>173.21245999999999</v>
      </c>
      <c r="E35" s="2">
        <v>1.7989999999999999E-2</v>
      </c>
      <c r="F35" s="2">
        <v>173.21245999999999</v>
      </c>
      <c r="G35" s="2">
        <v>3.1969999999999998E-2</v>
      </c>
      <c r="H35" s="2">
        <v>172.92562000000001</v>
      </c>
      <c r="I35" s="2">
        <v>8.6875499999999999</v>
      </c>
      <c r="J35" s="2">
        <v>147</v>
      </c>
      <c r="K35" s="2">
        <v>169.52009000000001</v>
      </c>
      <c r="L35" s="2">
        <v>8.7274799999999999</v>
      </c>
      <c r="M35" s="2">
        <v>83</v>
      </c>
      <c r="N35" s="2">
        <v>172.92679000000001</v>
      </c>
      <c r="O35" s="2">
        <v>8.6704500000000007</v>
      </c>
      <c r="P35" s="2">
        <v>580</v>
      </c>
      <c r="Q35" s="2">
        <v>172.85899000000001</v>
      </c>
      <c r="R35" s="2">
        <v>8.6763100000000009</v>
      </c>
      <c r="S35" s="2">
        <v>235</v>
      </c>
      <c r="T35" s="2">
        <v>169.52009000000001</v>
      </c>
      <c r="U35" s="2">
        <v>8.6743699999999997</v>
      </c>
      <c r="V35" s="2">
        <v>58</v>
      </c>
    </row>
    <row r="36" spans="1:22" x14ac:dyDescent="0.25">
      <c r="A36" s="2" t="s">
        <v>1</v>
      </c>
      <c r="B36" s="2">
        <v>100</v>
      </c>
      <c r="C36" s="2">
        <v>0.4</v>
      </c>
      <c r="D36" s="2">
        <v>173.21245999999999</v>
      </c>
      <c r="E36" s="2">
        <v>1.8290000000000001E-2</v>
      </c>
      <c r="F36" s="2">
        <v>173.21245999999999</v>
      </c>
      <c r="G36" s="2">
        <v>3.1870000000000002E-2</v>
      </c>
      <c r="H36" s="2">
        <v>172.92562000000001</v>
      </c>
      <c r="I36" s="2">
        <v>8.6571599999999993</v>
      </c>
      <c r="J36" s="2">
        <v>147</v>
      </c>
      <c r="K36" s="2">
        <v>169.52009000000001</v>
      </c>
      <c r="L36" s="2">
        <v>8.7375399999999992</v>
      </c>
      <c r="M36" s="2">
        <v>82</v>
      </c>
      <c r="N36" s="2">
        <v>173.01230000000001</v>
      </c>
      <c r="O36" s="2">
        <v>8.6691400000000005</v>
      </c>
      <c r="P36" s="2">
        <v>571</v>
      </c>
      <c r="Q36" s="2">
        <v>169.52569</v>
      </c>
      <c r="R36" s="2">
        <v>8.6882199999999994</v>
      </c>
      <c r="S36" s="2">
        <v>228</v>
      </c>
      <c r="T36" s="2">
        <v>169.52009000000001</v>
      </c>
      <c r="U36" s="2">
        <v>8.7705099999999998</v>
      </c>
      <c r="V36" s="2">
        <v>60</v>
      </c>
    </row>
    <row r="37" spans="1:22" x14ac:dyDescent="0.25">
      <c r="A37" s="2" t="s">
        <v>1</v>
      </c>
      <c r="B37" s="2">
        <v>100</v>
      </c>
      <c r="C37" s="2">
        <v>0.4</v>
      </c>
      <c r="D37" s="2">
        <v>173.21245999999999</v>
      </c>
      <c r="E37" s="2">
        <v>1.821E-2</v>
      </c>
      <c r="F37" s="2">
        <v>173.21245999999999</v>
      </c>
      <c r="G37" s="2">
        <v>3.1859999999999999E-2</v>
      </c>
      <c r="H37" s="2">
        <v>172.92562000000001</v>
      </c>
      <c r="I37" s="2">
        <v>8.6575799999999994</v>
      </c>
      <c r="J37" s="2">
        <v>154</v>
      </c>
      <c r="K37" s="2">
        <v>169.52009000000001</v>
      </c>
      <c r="L37" s="2">
        <v>8.6658100000000005</v>
      </c>
      <c r="M37" s="2">
        <v>82</v>
      </c>
      <c r="N37" s="2">
        <v>171.17516000000001</v>
      </c>
      <c r="O37" s="2">
        <v>8.6701999999999995</v>
      </c>
      <c r="P37" s="2">
        <v>577</v>
      </c>
      <c r="Q37" s="2">
        <v>170.88949</v>
      </c>
      <c r="R37" s="2">
        <v>8.6875499999999999</v>
      </c>
      <c r="S37" s="2">
        <v>232</v>
      </c>
      <c r="T37" s="2">
        <v>169.52009000000001</v>
      </c>
      <c r="U37" s="2">
        <v>8.7986000000000004</v>
      </c>
      <c r="V37" s="2">
        <v>59</v>
      </c>
    </row>
    <row r="38" spans="1:22" x14ac:dyDescent="0.25">
      <c r="A38" s="2" t="s">
        <v>1</v>
      </c>
      <c r="B38" s="2">
        <v>100</v>
      </c>
      <c r="C38" s="2">
        <v>0.4</v>
      </c>
      <c r="D38" s="2">
        <v>173.21245999999999</v>
      </c>
      <c r="E38" s="2">
        <v>1.831E-2</v>
      </c>
      <c r="F38" s="2">
        <v>173.21245999999999</v>
      </c>
      <c r="G38" s="2">
        <v>3.184E-2</v>
      </c>
      <c r="H38" s="2">
        <v>172.92562000000001</v>
      </c>
      <c r="I38" s="2">
        <v>8.6671999999999993</v>
      </c>
      <c r="J38" s="2">
        <v>145</v>
      </c>
      <c r="K38" s="2">
        <v>169.52009000000001</v>
      </c>
      <c r="L38" s="2">
        <v>8.6574299999999997</v>
      </c>
      <c r="M38" s="2">
        <v>79</v>
      </c>
      <c r="N38" s="2">
        <v>173.01048</v>
      </c>
      <c r="O38" s="2">
        <v>8.6717499999999994</v>
      </c>
      <c r="P38" s="2">
        <v>549</v>
      </c>
      <c r="Q38" s="2">
        <v>172.85899000000001</v>
      </c>
      <c r="R38" s="2">
        <v>8.6652799999999992</v>
      </c>
      <c r="S38" s="2">
        <v>210</v>
      </c>
      <c r="T38" s="2">
        <v>169.52009000000001</v>
      </c>
      <c r="U38" s="2">
        <v>8.6692099999999996</v>
      </c>
      <c r="V38" s="2">
        <v>55</v>
      </c>
    </row>
    <row r="39" spans="1:22" x14ac:dyDescent="0.25">
      <c r="A39" s="2" t="s">
        <v>1</v>
      </c>
      <c r="B39" s="2">
        <v>100</v>
      </c>
      <c r="C39" s="2">
        <v>0.4</v>
      </c>
      <c r="D39" s="2">
        <v>173.21245999999999</v>
      </c>
      <c r="E39" s="2">
        <v>1.9650000000000001E-2</v>
      </c>
      <c r="F39" s="2">
        <v>173.21245999999999</v>
      </c>
      <c r="G39" s="2">
        <v>3.4180000000000002E-2</v>
      </c>
      <c r="H39" s="2">
        <v>172.92562000000001</v>
      </c>
      <c r="I39" s="2">
        <v>8.7098800000000001</v>
      </c>
      <c r="J39" s="2">
        <v>126</v>
      </c>
      <c r="K39" s="2">
        <v>169.52009000000001</v>
      </c>
      <c r="L39" s="2">
        <v>8.7325199999999992</v>
      </c>
      <c r="M39" s="2">
        <v>70</v>
      </c>
      <c r="N39" s="2">
        <v>169.6112</v>
      </c>
      <c r="O39" s="2">
        <v>8.6641100000000009</v>
      </c>
      <c r="P39" s="2">
        <v>525</v>
      </c>
      <c r="Q39" s="2">
        <v>170.88949</v>
      </c>
      <c r="R39" s="2">
        <v>8.6714000000000002</v>
      </c>
      <c r="S39" s="2">
        <v>204</v>
      </c>
      <c r="T39" s="2">
        <v>169.52009000000001</v>
      </c>
      <c r="U39" s="2">
        <v>8.6780799999999996</v>
      </c>
      <c r="V39" s="2">
        <v>54</v>
      </c>
    </row>
    <row r="40" spans="1:22" x14ac:dyDescent="0.25">
      <c r="A40" s="2" t="s">
        <v>1</v>
      </c>
      <c r="B40" s="2">
        <v>100</v>
      </c>
      <c r="C40" s="2">
        <v>0.4</v>
      </c>
      <c r="D40" s="2">
        <v>173.21245999999999</v>
      </c>
      <c r="E40" s="2">
        <v>1.9539999999999998E-2</v>
      </c>
      <c r="F40" s="2">
        <v>173.21245999999999</v>
      </c>
      <c r="G40" s="2">
        <v>3.4229999999999997E-2</v>
      </c>
      <c r="H40" s="2">
        <v>172.92562000000001</v>
      </c>
      <c r="I40" s="2">
        <v>8.6896199999999997</v>
      </c>
      <c r="J40" s="2">
        <v>129</v>
      </c>
      <c r="K40" s="2">
        <v>169.52009000000001</v>
      </c>
      <c r="L40" s="2">
        <v>8.7170299999999994</v>
      </c>
      <c r="M40" s="2">
        <v>72</v>
      </c>
      <c r="N40" s="2">
        <v>169.60937999999999</v>
      </c>
      <c r="O40" s="2">
        <v>8.7036800000000003</v>
      </c>
      <c r="P40" s="2">
        <v>518</v>
      </c>
      <c r="Q40" s="2">
        <v>172.92679000000001</v>
      </c>
      <c r="R40" s="2">
        <v>8.6873299999999993</v>
      </c>
      <c r="S40" s="2">
        <v>203</v>
      </c>
      <c r="T40" s="2">
        <v>169.52009000000001</v>
      </c>
      <c r="U40" s="2">
        <v>8.7540800000000001</v>
      </c>
      <c r="V40" s="2">
        <v>56</v>
      </c>
    </row>
    <row r="41" spans="1:22" x14ac:dyDescent="0.25">
      <c r="A41" s="2" t="s">
        <v>1</v>
      </c>
      <c r="B41" s="2">
        <v>100</v>
      </c>
      <c r="C41" s="2">
        <v>0.4</v>
      </c>
      <c r="D41" s="2">
        <v>173.21245999999999</v>
      </c>
      <c r="E41" s="2">
        <v>1.9689999999999999E-2</v>
      </c>
      <c r="F41" s="2">
        <v>173.21245999999999</v>
      </c>
      <c r="G41" s="2">
        <v>3.431E-2</v>
      </c>
      <c r="H41" s="2">
        <v>172.92562000000001</v>
      </c>
      <c r="I41" s="2">
        <v>8.6603300000000001</v>
      </c>
      <c r="J41" s="2">
        <v>127</v>
      </c>
      <c r="K41" s="2">
        <v>169.52009000000001</v>
      </c>
      <c r="L41" s="2">
        <v>8.7471700000000006</v>
      </c>
      <c r="M41" s="2">
        <v>72</v>
      </c>
      <c r="N41" s="2">
        <v>169.81136000000001</v>
      </c>
      <c r="O41" s="2">
        <v>8.6729900000000004</v>
      </c>
      <c r="P41" s="2">
        <v>511</v>
      </c>
      <c r="Q41" s="2">
        <v>169.52569</v>
      </c>
      <c r="R41" s="2">
        <v>8.6826600000000003</v>
      </c>
      <c r="S41" s="2">
        <v>213</v>
      </c>
      <c r="T41" s="2">
        <v>169.52009000000001</v>
      </c>
      <c r="U41" s="2">
        <v>8.7431699999999992</v>
      </c>
      <c r="V41" s="2">
        <v>55</v>
      </c>
    </row>
    <row r="42" spans="1:22" x14ac:dyDescent="0.25">
      <c r="A42" s="2" t="s">
        <v>1</v>
      </c>
      <c r="B42" s="2">
        <v>100</v>
      </c>
      <c r="C42" s="2">
        <v>0.4</v>
      </c>
      <c r="D42" s="2">
        <v>173.21245999999999</v>
      </c>
      <c r="E42" s="2">
        <v>1.9699999999999999E-2</v>
      </c>
      <c r="F42" s="2">
        <v>173.21245999999999</v>
      </c>
      <c r="G42" s="2">
        <v>3.4180000000000002E-2</v>
      </c>
      <c r="H42" s="2">
        <v>172.92562000000001</v>
      </c>
      <c r="I42" s="2">
        <v>8.7086900000000007</v>
      </c>
      <c r="J42" s="2">
        <v>127</v>
      </c>
      <c r="K42" s="2">
        <v>169.52009000000001</v>
      </c>
      <c r="L42" s="2">
        <v>8.6943699999999993</v>
      </c>
      <c r="M42" s="2">
        <v>71</v>
      </c>
      <c r="N42" s="2">
        <v>172.92119</v>
      </c>
      <c r="O42" s="2">
        <v>8.6629199999999997</v>
      </c>
      <c r="P42" s="2">
        <v>514</v>
      </c>
      <c r="Q42" s="2">
        <v>170.88949</v>
      </c>
      <c r="R42" s="2">
        <v>8.6592300000000009</v>
      </c>
      <c r="S42" s="2">
        <v>206</v>
      </c>
      <c r="T42" s="2">
        <v>169.52009000000001</v>
      </c>
      <c r="U42" s="2">
        <v>8.7184500000000007</v>
      </c>
      <c r="V42" s="2">
        <v>56</v>
      </c>
    </row>
    <row r="43" spans="1:22" x14ac:dyDescent="0.25">
      <c r="A43" s="2" t="s">
        <v>1</v>
      </c>
      <c r="B43" s="2">
        <v>100</v>
      </c>
      <c r="C43" s="2">
        <v>0.7</v>
      </c>
      <c r="D43" s="2">
        <v>150.16473999999999</v>
      </c>
      <c r="E43" s="2">
        <v>2.1190000000000001E-2</v>
      </c>
      <c r="F43" s="2">
        <v>110.82709</v>
      </c>
      <c r="G43" s="2">
        <v>4.6080000000000003E-2</v>
      </c>
      <c r="H43" s="2">
        <v>109.50821000000001</v>
      </c>
      <c r="I43" s="2">
        <v>18.00001</v>
      </c>
      <c r="J43" s="2">
        <v>287</v>
      </c>
      <c r="K43" s="2">
        <v>145.49332999999999</v>
      </c>
      <c r="L43" s="2">
        <v>18.042919999999999</v>
      </c>
      <c r="M43" s="2">
        <v>137</v>
      </c>
      <c r="N43" s="2">
        <v>114.99424</v>
      </c>
      <c r="O43" s="2">
        <v>17.99286</v>
      </c>
      <c r="P43" s="2">
        <v>1147</v>
      </c>
      <c r="Q43" s="2">
        <v>115.38332</v>
      </c>
      <c r="R43" s="2">
        <v>18.002279999999999</v>
      </c>
      <c r="S43" s="2">
        <v>460</v>
      </c>
      <c r="T43" s="2">
        <v>107.40738</v>
      </c>
      <c r="U43" s="2">
        <v>18.068349999999999</v>
      </c>
      <c r="V43" s="2">
        <v>116</v>
      </c>
    </row>
    <row r="44" spans="1:22" x14ac:dyDescent="0.25">
      <c r="A44" s="2" t="s">
        <v>1</v>
      </c>
      <c r="B44" s="2">
        <v>100</v>
      </c>
      <c r="C44" s="2">
        <v>0.7</v>
      </c>
      <c r="D44" s="2">
        <v>150.16473999999999</v>
      </c>
      <c r="E44" s="2">
        <v>2.1090000000000001E-2</v>
      </c>
      <c r="F44" s="2">
        <v>110.82709</v>
      </c>
      <c r="G44" s="2">
        <v>4.6100000000000002E-2</v>
      </c>
      <c r="H44" s="2">
        <v>108.46429999999999</v>
      </c>
      <c r="I44" s="2">
        <v>18.028849999999998</v>
      </c>
      <c r="J44" s="2">
        <v>265</v>
      </c>
      <c r="K44" s="2">
        <v>145.28782000000001</v>
      </c>
      <c r="L44" s="2">
        <v>18.101479999999999</v>
      </c>
      <c r="M44" s="2">
        <v>140</v>
      </c>
      <c r="N44" s="2">
        <v>108.62266</v>
      </c>
      <c r="O44" s="2">
        <v>17.98997</v>
      </c>
      <c r="P44" s="2">
        <v>1101</v>
      </c>
      <c r="Q44" s="2">
        <v>115.47259</v>
      </c>
      <c r="R44" s="2">
        <v>17.99812</v>
      </c>
      <c r="S44" s="2">
        <v>448</v>
      </c>
      <c r="T44" s="2">
        <v>107.36107</v>
      </c>
      <c r="U44" s="2">
        <v>18.09845</v>
      </c>
      <c r="V44" s="2">
        <v>116</v>
      </c>
    </row>
    <row r="45" spans="1:22" x14ac:dyDescent="0.25">
      <c r="A45" s="2" t="s">
        <v>1</v>
      </c>
      <c r="B45" s="2">
        <v>100</v>
      </c>
      <c r="C45" s="2">
        <v>0.7</v>
      </c>
      <c r="D45" s="2">
        <v>150.16473999999999</v>
      </c>
      <c r="E45" s="2">
        <v>2.1239999999999998E-2</v>
      </c>
      <c r="F45" s="2">
        <v>110.82709</v>
      </c>
      <c r="G45" s="2">
        <v>4.6109999999999998E-2</v>
      </c>
      <c r="H45" s="2">
        <v>108.4224</v>
      </c>
      <c r="I45" s="2">
        <v>18.01379</v>
      </c>
      <c r="J45" s="2">
        <v>269</v>
      </c>
      <c r="K45" s="2">
        <v>145.50765000000001</v>
      </c>
      <c r="L45" s="2">
        <v>17.989180000000001</v>
      </c>
      <c r="M45" s="2">
        <v>139</v>
      </c>
      <c r="N45" s="2">
        <v>112.12291</v>
      </c>
      <c r="O45" s="2">
        <v>17.99999</v>
      </c>
      <c r="P45" s="2">
        <v>1110</v>
      </c>
      <c r="Q45" s="2">
        <v>108.21079</v>
      </c>
      <c r="R45" s="2">
        <v>17.989139999999999</v>
      </c>
      <c r="S45" s="2">
        <v>447</v>
      </c>
      <c r="T45" s="2">
        <v>107.36987999999999</v>
      </c>
      <c r="U45" s="2">
        <v>18.032810000000001</v>
      </c>
      <c r="V45" s="2">
        <v>115</v>
      </c>
    </row>
    <row r="46" spans="1:22" x14ac:dyDescent="0.25">
      <c r="A46" s="2" t="s">
        <v>1</v>
      </c>
      <c r="B46" s="2">
        <v>100</v>
      </c>
      <c r="C46" s="2">
        <v>0.7</v>
      </c>
      <c r="D46" s="2">
        <v>150.16473999999999</v>
      </c>
      <c r="E46" s="2">
        <v>2.1149999999999999E-2</v>
      </c>
      <c r="F46" s="2">
        <v>110.82709</v>
      </c>
      <c r="G46" s="2">
        <v>4.6109999999999998E-2</v>
      </c>
      <c r="H46" s="2">
        <v>108.42821000000001</v>
      </c>
      <c r="I46" s="2">
        <v>18.044280000000001</v>
      </c>
      <c r="J46" s="2">
        <v>289</v>
      </c>
      <c r="K46" s="2">
        <v>145.52665999999999</v>
      </c>
      <c r="L46" s="2">
        <v>18.078569999999999</v>
      </c>
      <c r="M46" s="2">
        <v>139</v>
      </c>
      <c r="N46" s="2">
        <v>109.66432</v>
      </c>
      <c r="O46" s="2">
        <v>17.995840000000001</v>
      </c>
      <c r="P46" s="2">
        <v>1116</v>
      </c>
      <c r="Q46" s="2">
        <v>108.53932</v>
      </c>
      <c r="R46" s="2">
        <v>18.001819999999999</v>
      </c>
      <c r="S46" s="2">
        <v>437</v>
      </c>
      <c r="T46" s="2">
        <v>107.36677</v>
      </c>
      <c r="U46" s="2">
        <v>18.123550000000002</v>
      </c>
      <c r="V46" s="2">
        <v>115</v>
      </c>
    </row>
    <row r="47" spans="1:22" x14ac:dyDescent="0.25">
      <c r="A47" s="2" t="s">
        <v>1</v>
      </c>
      <c r="B47" s="2">
        <v>100</v>
      </c>
      <c r="C47" s="2">
        <v>0.7</v>
      </c>
      <c r="D47" s="2">
        <v>150.16473999999999</v>
      </c>
      <c r="E47" s="2">
        <v>2.1669999999999998E-2</v>
      </c>
      <c r="F47" s="2">
        <v>110.82709</v>
      </c>
      <c r="G47" s="2">
        <v>4.6730000000000001E-2</v>
      </c>
      <c r="H47" s="2">
        <v>108.50321</v>
      </c>
      <c r="I47" s="2">
        <v>18.03059</v>
      </c>
      <c r="J47" s="2">
        <v>287</v>
      </c>
      <c r="K47" s="2">
        <v>145.50721999999999</v>
      </c>
      <c r="L47" s="2">
        <v>18.005579999999998</v>
      </c>
      <c r="M47" s="2">
        <v>139</v>
      </c>
      <c r="N47" s="2">
        <v>109.58655</v>
      </c>
      <c r="O47" s="2">
        <v>17.993639999999999</v>
      </c>
      <c r="P47" s="2">
        <v>1125</v>
      </c>
      <c r="Q47" s="2">
        <v>108.23943</v>
      </c>
      <c r="R47" s="2">
        <v>18.012810000000002</v>
      </c>
      <c r="S47" s="2">
        <v>466</v>
      </c>
      <c r="T47" s="2">
        <v>107.36002000000001</v>
      </c>
      <c r="U47" s="2">
        <v>18.06823</v>
      </c>
      <c r="V47" s="2">
        <v>117</v>
      </c>
    </row>
    <row r="48" spans="1:22" x14ac:dyDescent="0.25">
      <c r="A48" s="2" t="s">
        <v>1</v>
      </c>
      <c r="B48" s="2">
        <v>100</v>
      </c>
      <c r="C48" s="2">
        <v>0.7</v>
      </c>
      <c r="D48" s="2">
        <v>150.16473999999999</v>
      </c>
      <c r="E48" s="2">
        <v>2.1659999999999999E-2</v>
      </c>
      <c r="F48" s="2">
        <v>110.82709</v>
      </c>
      <c r="G48" s="2">
        <v>4.6609999999999999E-2</v>
      </c>
      <c r="H48" s="2">
        <v>108.43377</v>
      </c>
      <c r="I48" s="2">
        <v>18.053850000000001</v>
      </c>
      <c r="J48" s="2">
        <v>283</v>
      </c>
      <c r="K48" s="2">
        <v>145.54333</v>
      </c>
      <c r="L48" s="2">
        <v>18.07094</v>
      </c>
      <c r="M48" s="2">
        <v>136</v>
      </c>
      <c r="N48" s="2">
        <v>118.62555</v>
      </c>
      <c r="O48" s="2">
        <v>17.9893</v>
      </c>
      <c r="P48" s="2">
        <v>1094</v>
      </c>
      <c r="Q48" s="2">
        <v>115.27431</v>
      </c>
      <c r="R48" s="2">
        <v>18.018730000000001</v>
      </c>
      <c r="S48" s="2">
        <v>444</v>
      </c>
      <c r="T48" s="2">
        <v>107.35044000000001</v>
      </c>
      <c r="U48" s="2">
        <v>17.99145</v>
      </c>
      <c r="V48" s="2">
        <v>114</v>
      </c>
    </row>
    <row r="49" spans="1:22" x14ac:dyDescent="0.25">
      <c r="A49" s="2" t="s">
        <v>1</v>
      </c>
      <c r="B49" s="2">
        <v>100</v>
      </c>
      <c r="C49" s="2">
        <v>0.7</v>
      </c>
      <c r="D49" s="2">
        <v>150.16473999999999</v>
      </c>
      <c r="E49" s="2">
        <v>2.1170000000000001E-2</v>
      </c>
      <c r="F49" s="2">
        <v>110.82709</v>
      </c>
      <c r="G49" s="2">
        <v>4.6089999999999999E-2</v>
      </c>
      <c r="H49" s="2">
        <v>109.53861999999999</v>
      </c>
      <c r="I49" s="2">
        <v>18.01089</v>
      </c>
      <c r="J49" s="2">
        <v>278</v>
      </c>
      <c r="K49" s="2">
        <v>145.55352999999999</v>
      </c>
      <c r="L49" s="2">
        <v>18.047319999999999</v>
      </c>
      <c r="M49" s="2">
        <v>139</v>
      </c>
      <c r="N49" s="2">
        <v>109.88196000000001</v>
      </c>
      <c r="O49" s="2">
        <v>17.9922</v>
      </c>
      <c r="P49" s="2">
        <v>1113</v>
      </c>
      <c r="Q49" s="2">
        <v>109.08895</v>
      </c>
      <c r="R49" s="2">
        <v>18.003029999999999</v>
      </c>
      <c r="S49" s="2">
        <v>448</v>
      </c>
      <c r="T49" s="2">
        <v>107.33637</v>
      </c>
      <c r="U49" s="2">
        <v>18.01821</v>
      </c>
      <c r="V49" s="2">
        <v>116</v>
      </c>
    </row>
    <row r="50" spans="1:22" x14ac:dyDescent="0.25">
      <c r="A50" s="2" t="s">
        <v>1</v>
      </c>
      <c r="B50" s="2">
        <v>100</v>
      </c>
      <c r="C50" s="2">
        <v>0.7</v>
      </c>
      <c r="D50" s="2">
        <v>150.16473999999999</v>
      </c>
      <c r="E50" s="2">
        <v>2.163E-2</v>
      </c>
      <c r="F50" s="2">
        <v>110.82709</v>
      </c>
      <c r="G50" s="2">
        <v>4.666E-2</v>
      </c>
      <c r="H50" s="2">
        <v>108.58212</v>
      </c>
      <c r="I50" s="2">
        <v>18.013059999999999</v>
      </c>
      <c r="J50" s="2">
        <v>282</v>
      </c>
      <c r="K50" s="2">
        <v>145.42111</v>
      </c>
      <c r="L50" s="2">
        <v>18.056049999999999</v>
      </c>
      <c r="M50" s="2">
        <v>138</v>
      </c>
      <c r="N50" s="2">
        <v>116.98662</v>
      </c>
      <c r="O50" s="2">
        <v>17.99635</v>
      </c>
      <c r="P50" s="2">
        <v>1083</v>
      </c>
      <c r="Q50" s="2">
        <v>109.29796</v>
      </c>
      <c r="R50" s="2">
        <v>18.003990000000002</v>
      </c>
      <c r="S50" s="2">
        <v>439</v>
      </c>
      <c r="T50" s="2">
        <v>107.4046</v>
      </c>
      <c r="U50" s="2">
        <v>18.11956</v>
      </c>
      <c r="V50" s="2">
        <v>113</v>
      </c>
    </row>
    <row r="51" spans="1:22" x14ac:dyDescent="0.25">
      <c r="A51" s="2" t="s">
        <v>1</v>
      </c>
      <c r="B51" s="2">
        <v>100</v>
      </c>
      <c r="C51" s="2">
        <v>0.7</v>
      </c>
      <c r="D51" s="2">
        <v>150.16473999999999</v>
      </c>
      <c r="E51" s="2">
        <v>2.0969999999999999E-2</v>
      </c>
      <c r="F51" s="2">
        <v>110.82709</v>
      </c>
      <c r="G51" s="2">
        <v>4.6219999999999997E-2</v>
      </c>
      <c r="H51" s="2">
        <v>109.28377</v>
      </c>
      <c r="I51" s="2">
        <v>18.032589999999999</v>
      </c>
      <c r="J51" s="2">
        <v>278</v>
      </c>
      <c r="K51" s="2">
        <v>145.51832999999999</v>
      </c>
      <c r="L51" s="2">
        <v>18.0929</v>
      </c>
      <c r="M51" s="2">
        <v>140</v>
      </c>
      <c r="N51" s="2">
        <v>109.27821</v>
      </c>
      <c r="O51" s="2">
        <v>18.002500000000001</v>
      </c>
      <c r="P51" s="2">
        <v>1136</v>
      </c>
      <c r="Q51" s="2">
        <v>108.29861</v>
      </c>
      <c r="R51" s="2">
        <v>17.99775</v>
      </c>
      <c r="S51" s="2">
        <v>457</v>
      </c>
      <c r="T51" s="2">
        <v>107.43932</v>
      </c>
      <c r="U51" s="2">
        <v>18.058520000000001</v>
      </c>
      <c r="V51" s="2">
        <v>115</v>
      </c>
    </row>
    <row r="52" spans="1:22" x14ac:dyDescent="0.25">
      <c r="A52" s="2" t="s">
        <v>1</v>
      </c>
      <c r="B52" s="2">
        <v>100</v>
      </c>
      <c r="C52" s="2">
        <v>0.7</v>
      </c>
      <c r="D52" s="2">
        <v>150.16473999999999</v>
      </c>
      <c r="E52" s="2">
        <v>2.12E-2</v>
      </c>
      <c r="F52" s="2">
        <v>110.82709</v>
      </c>
      <c r="G52" s="2">
        <v>4.6039999999999998E-2</v>
      </c>
      <c r="H52" s="2">
        <v>109.72105000000001</v>
      </c>
      <c r="I52" s="2">
        <v>18.044270000000001</v>
      </c>
      <c r="J52" s="2">
        <v>276</v>
      </c>
      <c r="K52" s="2">
        <v>145.50165999999999</v>
      </c>
      <c r="L52" s="2">
        <v>18.014779999999998</v>
      </c>
      <c r="M52" s="2">
        <v>139</v>
      </c>
      <c r="N52" s="2">
        <v>113.33844999999999</v>
      </c>
      <c r="O52" s="2">
        <v>18.00132</v>
      </c>
      <c r="P52" s="2">
        <v>1097</v>
      </c>
      <c r="Q52" s="2">
        <v>109.07653000000001</v>
      </c>
      <c r="R52" s="2">
        <v>17.989879999999999</v>
      </c>
      <c r="S52" s="2">
        <v>441</v>
      </c>
      <c r="T52" s="2">
        <v>107.34968000000001</v>
      </c>
      <c r="U52" s="2">
        <v>18.057490000000001</v>
      </c>
      <c r="V52" s="2">
        <v>113</v>
      </c>
    </row>
    <row r="53" spans="1:22" x14ac:dyDescent="0.25">
      <c r="A53" s="2" t="s">
        <v>1</v>
      </c>
      <c r="B53" s="2">
        <v>100</v>
      </c>
      <c r="C53" s="2">
        <v>1</v>
      </c>
      <c r="D53" s="2">
        <v>103.42016</v>
      </c>
      <c r="E53" s="2">
        <v>2.4160000000000001E-2</v>
      </c>
      <c r="F53" s="2">
        <v>103.99084999999999</v>
      </c>
      <c r="G53" s="2">
        <v>6.0940000000000001E-2</v>
      </c>
      <c r="H53" s="2">
        <v>102.98889</v>
      </c>
      <c r="I53" s="2">
        <v>37.370170000000002</v>
      </c>
      <c r="J53" s="2">
        <v>584</v>
      </c>
      <c r="K53" s="2">
        <v>100.75628</v>
      </c>
      <c r="L53" s="2">
        <v>37.372480000000003</v>
      </c>
      <c r="M53" s="2">
        <v>249</v>
      </c>
      <c r="N53" s="2">
        <v>104.62306</v>
      </c>
      <c r="O53" s="2">
        <v>37.381799999999998</v>
      </c>
      <c r="P53" s="2">
        <v>2296</v>
      </c>
      <c r="Q53" s="2">
        <v>101.24412</v>
      </c>
      <c r="R53" s="2">
        <v>37.401359999999997</v>
      </c>
      <c r="S53" s="2">
        <v>965</v>
      </c>
      <c r="T53" s="2">
        <v>101.30629999999999</v>
      </c>
      <c r="U53" s="2">
        <v>37.441879999999998</v>
      </c>
      <c r="V53" s="2">
        <v>228</v>
      </c>
    </row>
    <row r="54" spans="1:22" x14ac:dyDescent="0.25">
      <c r="A54" s="2" t="s">
        <v>1</v>
      </c>
      <c r="B54" s="2">
        <v>100</v>
      </c>
      <c r="C54" s="2">
        <v>1</v>
      </c>
      <c r="D54" s="2">
        <v>103.42016</v>
      </c>
      <c r="E54" s="2">
        <v>2.3970000000000002E-2</v>
      </c>
      <c r="F54" s="2">
        <v>103.99084999999999</v>
      </c>
      <c r="G54" s="2">
        <v>6.0909999999999999E-2</v>
      </c>
      <c r="H54" s="2">
        <v>102.02852</v>
      </c>
      <c r="I54" s="2">
        <v>37.401040000000002</v>
      </c>
      <c r="J54" s="2">
        <v>588</v>
      </c>
      <c r="K54" s="2">
        <v>100.72275</v>
      </c>
      <c r="L54" s="2">
        <v>37.400480000000002</v>
      </c>
      <c r="M54" s="2">
        <v>246</v>
      </c>
      <c r="N54" s="2">
        <v>104.26067999999999</v>
      </c>
      <c r="O54" s="2">
        <v>37.379710000000003</v>
      </c>
      <c r="P54" s="2">
        <v>2297</v>
      </c>
      <c r="Q54" s="2">
        <v>101.49626000000001</v>
      </c>
      <c r="R54" s="2">
        <v>37.380940000000002</v>
      </c>
      <c r="S54" s="2">
        <v>965</v>
      </c>
      <c r="T54" s="2">
        <v>101.44167</v>
      </c>
      <c r="U54" s="2">
        <v>37.40728</v>
      </c>
      <c r="V54" s="2">
        <v>238</v>
      </c>
    </row>
    <row r="55" spans="1:22" x14ac:dyDescent="0.25">
      <c r="A55" s="2" t="s">
        <v>1</v>
      </c>
      <c r="B55" s="2">
        <v>100</v>
      </c>
      <c r="C55" s="2">
        <v>1</v>
      </c>
      <c r="D55" s="2">
        <v>103.42016</v>
      </c>
      <c r="E55" s="2">
        <v>2.4819999999999998E-2</v>
      </c>
      <c r="F55" s="2">
        <v>103.99084999999999</v>
      </c>
      <c r="G55" s="2">
        <v>6.1289999999999997E-2</v>
      </c>
      <c r="H55" s="2">
        <v>102.125</v>
      </c>
      <c r="I55" s="2">
        <v>37.381709999999998</v>
      </c>
      <c r="J55" s="2">
        <v>588</v>
      </c>
      <c r="K55" s="2">
        <v>100.67446</v>
      </c>
      <c r="L55" s="2">
        <v>37.403390000000002</v>
      </c>
      <c r="M55" s="2">
        <v>253</v>
      </c>
      <c r="N55" s="2">
        <v>104.7693</v>
      </c>
      <c r="O55" s="2">
        <v>37.373820000000002</v>
      </c>
      <c r="P55" s="2">
        <v>2288</v>
      </c>
      <c r="Q55" s="2">
        <v>101.38215</v>
      </c>
      <c r="R55" s="2">
        <v>37.403379999999999</v>
      </c>
      <c r="S55" s="2">
        <v>970</v>
      </c>
      <c r="T55" s="2">
        <v>101.19162</v>
      </c>
      <c r="U55" s="2">
        <v>37.502940000000002</v>
      </c>
      <c r="V55" s="2">
        <v>224</v>
      </c>
    </row>
    <row r="56" spans="1:22" x14ac:dyDescent="0.25">
      <c r="A56" s="2" t="s">
        <v>1</v>
      </c>
      <c r="B56" s="2">
        <v>100</v>
      </c>
      <c r="C56" s="2">
        <v>1</v>
      </c>
      <c r="D56" s="2">
        <v>103.42016</v>
      </c>
      <c r="E56" s="2">
        <v>2.4549999999999999E-2</v>
      </c>
      <c r="F56" s="2">
        <v>103.99084999999999</v>
      </c>
      <c r="G56" s="2">
        <v>6.1039999999999997E-2</v>
      </c>
      <c r="H56" s="2">
        <v>102.26936000000001</v>
      </c>
      <c r="I56" s="2">
        <v>37.424810000000001</v>
      </c>
      <c r="J56" s="2">
        <v>583</v>
      </c>
      <c r="K56" s="2">
        <v>100.69833</v>
      </c>
      <c r="L56" s="2">
        <v>37.507640000000002</v>
      </c>
      <c r="M56" s="2">
        <v>253</v>
      </c>
      <c r="N56" s="2">
        <v>103.35347</v>
      </c>
      <c r="O56" s="2">
        <v>37.374699999999997</v>
      </c>
      <c r="P56" s="2">
        <v>2305</v>
      </c>
      <c r="Q56" s="2">
        <v>101.65737</v>
      </c>
      <c r="R56" s="2">
        <v>37.405380000000001</v>
      </c>
      <c r="S56" s="2">
        <v>979</v>
      </c>
      <c r="T56" s="2">
        <v>100.93129999999999</v>
      </c>
      <c r="U56" s="2">
        <v>37.455300000000001</v>
      </c>
      <c r="V56" s="2">
        <v>215</v>
      </c>
    </row>
    <row r="57" spans="1:22" x14ac:dyDescent="0.25">
      <c r="A57" s="2" t="s">
        <v>1</v>
      </c>
      <c r="B57" s="2">
        <v>100</v>
      </c>
      <c r="C57" s="2">
        <v>1</v>
      </c>
      <c r="D57" s="2">
        <v>103.42016</v>
      </c>
      <c r="E57" s="2">
        <v>2.4549999999999999E-2</v>
      </c>
      <c r="F57" s="2">
        <v>103.99084999999999</v>
      </c>
      <c r="G57" s="2">
        <v>6.096E-2</v>
      </c>
      <c r="H57" s="2">
        <v>102.92001999999999</v>
      </c>
      <c r="I57" s="2">
        <v>37.385039999999996</v>
      </c>
      <c r="J57" s="2">
        <v>593</v>
      </c>
      <c r="K57" s="2">
        <v>100.925</v>
      </c>
      <c r="L57" s="2">
        <v>37.475900000000003</v>
      </c>
      <c r="M57" s="2">
        <v>252</v>
      </c>
      <c r="N57" s="2">
        <v>107.03568</v>
      </c>
      <c r="O57" s="2">
        <v>37.378909999999998</v>
      </c>
      <c r="P57" s="2">
        <v>2327</v>
      </c>
      <c r="Q57" s="2">
        <v>101.54141</v>
      </c>
      <c r="R57" s="2">
        <v>37.381740000000001</v>
      </c>
      <c r="S57" s="2">
        <v>979</v>
      </c>
      <c r="T57" s="2">
        <v>101.19091</v>
      </c>
      <c r="U57" s="2">
        <v>37.502479999999998</v>
      </c>
      <c r="V57" s="2">
        <v>226</v>
      </c>
    </row>
    <row r="58" spans="1:22" x14ac:dyDescent="0.25">
      <c r="A58" s="2" t="s">
        <v>1</v>
      </c>
      <c r="B58" s="2">
        <v>100</v>
      </c>
      <c r="C58" s="2">
        <v>1</v>
      </c>
      <c r="D58" s="2">
        <v>103.42016</v>
      </c>
      <c r="E58" s="2">
        <v>2.418E-2</v>
      </c>
      <c r="F58" s="2">
        <v>103.99084999999999</v>
      </c>
      <c r="G58" s="2">
        <v>6.1089999999999998E-2</v>
      </c>
      <c r="H58" s="2">
        <v>102.14305</v>
      </c>
      <c r="I58" s="2">
        <v>37.407600000000002</v>
      </c>
      <c r="J58" s="2">
        <v>597</v>
      </c>
      <c r="K58" s="2">
        <v>100.91943999999999</v>
      </c>
      <c r="L58" s="2">
        <v>37.390439999999998</v>
      </c>
      <c r="M58" s="2">
        <v>250</v>
      </c>
      <c r="N58" s="2">
        <v>105.87338</v>
      </c>
      <c r="O58" s="2">
        <v>37.385480000000001</v>
      </c>
      <c r="P58" s="2">
        <v>2287</v>
      </c>
      <c r="Q58" s="2">
        <v>101.84952</v>
      </c>
      <c r="R58" s="2">
        <v>37.373550000000002</v>
      </c>
      <c r="S58" s="2">
        <v>970</v>
      </c>
      <c r="T58" s="2">
        <v>101.17167999999999</v>
      </c>
      <c r="U58" s="2">
        <v>37.481340000000003</v>
      </c>
      <c r="V58" s="2">
        <v>237</v>
      </c>
    </row>
    <row r="59" spans="1:22" x14ac:dyDescent="0.25">
      <c r="A59" s="2" t="s">
        <v>1</v>
      </c>
      <c r="B59" s="2">
        <v>100</v>
      </c>
      <c r="C59" s="2">
        <v>1</v>
      </c>
      <c r="D59" s="2">
        <v>103.42016</v>
      </c>
      <c r="E59" s="2">
        <v>2.4369999999999999E-2</v>
      </c>
      <c r="F59" s="2">
        <v>103.99084999999999</v>
      </c>
      <c r="G59" s="2">
        <v>6.1609999999999998E-2</v>
      </c>
      <c r="H59" s="2">
        <v>102.86944</v>
      </c>
      <c r="I59" s="2">
        <v>37.42371</v>
      </c>
      <c r="J59" s="2">
        <v>595</v>
      </c>
      <c r="K59" s="2">
        <v>100.95302</v>
      </c>
      <c r="L59" s="2">
        <v>37.440339999999999</v>
      </c>
      <c r="M59" s="2">
        <v>252</v>
      </c>
      <c r="N59" s="2">
        <v>103.08674000000001</v>
      </c>
      <c r="O59" s="2">
        <v>37.381909999999998</v>
      </c>
      <c r="P59" s="2">
        <v>2282</v>
      </c>
      <c r="Q59" s="2">
        <v>101.76356</v>
      </c>
      <c r="R59" s="2">
        <v>37.398220000000002</v>
      </c>
      <c r="S59" s="2">
        <v>964</v>
      </c>
      <c r="T59" s="2">
        <v>101.52500000000001</v>
      </c>
      <c r="U59" s="2">
        <v>37.448929999999997</v>
      </c>
      <c r="V59" s="2">
        <v>233</v>
      </c>
    </row>
    <row r="60" spans="1:22" x14ac:dyDescent="0.25">
      <c r="A60" s="2" t="s">
        <v>1</v>
      </c>
      <c r="B60" s="2">
        <v>100</v>
      </c>
      <c r="C60" s="2">
        <v>1</v>
      </c>
      <c r="D60" s="2">
        <v>103.42016</v>
      </c>
      <c r="E60" s="2">
        <v>2.4080000000000001E-2</v>
      </c>
      <c r="F60" s="2">
        <v>103.99084999999999</v>
      </c>
      <c r="G60" s="2">
        <v>6.0990000000000003E-2</v>
      </c>
      <c r="H60" s="2">
        <v>102.12381999999999</v>
      </c>
      <c r="I60" s="2">
        <v>37.402920000000002</v>
      </c>
      <c r="J60" s="2">
        <v>594</v>
      </c>
      <c r="K60" s="2">
        <v>100.79722</v>
      </c>
      <c r="L60" s="2">
        <v>37.430430000000001</v>
      </c>
      <c r="M60" s="2">
        <v>252</v>
      </c>
      <c r="N60" s="2">
        <v>108.41931</v>
      </c>
      <c r="O60" s="2">
        <v>37.378599999999999</v>
      </c>
      <c r="P60" s="2">
        <v>2232</v>
      </c>
      <c r="Q60" s="2">
        <v>101.52778000000001</v>
      </c>
      <c r="R60" s="2">
        <v>37.379350000000002</v>
      </c>
      <c r="S60" s="2">
        <v>976</v>
      </c>
      <c r="T60" s="2">
        <v>100.99863000000001</v>
      </c>
      <c r="U60" s="2">
        <v>37.517960000000002</v>
      </c>
      <c r="V60" s="2">
        <v>210</v>
      </c>
    </row>
    <row r="61" spans="1:22" x14ac:dyDescent="0.25">
      <c r="A61" s="2" t="s">
        <v>1</v>
      </c>
      <c r="B61" s="2">
        <v>100</v>
      </c>
      <c r="C61" s="2">
        <v>1</v>
      </c>
      <c r="D61" s="2">
        <v>103.42016</v>
      </c>
      <c r="E61" s="2">
        <v>2.4379999999999999E-2</v>
      </c>
      <c r="F61" s="2">
        <v>103.99084999999999</v>
      </c>
      <c r="G61" s="2">
        <v>6.0859999999999997E-2</v>
      </c>
      <c r="H61" s="2">
        <v>103.04224000000001</v>
      </c>
      <c r="I61" s="2">
        <v>37.404559999999996</v>
      </c>
      <c r="J61" s="2">
        <v>590</v>
      </c>
      <c r="K61" s="2">
        <v>100.75416</v>
      </c>
      <c r="L61" s="2">
        <v>37.4923</v>
      </c>
      <c r="M61" s="2">
        <v>251</v>
      </c>
      <c r="N61" s="2">
        <v>106.49857</v>
      </c>
      <c r="O61" s="2">
        <v>37.373359999999998</v>
      </c>
      <c r="P61" s="2">
        <v>2300</v>
      </c>
      <c r="Q61" s="2">
        <v>101.49239</v>
      </c>
      <c r="R61" s="2">
        <v>37.387819999999998</v>
      </c>
      <c r="S61" s="2">
        <v>972</v>
      </c>
      <c r="T61" s="2">
        <v>101.625</v>
      </c>
      <c r="U61" s="2">
        <v>37.414259999999999</v>
      </c>
      <c r="V61" s="2">
        <v>226</v>
      </c>
    </row>
    <row r="62" spans="1:22" x14ac:dyDescent="0.25">
      <c r="A62" s="2" t="s">
        <v>1</v>
      </c>
      <c r="B62" s="2">
        <v>100</v>
      </c>
      <c r="C62" s="2">
        <v>1</v>
      </c>
      <c r="D62" s="2">
        <v>103.42016</v>
      </c>
      <c r="E62" s="2">
        <v>2.418E-2</v>
      </c>
      <c r="F62" s="2">
        <v>103.99084999999999</v>
      </c>
      <c r="G62" s="2">
        <v>6.0999999999999999E-2</v>
      </c>
      <c r="H62" s="2">
        <v>103.01799</v>
      </c>
      <c r="I62" s="2">
        <v>37.371470000000002</v>
      </c>
      <c r="J62" s="2">
        <v>589</v>
      </c>
      <c r="K62" s="2">
        <v>100.875</v>
      </c>
      <c r="L62" s="2">
        <v>37.510640000000002</v>
      </c>
      <c r="M62" s="2">
        <v>253</v>
      </c>
      <c r="N62" s="2">
        <v>105.43487</v>
      </c>
      <c r="O62" s="2">
        <v>37.37227</v>
      </c>
      <c r="P62" s="2">
        <v>2257</v>
      </c>
      <c r="Q62" s="2">
        <v>102.23333</v>
      </c>
      <c r="R62" s="2">
        <v>37.407719999999998</v>
      </c>
      <c r="S62" s="2">
        <v>953</v>
      </c>
      <c r="T62" s="2">
        <v>100.99861</v>
      </c>
      <c r="U62" s="2">
        <v>37.475250000000003</v>
      </c>
      <c r="V62" s="2">
        <v>231</v>
      </c>
    </row>
    <row r="63" spans="1:22" x14ac:dyDescent="0.25">
      <c r="A63" s="2" t="s">
        <v>1</v>
      </c>
      <c r="B63" s="2">
        <v>1000</v>
      </c>
      <c r="C63" s="2">
        <v>0.4</v>
      </c>
      <c r="D63" s="2">
        <v>1158.2335599999999</v>
      </c>
      <c r="E63" s="2">
        <v>0.13492000000000001</v>
      </c>
      <c r="F63" s="2">
        <v>1157.4496300000001</v>
      </c>
      <c r="G63" s="2">
        <v>6.4439999999999997E-2</v>
      </c>
      <c r="H63" s="2">
        <v>1125.9301499999999</v>
      </c>
      <c r="I63" s="2">
        <v>569.02323999999999</v>
      </c>
      <c r="J63" s="2">
        <v>321</v>
      </c>
      <c r="K63" s="2">
        <v>1124.8909699999999</v>
      </c>
      <c r="L63" s="2">
        <v>590.24680999999998</v>
      </c>
      <c r="M63" s="2">
        <v>20</v>
      </c>
      <c r="N63" s="2">
        <v>1319.5572999999999</v>
      </c>
      <c r="O63" s="2">
        <v>567.58349999999996</v>
      </c>
      <c r="P63" s="2">
        <v>4418</v>
      </c>
      <c r="Q63" s="2">
        <v>1125.35256</v>
      </c>
      <c r="R63" s="2">
        <v>569.56339000000003</v>
      </c>
      <c r="S63" s="2">
        <v>94</v>
      </c>
      <c r="T63" s="2">
        <v>1124.8396299999999</v>
      </c>
      <c r="U63" s="2">
        <v>572.11274000000003</v>
      </c>
      <c r="V63" s="2">
        <v>46</v>
      </c>
    </row>
    <row r="64" spans="1:22" x14ac:dyDescent="0.25">
      <c r="A64" s="2" t="s">
        <v>1</v>
      </c>
      <c r="B64" s="2">
        <v>1000</v>
      </c>
      <c r="C64" s="2">
        <v>0.4</v>
      </c>
      <c r="D64" s="2">
        <v>1158.2335599999999</v>
      </c>
      <c r="E64" s="2">
        <v>2.2540000000000001E-2</v>
      </c>
      <c r="F64" s="2">
        <v>1157.4496300000001</v>
      </c>
      <c r="G64" s="2">
        <v>6.4689999999999998E-2</v>
      </c>
      <c r="H64" s="2">
        <v>1128.4658099999999</v>
      </c>
      <c r="I64" s="2">
        <v>567.56327999999996</v>
      </c>
      <c r="J64" s="2">
        <v>321</v>
      </c>
      <c r="K64" s="2">
        <v>1124.96894</v>
      </c>
      <c r="L64" s="2">
        <v>589.42971999999997</v>
      </c>
      <c r="M64" s="2">
        <v>20</v>
      </c>
      <c r="N64" s="2">
        <v>1323.9993400000001</v>
      </c>
      <c r="O64" s="2">
        <v>567.33016999999995</v>
      </c>
      <c r="P64" s="2">
        <v>4406</v>
      </c>
      <c r="Q64" s="2">
        <v>1125.0508400000001</v>
      </c>
      <c r="R64" s="2">
        <v>571.51775999999995</v>
      </c>
      <c r="S64" s="2">
        <v>94</v>
      </c>
      <c r="T64" s="2">
        <v>1124.9215300000001</v>
      </c>
      <c r="U64" s="2">
        <v>574.87193000000002</v>
      </c>
      <c r="V64" s="2">
        <v>46</v>
      </c>
    </row>
    <row r="65" spans="1:22" x14ac:dyDescent="0.25">
      <c r="A65" s="2" t="s">
        <v>1</v>
      </c>
      <c r="B65" s="2">
        <v>1000</v>
      </c>
      <c r="C65" s="2">
        <v>0.4</v>
      </c>
      <c r="D65" s="2">
        <v>1158.2335599999999</v>
      </c>
      <c r="E65" s="2">
        <v>2.1579999999999998E-2</v>
      </c>
      <c r="F65" s="2">
        <v>1157.4496300000001</v>
      </c>
      <c r="G65" s="2">
        <v>6.4320000000000002E-2</v>
      </c>
      <c r="H65" s="2">
        <v>1125.81808</v>
      </c>
      <c r="I65" s="2">
        <v>568.73224000000005</v>
      </c>
      <c r="J65" s="2">
        <v>340</v>
      </c>
      <c r="K65" s="2">
        <v>1124.85256</v>
      </c>
      <c r="L65" s="2">
        <v>585.15592000000004</v>
      </c>
      <c r="M65" s="2">
        <v>20</v>
      </c>
      <c r="N65" s="2">
        <v>1323.20253</v>
      </c>
      <c r="O65" s="2">
        <v>567.33806000000004</v>
      </c>
      <c r="P65" s="2">
        <v>4622</v>
      </c>
      <c r="Q65" s="2">
        <v>1125.3611800000001</v>
      </c>
      <c r="R65" s="2">
        <v>570.71043999999995</v>
      </c>
      <c r="S65" s="2">
        <v>96</v>
      </c>
      <c r="T65" s="2">
        <v>1124.7749799999999</v>
      </c>
      <c r="U65" s="2">
        <v>570.08383000000003</v>
      </c>
      <c r="V65" s="2">
        <v>46</v>
      </c>
    </row>
    <row r="66" spans="1:22" x14ac:dyDescent="0.25">
      <c r="A66" s="2" t="s">
        <v>1</v>
      </c>
      <c r="B66" s="2">
        <v>1000</v>
      </c>
      <c r="C66" s="2">
        <v>0.4</v>
      </c>
      <c r="D66" s="2">
        <v>1158.2335599999999</v>
      </c>
      <c r="E66" s="2">
        <v>2.1510000000000001E-2</v>
      </c>
      <c r="F66" s="2">
        <v>1157.4496300000001</v>
      </c>
      <c r="G66" s="2">
        <v>6.3270000000000007E-2</v>
      </c>
      <c r="H66" s="2">
        <v>1125.81808</v>
      </c>
      <c r="I66" s="2">
        <v>568.77423999999996</v>
      </c>
      <c r="J66" s="2">
        <v>320</v>
      </c>
      <c r="K66" s="2">
        <v>1124.9344599999999</v>
      </c>
      <c r="L66" s="2">
        <v>585.45866000000001</v>
      </c>
      <c r="M66" s="2">
        <v>20</v>
      </c>
      <c r="N66" s="2">
        <v>1322.3491100000001</v>
      </c>
      <c r="O66" s="2">
        <v>567.39058999999997</v>
      </c>
      <c r="P66" s="2">
        <v>4674</v>
      </c>
      <c r="Q66" s="2">
        <v>1125.16291</v>
      </c>
      <c r="R66" s="2">
        <v>568.73436000000004</v>
      </c>
      <c r="S66" s="2">
        <v>95</v>
      </c>
      <c r="T66" s="2">
        <v>1124.6068700000001</v>
      </c>
      <c r="U66" s="2">
        <v>579.70986000000005</v>
      </c>
      <c r="V66" s="2">
        <v>41</v>
      </c>
    </row>
    <row r="67" spans="1:22" x14ac:dyDescent="0.25">
      <c r="A67" s="2" t="s">
        <v>1</v>
      </c>
      <c r="B67" s="2">
        <v>1000</v>
      </c>
      <c r="C67" s="2">
        <v>0.4</v>
      </c>
      <c r="D67" s="2">
        <v>1158.2335599999999</v>
      </c>
      <c r="E67" s="2">
        <v>2.2020000000000001E-2</v>
      </c>
      <c r="F67" s="2">
        <v>1157.4496300000001</v>
      </c>
      <c r="G67" s="2">
        <v>6.368E-2</v>
      </c>
      <c r="H67" s="2">
        <v>1127.48876</v>
      </c>
      <c r="I67" s="2">
        <v>568.01576999999997</v>
      </c>
      <c r="J67" s="2">
        <v>320</v>
      </c>
      <c r="K67" s="2">
        <v>1124.85256</v>
      </c>
      <c r="L67" s="2">
        <v>585.93943000000002</v>
      </c>
      <c r="M67" s="2">
        <v>20</v>
      </c>
      <c r="N67" s="2">
        <v>1393.25361</v>
      </c>
      <c r="O67" s="2">
        <v>567.54678999999999</v>
      </c>
      <c r="P67" s="2">
        <v>4806</v>
      </c>
      <c r="Q67" s="2">
        <v>1129.85256</v>
      </c>
      <c r="R67" s="2">
        <v>568.04777999999999</v>
      </c>
      <c r="S67" s="2">
        <v>94</v>
      </c>
      <c r="T67" s="2">
        <v>1124.8315299999999</v>
      </c>
      <c r="U67" s="2">
        <v>571.94046000000003</v>
      </c>
      <c r="V67" s="2">
        <v>46</v>
      </c>
    </row>
    <row r="68" spans="1:22" x14ac:dyDescent="0.25">
      <c r="A68" s="2" t="s">
        <v>1</v>
      </c>
      <c r="B68" s="2">
        <v>1000</v>
      </c>
      <c r="C68" s="2">
        <v>0.4</v>
      </c>
      <c r="D68" s="2">
        <v>1158.2335599999999</v>
      </c>
      <c r="E68" s="2">
        <v>2.1409999999999998E-2</v>
      </c>
      <c r="F68" s="2">
        <v>1157.4496300000001</v>
      </c>
      <c r="G68" s="2">
        <v>6.2619999999999995E-2</v>
      </c>
      <c r="H68" s="2">
        <v>1125.8870400000001</v>
      </c>
      <c r="I68" s="2">
        <v>568.53545999999994</v>
      </c>
      <c r="J68" s="2">
        <v>319</v>
      </c>
      <c r="K68" s="2">
        <v>1124.9646299999999</v>
      </c>
      <c r="L68" s="2">
        <v>588.20046000000002</v>
      </c>
      <c r="M68" s="2">
        <v>20</v>
      </c>
      <c r="N68" s="2">
        <v>1319.63276</v>
      </c>
      <c r="O68" s="2">
        <v>567.4162</v>
      </c>
      <c r="P68" s="2">
        <v>4603</v>
      </c>
      <c r="Q68" s="2">
        <v>1166.5159699999999</v>
      </c>
      <c r="R68" s="2">
        <v>567.51608999999996</v>
      </c>
      <c r="S68" s="2">
        <v>94</v>
      </c>
      <c r="T68" s="2">
        <v>1124.8634</v>
      </c>
      <c r="U68" s="2">
        <v>571.81092999999998</v>
      </c>
      <c r="V68" s="2">
        <v>47</v>
      </c>
    </row>
    <row r="69" spans="1:22" x14ac:dyDescent="0.25">
      <c r="A69" s="2" t="s">
        <v>1</v>
      </c>
      <c r="B69" s="2">
        <v>1000</v>
      </c>
      <c r="C69" s="2">
        <v>0.4</v>
      </c>
      <c r="D69" s="2">
        <v>1158.2335599999999</v>
      </c>
      <c r="E69" s="2">
        <v>2.1590000000000002E-2</v>
      </c>
      <c r="F69" s="2">
        <v>1157.4496300000001</v>
      </c>
      <c r="G69" s="2">
        <v>6.2979999999999994E-2</v>
      </c>
      <c r="H69" s="2">
        <v>1125.54222</v>
      </c>
      <c r="I69" s="2">
        <v>568.63568999999995</v>
      </c>
      <c r="J69" s="2">
        <v>319</v>
      </c>
      <c r="K69" s="2">
        <v>1124.81377</v>
      </c>
      <c r="L69" s="2">
        <v>586.49868000000004</v>
      </c>
      <c r="M69" s="2">
        <v>20</v>
      </c>
      <c r="N69" s="2">
        <v>1262.3932199999999</v>
      </c>
      <c r="O69" s="2">
        <v>567.41121999999996</v>
      </c>
      <c r="P69" s="2">
        <v>4512</v>
      </c>
      <c r="Q69" s="2">
        <v>1249.8204900000001</v>
      </c>
      <c r="R69" s="2">
        <v>569.94177000000002</v>
      </c>
      <c r="S69" s="2">
        <v>86</v>
      </c>
      <c r="T69" s="2">
        <v>1124.8021799999999</v>
      </c>
      <c r="U69" s="2">
        <v>569.09783000000004</v>
      </c>
      <c r="V69" s="2">
        <v>45</v>
      </c>
    </row>
    <row r="70" spans="1:22" x14ac:dyDescent="0.25">
      <c r="A70" s="2" t="s">
        <v>1</v>
      </c>
      <c r="B70" s="2">
        <v>1000</v>
      </c>
      <c r="C70" s="2">
        <v>0.4</v>
      </c>
      <c r="D70" s="2">
        <v>1158.2335599999999</v>
      </c>
      <c r="E70" s="2">
        <v>2.1319999999999999E-2</v>
      </c>
      <c r="F70" s="2">
        <v>1157.4496300000001</v>
      </c>
      <c r="G70" s="2">
        <v>6.2799999999999995E-2</v>
      </c>
      <c r="H70" s="2">
        <v>1125.9086</v>
      </c>
      <c r="I70" s="2">
        <v>567.78971000000001</v>
      </c>
      <c r="J70" s="2">
        <v>319</v>
      </c>
      <c r="K70" s="2">
        <v>1124.9517000000001</v>
      </c>
      <c r="L70" s="2">
        <v>586.05505000000005</v>
      </c>
      <c r="M70" s="2">
        <v>20</v>
      </c>
      <c r="N70" s="2">
        <v>1271.3363999999999</v>
      </c>
      <c r="O70" s="2">
        <v>567.36503000000005</v>
      </c>
      <c r="P70" s="2">
        <v>4754</v>
      </c>
      <c r="Q70" s="2">
        <v>1125.0465300000001</v>
      </c>
      <c r="R70" s="2">
        <v>570.23757000000001</v>
      </c>
      <c r="S70" s="2">
        <v>96</v>
      </c>
      <c r="T70" s="2">
        <v>1124.7836</v>
      </c>
      <c r="U70" s="2">
        <v>568.44063000000006</v>
      </c>
      <c r="V70" s="2">
        <v>45</v>
      </c>
    </row>
    <row r="71" spans="1:22" x14ac:dyDescent="0.25">
      <c r="A71" s="2" t="s">
        <v>1</v>
      </c>
      <c r="B71" s="2">
        <v>1000</v>
      </c>
      <c r="C71" s="2">
        <v>0.4</v>
      </c>
      <c r="D71" s="2">
        <v>1158.2335599999999</v>
      </c>
      <c r="E71" s="2">
        <v>2.094E-2</v>
      </c>
      <c r="F71" s="2">
        <v>1157.4496300000001</v>
      </c>
      <c r="G71" s="2">
        <v>6.2449999999999999E-2</v>
      </c>
      <c r="H71" s="2">
        <v>1125.9904899999999</v>
      </c>
      <c r="I71" s="2">
        <v>567.65223000000003</v>
      </c>
      <c r="J71" s="2">
        <v>319</v>
      </c>
      <c r="K71" s="2">
        <v>1124.86616</v>
      </c>
      <c r="L71" s="2">
        <v>585.79915000000005</v>
      </c>
      <c r="M71" s="2">
        <v>20</v>
      </c>
      <c r="N71" s="2">
        <v>1346.74478</v>
      </c>
      <c r="O71" s="2">
        <v>567.33591999999999</v>
      </c>
      <c r="P71" s="2">
        <v>4663</v>
      </c>
      <c r="Q71" s="2">
        <v>1128.9279200000001</v>
      </c>
      <c r="R71" s="2">
        <v>570.35487999999998</v>
      </c>
      <c r="S71" s="2">
        <v>97</v>
      </c>
      <c r="T71" s="2">
        <v>1124.9258400000001</v>
      </c>
      <c r="U71" s="2">
        <v>572.00759000000005</v>
      </c>
      <c r="V71" s="2">
        <v>47</v>
      </c>
    </row>
    <row r="72" spans="1:22" x14ac:dyDescent="0.25">
      <c r="A72" s="2" t="s">
        <v>1</v>
      </c>
      <c r="B72" s="2">
        <v>1000</v>
      </c>
      <c r="C72" s="2">
        <v>0.4</v>
      </c>
      <c r="D72" s="2">
        <v>1158.2335599999999</v>
      </c>
      <c r="E72" s="2">
        <v>2.1489999999999999E-2</v>
      </c>
      <c r="F72" s="2">
        <v>1157.4496300000001</v>
      </c>
      <c r="G72" s="2">
        <v>6.2780000000000002E-2</v>
      </c>
      <c r="H72" s="2">
        <v>1125.9517000000001</v>
      </c>
      <c r="I72" s="2">
        <v>568.08487000000002</v>
      </c>
      <c r="J72" s="2">
        <v>320</v>
      </c>
      <c r="K72" s="2">
        <v>1124.96074</v>
      </c>
      <c r="L72" s="2">
        <v>586.43952000000002</v>
      </c>
      <c r="M72" s="2">
        <v>20</v>
      </c>
      <c r="N72" s="2">
        <v>1308.24296</v>
      </c>
      <c r="O72" s="2">
        <v>567.39867000000004</v>
      </c>
      <c r="P72" s="2">
        <v>4486</v>
      </c>
      <c r="Q72" s="2">
        <v>1148.19577</v>
      </c>
      <c r="R72" s="2">
        <v>570.25130999999999</v>
      </c>
      <c r="S72" s="2">
        <v>95</v>
      </c>
      <c r="T72" s="2">
        <v>1124.61401</v>
      </c>
      <c r="U72" s="2">
        <v>581.30634999999995</v>
      </c>
      <c r="V72" s="2">
        <v>41</v>
      </c>
    </row>
    <row r="73" spans="1:22" x14ac:dyDescent="0.25">
      <c r="A73" s="2" t="s">
        <v>1</v>
      </c>
      <c r="B73" s="2">
        <v>1000</v>
      </c>
      <c r="C73" s="2">
        <v>0.7</v>
      </c>
      <c r="D73" s="2">
        <v>1176.0722699999999</v>
      </c>
      <c r="E73" s="2">
        <v>2.3779999999999999E-2</v>
      </c>
      <c r="F73" s="2">
        <v>1043.05728</v>
      </c>
      <c r="G73" s="2">
        <v>7.5850000000000001E-2</v>
      </c>
      <c r="H73" s="2">
        <v>1030.0680199999999</v>
      </c>
      <c r="I73" s="2">
        <v>944.54540999999995</v>
      </c>
      <c r="J73" s="2">
        <v>568</v>
      </c>
      <c r="K73" s="2">
        <v>1146.7173</v>
      </c>
      <c r="L73" s="2">
        <v>966.90787</v>
      </c>
      <c r="M73" s="2">
        <v>32</v>
      </c>
      <c r="N73" s="2">
        <v>1116.9024199999999</v>
      </c>
      <c r="O73" s="2">
        <v>944.61791000000005</v>
      </c>
      <c r="P73" s="2">
        <v>8191</v>
      </c>
      <c r="Q73" s="2">
        <v>1029.7806399999999</v>
      </c>
      <c r="R73" s="2">
        <v>945.86351000000002</v>
      </c>
      <c r="S73" s="2">
        <v>176</v>
      </c>
      <c r="T73" s="2">
        <v>1145.81681</v>
      </c>
      <c r="U73" s="2">
        <v>958.38338999999996</v>
      </c>
      <c r="V73" s="2">
        <v>55</v>
      </c>
    </row>
    <row r="74" spans="1:22" x14ac:dyDescent="0.25">
      <c r="A74" s="2" t="s">
        <v>1</v>
      </c>
      <c r="B74" s="2">
        <v>1000</v>
      </c>
      <c r="C74" s="2">
        <v>0.7</v>
      </c>
      <c r="D74" s="2">
        <v>1176.0722699999999</v>
      </c>
      <c r="E74" s="2">
        <v>2.4809999999999999E-2</v>
      </c>
      <c r="F74" s="2">
        <v>1043.05728</v>
      </c>
      <c r="G74" s="2">
        <v>7.4289999999999995E-2</v>
      </c>
      <c r="H74" s="2">
        <v>1071.4213</v>
      </c>
      <c r="I74" s="2">
        <v>945.34626000000003</v>
      </c>
      <c r="J74" s="2">
        <v>528</v>
      </c>
      <c r="K74" s="2">
        <v>1146.8071600000001</v>
      </c>
      <c r="L74" s="2">
        <v>969.90520000000004</v>
      </c>
      <c r="M74" s="2">
        <v>32</v>
      </c>
      <c r="N74" s="2">
        <v>1095.7297000000001</v>
      </c>
      <c r="O74" s="2">
        <v>944.62455</v>
      </c>
      <c r="P74" s="2">
        <v>7893</v>
      </c>
      <c r="Q74" s="2">
        <v>1030.3017400000001</v>
      </c>
      <c r="R74" s="2">
        <v>947.5326</v>
      </c>
      <c r="S74" s="2">
        <v>171</v>
      </c>
      <c r="T74" s="2">
        <v>1145.7213899999999</v>
      </c>
      <c r="U74" s="2">
        <v>955.63603000000001</v>
      </c>
      <c r="V74" s="2">
        <v>55</v>
      </c>
    </row>
    <row r="75" spans="1:22" x14ac:dyDescent="0.25">
      <c r="A75" s="2" t="s">
        <v>1</v>
      </c>
      <c r="B75" s="2">
        <v>1000</v>
      </c>
      <c r="C75" s="2">
        <v>0.7</v>
      </c>
      <c r="D75" s="2">
        <v>1176.0722699999999</v>
      </c>
      <c r="E75" s="2">
        <v>2.3369999999999998E-2</v>
      </c>
      <c r="F75" s="2">
        <v>1043.05728</v>
      </c>
      <c r="G75" s="2">
        <v>7.4399999999999994E-2</v>
      </c>
      <c r="H75" s="2">
        <v>1029.76659</v>
      </c>
      <c r="I75" s="2">
        <v>944.92592000000002</v>
      </c>
      <c r="J75" s="2">
        <v>532</v>
      </c>
      <c r="K75" s="2">
        <v>1147.0018299999999</v>
      </c>
      <c r="L75" s="2">
        <v>969.31922999999995</v>
      </c>
      <c r="M75" s="2">
        <v>32</v>
      </c>
      <c r="N75" s="2">
        <v>1082.62021</v>
      </c>
      <c r="O75" s="2">
        <v>944.56141000000002</v>
      </c>
      <c r="P75" s="2">
        <v>8435</v>
      </c>
      <c r="Q75" s="2">
        <v>1030.0711799999999</v>
      </c>
      <c r="R75" s="2">
        <v>945.80921000000001</v>
      </c>
      <c r="S75" s="2">
        <v>176</v>
      </c>
      <c r="T75" s="2">
        <v>1145.73054</v>
      </c>
      <c r="U75" s="2">
        <v>956.72253999999998</v>
      </c>
      <c r="V75" s="2">
        <v>55</v>
      </c>
    </row>
    <row r="76" spans="1:22" x14ac:dyDescent="0.25">
      <c r="A76" s="2" t="s">
        <v>1</v>
      </c>
      <c r="B76" s="2">
        <v>1000</v>
      </c>
      <c r="C76" s="2">
        <v>0.7</v>
      </c>
      <c r="D76" s="2">
        <v>1176.0722699999999</v>
      </c>
      <c r="E76" s="2">
        <v>2.4719999999999999E-2</v>
      </c>
      <c r="F76" s="2">
        <v>1043.05728</v>
      </c>
      <c r="G76" s="2">
        <v>7.5609999999999997E-2</v>
      </c>
      <c r="H76" s="2">
        <v>1029.13582</v>
      </c>
      <c r="I76" s="2">
        <v>945.04318000000001</v>
      </c>
      <c r="J76" s="2">
        <v>531</v>
      </c>
      <c r="K76" s="2">
        <v>1146.6485299999999</v>
      </c>
      <c r="L76" s="2">
        <v>970.51463000000001</v>
      </c>
      <c r="M76" s="2">
        <v>32</v>
      </c>
      <c r="N76" s="2">
        <v>1102.49396</v>
      </c>
      <c r="O76" s="2">
        <v>944.58180000000004</v>
      </c>
      <c r="P76" s="2">
        <v>8378</v>
      </c>
      <c r="Q76" s="2">
        <v>1030.1340700000001</v>
      </c>
      <c r="R76" s="2">
        <v>944.78227000000004</v>
      </c>
      <c r="S76" s="2">
        <v>176</v>
      </c>
      <c r="T76" s="2">
        <v>1145.68877</v>
      </c>
      <c r="U76" s="2">
        <v>951.69083999999998</v>
      </c>
      <c r="V76" s="2">
        <v>55</v>
      </c>
    </row>
    <row r="77" spans="1:22" x14ac:dyDescent="0.25">
      <c r="A77" s="2" t="s">
        <v>1</v>
      </c>
      <c r="B77" s="2">
        <v>1000</v>
      </c>
      <c r="C77" s="2">
        <v>0.7</v>
      </c>
      <c r="D77" s="2">
        <v>1176.0722699999999</v>
      </c>
      <c r="E77" s="2">
        <v>2.5139999999999999E-2</v>
      </c>
      <c r="F77" s="2">
        <v>1043.05728</v>
      </c>
      <c r="G77" s="2">
        <v>7.7460000000000001E-2</v>
      </c>
      <c r="H77" s="2">
        <v>1034.5739900000001</v>
      </c>
      <c r="I77" s="2">
        <v>944.96613000000002</v>
      </c>
      <c r="J77" s="2">
        <v>533</v>
      </c>
      <c r="K77" s="2">
        <v>1146.84584</v>
      </c>
      <c r="L77" s="2">
        <v>969.52075000000002</v>
      </c>
      <c r="M77" s="2">
        <v>32</v>
      </c>
      <c r="N77" s="2">
        <v>1113.8963100000001</v>
      </c>
      <c r="O77" s="2">
        <v>944.73518999999999</v>
      </c>
      <c r="P77" s="2">
        <v>8246</v>
      </c>
      <c r="Q77" s="2">
        <v>1029.72929</v>
      </c>
      <c r="R77" s="2">
        <v>947.25337999999999</v>
      </c>
      <c r="S77" s="2">
        <v>166</v>
      </c>
      <c r="T77" s="2">
        <v>1145.8335999999999</v>
      </c>
      <c r="U77" s="2">
        <v>957.71151999999995</v>
      </c>
      <c r="V77" s="2">
        <v>55</v>
      </c>
    </row>
    <row r="78" spans="1:22" x14ac:dyDescent="0.25">
      <c r="A78" s="2" t="s">
        <v>1</v>
      </c>
      <c r="B78" s="2">
        <v>1000</v>
      </c>
      <c r="C78" s="2">
        <v>0.7</v>
      </c>
      <c r="D78" s="2">
        <v>1176.0722699999999</v>
      </c>
      <c r="E78" s="2">
        <v>2.383E-2</v>
      </c>
      <c r="F78" s="2">
        <v>1043.05728</v>
      </c>
      <c r="G78" s="2">
        <v>7.5590000000000004E-2</v>
      </c>
      <c r="H78" s="2">
        <v>1029.85421</v>
      </c>
      <c r="I78" s="2">
        <v>944.88445000000002</v>
      </c>
      <c r="J78" s="2">
        <v>587</v>
      </c>
      <c r="K78" s="2">
        <v>1146.9342300000001</v>
      </c>
      <c r="L78" s="2">
        <v>970.33887000000004</v>
      </c>
      <c r="M78" s="2">
        <v>32</v>
      </c>
      <c r="N78" s="2">
        <v>1056.83179</v>
      </c>
      <c r="O78" s="2">
        <v>944.60614999999996</v>
      </c>
      <c r="P78" s="2">
        <v>8764</v>
      </c>
      <c r="Q78" s="2">
        <v>1063.98676</v>
      </c>
      <c r="R78" s="2">
        <v>947.02611999999999</v>
      </c>
      <c r="S78" s="2">
        <v>157</v>
      </c>
      <c r="T78" s="2">
        <v>1145.7713000000001</v>
      </c>
      <c r="U78" s="2">
        <v>952.12671</v>
      </c>
      <c r="V78" s="2">
        <v>55</v>
      </c>
    </row>
    <row r="79" spans="1:22" x14ac:dyDescent="0.25">
      <c r="A79" s="2" t="s">
        <v>1</v>
      </c>
      <c r="B79" s="2">
        <v>1000</v>
      </c>
      <c r="C79" s="2">
        <v>0.7</v>
      </c>
      <c r="D79" s="2">
        <v>1176.0722699999999</v>
      </c>
      <c r="E79" s="2">
        <v>2.4910000000000002E-2</v>
      </c>
      <c r="F79" s="2">
        <v>1043.05728</v>
      </c>
      <c r="G79" s="2">
        <v>7.5920000000000001E-2</v>
      </c>
      <c r="H79" s="2">
        <v>1028.6276399999999</v>
      </c>
      <c r="I79" s="2">
        <v>945.81358999999998</v>
      </c>
      <c r="J79" s="2">
        <v>533</v>
      </c>
      <c r="K79" s="2">
        <v>1147.0378000000001</v>
      </c>
      <c r="L79" s="2">
        <v>970.94871999999998</v>
      </c>
      <c r="M79" s="2">
        <v>32</v>
      </c>
      <c r="N79" s="2">
        <v>1105.31179</v>
      </c>
      <c r="O79" s="2">
        <v>944.62850000000003</v>
      </c>
      <c r="P79" s="2">
        <v>7822</v>
      </c>
      <c r="Q79" s="2">
        <v>1029.7768100000001</v>
      </c>
      <c r="R79" s="2">
        <v>946.56550000000004</v>
      </c>
      <c r="S79" s="2">
        <v>168</v>
      </c>
      <c r="T79" s="2">
        <v>1145.7905000000001</v>
      </c>
      <c r="U79" s="2">
        <v>951.72290999999996</v>
      </c>
      <c r="V79" s="2">
        <v>55</v>
      </c>
    </row>
    <row r="80" spans="1:22" x14ac:dyDescent="0.25">
      <c r="A80" s="2" t="s">
        <v>1</v>
      </c>
      <c r="B80" s="2">
        <v>1000</v>
      </c>
      <c r="C80" s="2">
        <v>0.7</v>
      </c>
      <c r="D80" s="2">
        <v>1176.0722699999999</v>
      </c>
      <c r="E80" s="2">
        <v>2.3210000000000001E-2</v>
      </c>
      <c r="F80" s="2">
        <v>1043.05728</v>
      </c>
      <c r="G80" s="2">
        <v>7.4349999999999999E-2</v>
      </c>
      <c r="H80" s="2">
        <v>1065.51549</v>
      </c>
      <c r="I80" s="2">
        <v>945.83923000000004</v>
      </c>
      <c r="J80" s="2">
        <v>526</v>
      </c>
      <c r="K80" s="2">
        <v>1146.9251099999999</v>
      </c>
      <c r="L80" s="2">
        <v>971.69826999999998</v>
      </c>
      <c r="M80" s="2">
        <v>32</v>
      </c>
      <c r="N80" s="2">
        <v>1112.90129</v>
      </c>
      <c r="O80" s="2">
        <v>944.61764000000005</v>
      </c>
      <c r="P80" s="2">
        <v>8354</v>
      </c>
      <c r="Q80" s="2">
        <v>1042.89625</v>
      </c>
      <c r="R80" s="2">
        <v>949.34828000000005</v>
      </c>
      <c r="S80" s="2">
        <v>159</v>
      </c>
      <c r="T80" s="2">
        <v>1145.8533399999999</v>
      </c>
      <c r="U80" s="2">
        <v>953.12549000000001</v>
      </c>
      <c r="V80" s="2">
        <v>55</v>
      </c>
    </row>
    <row r="81" spans="1:22" x14ac:dyDescent="0.25">
      <c r="A81" s="2" t="s">
        <v>1</v>
      </c>
      <c r="B81" s="2">
        <v>1000</v>
      </c>
      <c r="C81" s="2">
        <v>0.7</v>
      </c>
      <c r="D81" s="2">
        <v>1176.0722699999999</v>
      </c>
      <c r="E81" s="2">
        <v>2.504E-2</v>
      </c>
      <c r="F81" s="2">
        <v>1043.05728</v>
      </c>
      <c r="G81" s="2">
        <v>7.5069999999999998E-2</v>
      </c>
      <c r="H81" s="2">
        <v>1030.1650199999999</v>
      </c>
      <c r="I81" s="2">
        <v>946.01430000000005</v>
      </c>
      <c r="J81" s="2">
        <v>531</v>
      </c>
      <c r="K81" s="2">
        <v>1146.7281499999999</v>
      </c>
      <c r="L81" s="2">
        <v>972.13633000000004</v>
      </c>
      <c r="M81" s="2">
        <v>32</v>
      </c>
      <c r="N81" s="2">
        <v>1128.5250000000001</v>
      </c>
      <c r="O81" s="2">
        <v>944.55186000000003</v>
      </c>
      <c r="P81" s="2">
        <v>8579</v>
      </c>
      <c r="Q81" s="2">
        <v>1110.55861</v>
      </c>
      <c r="R81" s="2">
        <v>947.36436000000003</v>
      </c>
      <c r="S81" s="2">
        <v>152</v>
      </c>
      <c r="T81" s="2">
        <v>1145.68823</v>
      </c>
      <c r="U81" s="2">
        <v>961.17534999999998</v>
      </c>
      <c r="V81" s="2">
        <v>57</v>
      </c>
    </row>
    <row r="82" spans="1:22" x14ac:dyDescent="0.25">
      <c r="A82" s="2" t="s">
        <v>1</v>
      </c>
      <c r="B82" s="2">
        <v>1000</v>
      </c>
      <c r="C82" s="2">
        <v>0.7</v>
      </c>
      <c r="D82" s="2">
        <v>1176.0722699999999</v>
      </c>
      <c r="E82" s="2">
        <v>2.6100000000000002E-2</v>
      </c>
      <c r="F82" s="2">
        <v>1043.05728</v>
      </c>
      <c r="G82" s="2">
        <v>7.4829999999999994E-2</v>
      </c>
      <c r="H82" s="2">
        <v>1029.29701</v>
      </c>
      <c r="I82" s="2">
        <v>945.64813000000004</v>
      </c>
      <c r="J82" s="2">
        <v>531</v>
      </c>
      <c r="K82" s="2">
        <v>1146.65895</v>
      </c>
      <c r="L82" s="2">
        <v>970.67939000000001</v>
      </c>
      <c r="M82" s="2">
        <v>32</v>
      </c>
      <c r="N82" s="2">
        <v>1100.28396</v>
      </c>
      <c r="O82" s="2">
        <v>944.54109000000005</v>
      </c>
      <c r="P82" s="2">
        <v>8230</v>
      </c>
      <c r="Q82" s="2">
        <v>1137.54223</v>
      </c>
      <c r="R82" s="2">
        <v>946.98563000000001</v>
      </c>
      <c r="S82" s="2">
        <v>158</v>
      </c>
      <c r="T82" s="2">
        <v>1145.74144</v>
      </c>
      <c r="U82" s="2">
        <v>947.13626999999997</v>
      </c>
      <c r="V82" s="2">
        <v>55</v>
      </c>
    </row>
    <row r="83" spans="1:22" x14ac:dyDescent="0.25">
      <c r="A83" s="2" t="s">
        <v>1</v>
      </c>
      <c r="B83" s="2">
        <v>1000</v>
      </c>
      <c r="C83" s="2">
        <v>1</v>
      </c>
      <c r="D83" s="2">
        <v>1019.0138899999999</v>
      </c>
      <c r="E83" s="2">
        <v>2.452E-2</v>
      </c>
      <c r="F83" s="2">
        <v>1020.44618</v>
      </c>
      <c r="G83" s="2">
        <v>7.6799999999999993E-2</v>
      </c>
      <c r="H83" s="2">
        <v>1017.75723</v>
      </c>
      <c r="I83" s="2">
        <v>2232.3069</v>
      </c>
      <c r="J83" s="2">
        <v>1257</v>
      </c>
      <c r="K83" s="2">
        <v>1015.64377</v>
      </c>
      <c r="L83" s="2">
        <v>2246.5257000000001</v>
      </c>
      <c r="M83" s="2">
        <v>73</v>
      </c>
      <c r="N83" s="2">
        <v>1036.1207199999999</v>
      </c>
      <c r="O83" s="2">
        <v>2231.9166</v>
      </c>
      <c r="P83" s="2">
        <v>20872</v>
      </c>
      <c r="Q83" s="2">
        <v>1018.08458</v>
      </c>
      <c r="R83" s="2">
        <v>2234.7564600000001</v>
      </c>
      <c r="S83" s="2">
        <v>448</v>
      </c>
      <c r="T83" s="2">
        <v>1015.03021</v>
      </c>
      <c r="U83" s="2">
        <v>2241.0719300000001</v>
      </c>
      <c r="V83" s="2">
        <v>124</v>
      </c>
    </row>
    <row r="84" spans="1:22" x14ac:dyDescent="0.25">
      <c r="A84" s="2" t="s">
        <v>1</v>
      </c>
      <c r="B84" s="2">
        <v>1000</v>
      </c>
      <c r="C84" s="2">
        <v>1</v>
      </c>
      <c r="D84" s="2">
        <v>1019.0138899999999</v>
      </c>
      <c r="E84" s="2">
        <v>2.4160000000000001E-2</v>
      </c>
      <c r="F84" s="2">
        <v>1020.44618</v>
      </c>
      <c r="G84" s="2">
        <v>7.8090000000000007E-2</v>
      </c>
      <c r="H84" s="2">
        <v>1017.70638</v>
      </c>
      <c r="I84" s="2">
        <v>2232.5204399999998</v>
      </c>
      <c r="J84" s="2">
        <v>1254</v>
      </c>
      <c r="K84" s="2">
        <v>1015.6491</v>
      </c>
      <c r="L84" s="2">
        <v>2251.5722700000001</v>
      </c>
      <c r="M84" s="2">
        <v>73</v>
      </c>
      <c r="N84" s="2">
        <v>1039.26224</v>
      </c>
      <c r="O84" s="2">
        <v>2231.8535099999999</v>
      </c>
      <c r="P84" s="2">
        <v>20848</v>
      </c>
      <c r="Q84" s="2">
        <v>1017.717</v>
      </c>
      <c r="R84" s="2">
        <v>2236.38301</v>
      </c>
      <c r="S84" s="2">
        <v>450</v>
      </c>
      <c r="T84" s="2">
        <v>1014.95335</v>
      </c>
      <c r="U84" s="2">
        <v>2247.9103</v>
      </c>
      <c r="V84" s="2">
        <v>112</v>
      </c>
    </row>
    <row r="85" spans="1:22" x14ac:dyDescent="0.25">
      <c r="A85" s="2" t="s">
        <v>1</v>
      </c>
      <c r="B85" s="2">
        <v>1000</v>
      </c>
      <c r="C85" s="2">
        <v>1</v>
      </c>
      <c r="D85" s="2">
        <v>1019.0138899999999</v>
      </c>
      <c r="E85" s="2">
        <v>2.4150000000000001E-2</v>
      </c>
      <c r="F85" s="2">
        <v>1020.44618</v>
      </c>
      <c r="G85" s="2">
        <v>7.6109999999999997E-2</v>
      </c>
      <c r="H85" s="2">
        <v>1017.1724400000001</v>
      </c>
      <c r="I85" s="2">
        <v>2232.4161300000001</v>
      </c>
      <c r="J85" s="2">
        <v>1406</v>
      </c>
      <c r="K85" s="2">
        <v>1015.58806</v>
      </c>
      <c r="L85" s="2">
        <v>2250.5306</v>
      </c>
      <c r="M85" s="2">
        <v>73</v>
      </c>
      <c r="N85" s="2">
        <v>1030.34512</v>
      </c>
      <c r="O85" s="2">
        <v>2231.8573700000002</v>
      </c>
      <c r="P85" s="2">
        <v>20031</v>
      </c>
      <c r="Q85" s="2">
        <v>1017.6807700000001</v>
      </c>
      <c r="R85" s="2">
        <v>2234.7575499999998</v>
      </c>
      <c r="S85" s="2">
        <v>447</v>
      </c>
      <c r="T85" s="2">
        <v>1014.97541</v>
      </c>
      <c r="U85" s="2">
        <v>2239.1555699999999</v>
      </c>
      <c r="V85" s="2">
        <v>123</v>
      </c>
    </row>
    <row r="86" spans="1:22" x14ac:dyDescent="0.25">
      <c r="A86" s="2" t="s">
        <v>1</v>
      </c>
      <c r="B86" s="2">
        <v>1000</v>
      </c>
      <c r="C86" s="2">
        <v>1</v>
      </c>
      <c r="D86" s="2">
        <v>1019.0138899999999</v>
      </c>
      <c r="E86" s="2">
        <v>2.5950000000000001E-2</v>
      </c>
      <c r="F86" s="2">
        <v>1020.44618</v>
      </c>
      <c r="G86" s="2">
        <v>7.8210000000000002E-2</v>
      </c>
      <c r="H86" s="2">
        <v>1018.12069</v>
      </c>
      <c r="I86" s="2">
        <v>2232.3211500000002</v>
      </c>
      <c r="J86" s="2">
        <v>1255</v>
      </c>
      <c r="K86" s="2">
        <v>1015.71111</v>
      </c>
      <c r="L86" s="2">
        <v>2253.7267499999998</v>
      </c>
      <c r="M86" s="2">
        <v>73</v>
      </c>
      <c r="N86" s="2">
        <v>1037.4349500000001</v>
      </c>
      <c r="O86" s="2">
        <v>2231.8310200000001</v>
      </c>
      <c r="P86" s="2">
        <v>20452</v>
      </c>
      <c r="Q86" s="2">
        <v>1017.56394</v>
      </c>
      <c r="R86" s="2">
        <v>2233.7008900000001</v>
      </c>
      <c r="S86" s="2">
        <v>410</v>
      </c>
      <c r="T86" s="2">
        <v>1015.16593</v>
      </c>
      <c r="U86" s="2">
        <v>2246.0495900000001</v>
      </c>
      <c r="V86" s="2">
        <v>113</v>
      </c>
    </row>
    <row r="87" spans="1:22" x14ac:dyDescent="0.25">
      <c r="A87" s="2" t="s">
        <v>1</v>
      </c>
      <c r="B87" s="2">
        <v>1000</v>
      </c>
      <c r="C87" s="2">
        <v>1</v>
      </c>
      <c r="D87" s="2">
        <v>1019.0138899999999</v>
      </c>
      <c r="E87" s="2">
        <v>2.4240000000000001E-2</v>
      </c>
      <c r="F87" s="2">
        <v>1020.44618</v>
      </c>
      <c r="G87" s="2">
        <v>7.5060000000000002E-2</v>
      </c>
      <c r="H87" s="2">
        <v>1017.7645</v>
      </c>
      <c r="I87" s="2">
        <v>2233.3973700000001</v>
      </c>
      <c r="J87" s="2">
        <v>1373</v>
      </c>
      <c r="K87" s="2">
        <v>1015.59722</v>
      </c>
      <c r="L87" s="2">
        <v>2254.73587</v>
      </c>
      <c r="M87" s="2">
        <v>73</v>
      </c>
      <c r="N87" s="2">
        <v>1060.25639</v>
      </c>
      <c r="O87" s="2">
        <v>2231.8233100000002</v>
      </c>
      <c r="P87" s="2">
        <v>20562</v>
      </c>
      <c r="Q87" s="2">
        <v>1017.4944400000001</v>
      </c>
      <c r="R87" s="2">
        <v>2234.6649200000002</v>
      </c>
      <c r="S87" s="2">
        <v>419</v>
      </c>
      <c r="T87" s="2">
        <v>1015.11243</v>
      </c>
      <c r="U87" s="2">
        <v>2250.4627500000001</v>
      </c>
      <c r="V87" s="2">
        <v>112</v>
      </c>
    </row>
    <row r="88" spans="1:22" x14ac:dyDescent="0.25">
      <c r="A88" s="2" t="s">
        <v>1</v>
      </c>
      <c r="B88" s="2">
        <v>1000</v>
      </c>
      <c r="C88" s="2">
        <v>1</v>
      </c>
      <c r="D88" s="2">
        <v>1019.0138899999999</v>
      </c>
      <c r="E88" s="2">
        <v>2.4250000000000001E-2</v>
      </c>
      <c r="F88" s="2">
        <v>1020.44618</v>
      </c>
      <c r="G88" s="2">
        <v>7.7170000000000002E-2</v>
      </c>
      <c r="H88" s="2">
        <v>1017.5006100000001</v>
      </c>
      <c r="I88" s="2">
        <v>2233.30375</v>
      </c>
      <c r="J88" s="2">
        <v>1257</v>
      </c>
      <c r="K88" s="2">
        <v>1015.69388</v>
      </c>
      <c r="L88" s="2">
        <v>2251.8055800000002</v>
      </c>
      <c r="M88" s="2">
        <v>73</v>
      </c>
      <c r="N88" s="2">
        <v>1018.01599</v>
      </c>
      <c r="O88" s="2">
        <v>2231.8318199999999</v>
      </c>
      <c r="P88" s="2">
        <v>20511</v>
      </c>
      <c r="Q88" s="2">
        <v>1018.1645</v>
      </c>
      <c r="R88" s="2">
        <v>2232.8270900000002</v>
      </c>
      <c r="S88" s="2">
        <v>449</v>
      </c>
      <c r="T88" s="2">
        <v>1015.00833</v>
      </c>
      <c r="U88" s="2">
        <v>2244.9529200000002</v>
      </c>
      <c r="V88" s="2">
        <v>112</v>
      </c>
    </row>
    <row r="89" spans="1:22" x14ac:dyDescent="0.25">
      <c r="A89" s="2" t="s">
        <v>1</v>
      </c>
      <c r="B89" s="2">
        <v>1000</v>
      </c>
      <c r="C89" s="2">
        <v>1</v>
      </c>
      <c r="D89" s="2">
        <v>1019.0138899999999</v>
      </c>
      <c r="E89" s="2">
        <v>2.4240000000000001E-2</v>
      </c>
      <c r="F89" s="2">
        <v>1020.44618</v>
      </c>
      <c r="G89" s="2">
        <v>7.5230000000000005E-2</v>
      </c>
      <c r="H89" s="2">
        <v>1017.7974</v>
      </c>
      <c r="I89" s="2">
        <v>2233.3268499999999</v>
      </c>
      <c r="J89" s="2">
        <v>1318</v>
      </c>
      <c r="K89" s="2">
        <v>1015.52751</v>
      </c>
      <c r="L89" s="2">
        <v>2246.1445100000001</v>
      </c>
      <c r="M89" s="2">
        <v>73</v>
      </c>
      <c r="N89" s="2">
        <v>1038.4744900000001</v>
      </c>
      <c r="O89" s="2">
        <v>2231.8600999999999</v>
      </c>
      <c r="P89" s="2">
        <v>20763</v>
      </c>
      <c r="Q89" s="2">
        <v>1017.57222</v>
      </c>
      <c r="R89" s="2">
        <v>2234.6048500000002</v>
      </c>
      <c r="S89" s="2">
        <v>446</v>
      </c>
      <c r="T89" s="2">
        <v>1015.19722</v>
      </c>
      <c r="U89" s="2">
        <v>2240.1925700000002</v>
      </c>
      <c r="V89" s="2">
        <v>112</v>
      </c>
    </row>
    <row r="90" spans="1:22" x14ac:dyDescent="0.25">
      <c r="A90" s="2" t="s">
        <v>1</v>
      </c>
      <c r="B90" s="2">
        <v>1000</v>
      </c>
      <c r="C90" s="2">
        <v>1</v>
      </c>
      <c r="D90" s="2">
        <v>1019.0138899999999</v>
      </c>
      <c r="E90" s="2">
        <v>2.4230000000000002E-2</v>
      </c>
      <c r="F90" s="2">
        <v>1020.44618</v>
      </c>
      <c r="G90" s="2">
        <v>7.6509999999999995E-2</v>
      </c>
      <c r="H90" s="2">
        <v>1017.45347</v>
      </c>
      <c r="I90" s="2">
        <v>2231.8852299999999</v>
      </c>
      <c r="J90" s="2">
        <v>1254</v>
      </c>
      <c r="K90" s="2">
        <v>1015.63333</v>
      </c>
      <c r="L90" s="2">
        <v>2253.4674399999999</v>
      </c>
      <c r="M90" s="2">
        <v>73</v>
      </c>
      <c r="N90" s="2">
        <v>1018.42033</v>
      </c>
      <c r="O90" s="2">
        <v>2231.8807700000002</v>
      </c>
      <c r="P90" s="2">
        <v>21080</v>
      </c>
      <c r="Q90" s="2">
        <v>1017.63149</v>
      </c>
      <c r="R90" s="2">
        <v>2233.1509900000001</v>
      </c>
      <c r="S90" s="2">
        <v>450</v>
      </c>
      <c r="T90" s="2">
        <v>1014.97481</v>
      </c>
      <c r="U90" s="2">
        <v>2239.8986399999999</v>
      </c>
      <c r="V90" s="2">
        <v>113</v>
      </c>
    </row>
    <row r="91" spans="1:22" x14ac:dyDescent="0.25">
      <c r="A91" s="2" t="s">
        <v>1</v>
      </c>
      <c r="B91" s="2">
        <v>1000</v>
      </c>
      <c r="C91" s="2">
        <v>1</v>
      </c>
      <c r="D91" s="2">
        <v>1019.0138899999999</v>
      </c>
      <c r="E91" s="2">
        <v>2.4340000000000001E-2</v>
      </c>
      <c r="F91" s="2">
        <v>1020.44618</v>
      </c>
      <c r="G91" s="2">
        <v>7.7630000000000005E-2</v>
      </c>
      <c r="H91" s="2">
        <v>1017.46129</v>
      </c>
      <c r="I91" s="2">
        <v>2232.28235</v>
      </c>
      <c r="J91" s="2">
        <v>1253</v>
      </c>
      <c r="K91" s="2">
        <v>1015.70176</v>
      </c>
      <c r="L91" s="2">
        <v>2249.4569900000001</v>
      </c>
      <c r="M91" s="2">
        <v>73</v>
      </c>
      <c r="N91" s="2">
        <v>1028.2273700000001</v>
      </c>
      <c r="O91" s="2">
        <v>2231.8345800000002</v>
      </c>
      <c r="P91" s="2">
        <v>20998</v>
      </c>
      <c r="Q91" s="2">
        <v>1017.71389</v>
      </c>
      <c r="R91" s="2">
        <v>2234.4363899999998</v>
      </c>
      <c r="S91" s="2">
        <v>443</v>
      </c>
      <c r="T91" s="2">
        <v>1014.99371</v>
      </c>
      <c r="U91" s="2">
        <v>2233.1302799999999</v>
      </c>
      <c r="V91" s="2">
        <v>111</v>
      </c>
    </row>
    <row r="92" spans="1:22" x14ac:dyDescent="0.25">
      <c r="A92" s="2" t="s">
        <v>1</v>
      </c>
      <c r="B92" s="2">
        <v>1000</v>
      </c>
      <c r="C92" s="2">
        <v>1</v>
      </c>
      <c r="D92" s="2">
        <v>1019.0138899999999</v>
      </c>
      <c r="E92" s="2">
        <v>2.4140000000000002E-2</v>
      </c>
      <c r="F92" s="2">
        <v>1020.44618</v>
      </c>
      <c r="G92" s="2">
        <v>7.6039999999999996E-2</v>
      </c>
      <c r="H92" s="2">
        <v>1017.27817</v>
      </c>
      <c r="I92" s="2">
        <v>2232.9541300000001</v>
      </c>
      <c r="J92" s="2">
        <v>1253</v>
      </c>
      <c r="K92" s="2">
        <v>1015.49287</v>
      </c>
      <c r="L92" s="2">
        <v>2251.8276599999999</v>
      </c>
      <c r="M92" s="2">
        <v>73</v>
      </c>
      <c r="N92" s="2">
        <v>1045.77125</v>
      </c>
      <c r="O92" s="2">
        <v>2231.8373999999999</v>
      </c>
      <c r="P92" s="2">
        <v>20517</v>
      </c>
      <c r="Q92" s="2">
        <v>1018.07778</v>
      </c>
      <c r="R92" s="2">
        <v>2232.4630900000002</v>
      </c>
      <c r="S92" s="2">
        <v>440</v>
      </c>
      <c r="T92" s="2">
        <v>1014.95557</v>
      </c>
      <c r="U92" s="2">
        <v>2232.7196899999999</v>
      </c>
      <c r="V92" s="2">
        <v>113</v>
      </c>
    </row>
    <row r="93" spans="1:22" x14ac:dyDescent="0.25">
      <c r="A93" s="2" t="s">
        <v>2</v>
      </c>
      <c r="B93" s="2">
        <v>24</v>
      </c>
      <c r="C93" s="2">
        <v>0.4</v>
      </c>
      <c r="D93" s="2">
        <v>3233.3770199999999</v>
      </c>
      <c r="E93" s="2">
        <v>2.5000000000000001E-4</v>
      </c>
      <c r="F93" s="2">
        <v>3229.3430699999999</v>
      </c>
      <c r="G93" s="2">
        <v>7.1000000000000002E-4</v>
      </c>
      <c r="H93" s="2">
        <v>3218.5391800000002</v>
      </c>
      <c r="I93" s="2">
        <v>1.10233</v>
      </c>
      <c r="J93" s="2">
        <v>35</v>
      </c>
      <c r="K93" s="2">
        <v>3218.5391800000002</v>
      </c>
      <c r="L93" s="2">
        <v>1.09413</v>
      </c>
      <c r="M93" s="2">
        <v>121</v>
      </c>
      <c r="N93" s="2">
        <v>3220.9074300000002</v>
      </c>
      <c r="O93" s="2">
        <v>1.0915699999999999</v>
      </c>
      <c r="P93" s="2">
        <v>127</v>
      </c>
      <c r="Q93" s="2">
        <v>3218.5391800000002</v>
      </c>
      <c r="R93" s="2">
        <v>1.0894299999999999</v>
      </c>
      <c r="S93" s="2">
        <v>258</v>
      </c>
      <c r="T93" s="2">
        <v>3218.5391800000002</v>
      </c>
      <c r="U93" s="2">
        <v>1.0966199999999999</v>
      </c>
      <c r="V93" s="2">
        <v>42</v>
      </c>
    </row>
    <row r="94" spans="1:22" x14ac:dyDescent="0.25">
      <c r="A94" s="2" t="s">
        <v>2</v>
      </c>
      <c r="B94" s="2">
        <v>24</v>
      </c>
      <c r="C94" s="2">
        <v>0.4</v>
      </c>
      <c r="D94" s="2">
        <v>3233.3770199999999</v>
      </c>
      <c r="E94" s="2">
        <v>3.2699999999999999E-3</v>
      </c>
      <c r="F94" s="2">
        <v>3229.3430699999999</v>
      </c>
      <c r="G94" s="2">
        <v>9.4500000000000001E-3</v>
      </c>
      <c r="H94" s="2">
        <v>3218.5391800000002</v>
      </c>
      <c r="I94" s="2">
        <v>1.09406</v>
      </c>
      <c r="J94" s="2">
        <v>17</v>
      </c>
      <c r="K94" s="2">
        <v>3218.5391800000002</v>
      </c>
      <c r="L94" s="2">
        <v>1.09337</v>
      </c>
      <c r="M94" s="2">
        <v>120</v>
      </c>
      <c r="N94" s="2">
        <v>3220.9074300000002</v>
      </c>
      <c r="O94" s="2">
        <v>1.0926800000000001</v>
      </c>
      <c r="P94" s="2">
        <v>123</v>
      </c>
      <c r="Q94" s="2">
        <v>3218.5391800000002</v>
      </c>
      <c r="R94" s="2">
        <v>1.20729</v>
      </c>
      <c r="S94" s="2">
        <v>202</v>
      </c>
      <c r="T94" s="2">
        <v>3218.5391800000002</v>
      </c>
      <c r="U94" s="2">
        <v>1.1028800000000001</v>
      </c>
      <c r="V94" s="2">
        <v>51</v>
      </c>
    </row>
    <row r="95" spans="1:22" x14ac:dyDescent="0.25">
      <c r="A95" s="2" t="s">
        <v>2</v>
      </c>
      <c r="B95" s="2">
        <v>24</v>
      </c>
      <c r="C95" s="2">
        <v>0.4</v>
      </c>
      <c r="D95" s="2">
        <v>3233.3770199999999</v>
      </c>
      <c r="E95" s="2">
        <v>3.0999999999999999E-3</v>
      </c>
      <c r="F95" s="2">
        <v>3229.3430699999999</v>
      </c>
      <c r="G95" s="2">
        <v>9.2499999999999995E-3</v>
      </c>
      <c r="H95" s="2">
        <v>3218.5391800000002</v>
      </c>
      <c r="I95" s="2">
        <v>1.11205</v>
      </c>
      <c r="J95" s="2">
        <v>10</v>
      </c>
      <c r="K95" s="2">
        <v>3218.5391800000002</v>
      </c>
      <c r="L95" s="2">
        <v>1.0898399999999999</v>
      </c>
      <c r="M95" s="2">
        <v>131</v>
      </c>
      <c r="N95" s="2">
        <v>3220.9074300000002</v>
      </c>
      <c r="O95" s="2">
        <v>1.0934299999999999</v>
      </c>
      <c r="P95" s="2">
        <v>127</v>
      </c>
      <c r="Q95" s="2">
        <v>3218.5391800000002</v>
      </c>
      <c r="R95" s="2">
        <v>1.0907100000000001</v>
      </c>
      <c r="S95" s="2">
        <v>264</v>
      </c>
      <c r="T95" s="2">
        <v>3218.5391800000002</v>
      </c>
      <c r="U95" s="2">
        <v>1.08779</v>
      </c>
      <c r="V95" s="2">
        <v>49</v>
      </c>
    </row>
    <row r="96" spans="1:22" x14ac:dyDescent="0.25">
      <c r="A96" s="2" t="s">
        <v>2</v>
      </c>
      <c r="B96" s="2">
        <v>24</v>
      </c>
      <c r="C96" s="2">
        <v>0.4</v>
      </c>
      <c r="D96" s="2">
        <v>3233.3770199999999</v>
      </c>
      <c r="E96" s="2">
        <v>3.0999999999999999E-3</v>
      </c>
      <c r="F96" s="2">
        <v>3229.3430699999999</v>
      </c>
      <c r="G96" s="2">
        <v>9.7900000000000001E-3</v>
      </c>
      <c r="H96" s="2">
        <v>3218.5391800000002</v>
      </c>
      <c r="I96" s="2">
        <v>1.12896</v>
      </c>
      <c r="J96" s="2">
        <v>11</v>
      </c>
      <c r="K96" s="2">
        <v>3218.5391800000002</v>
      </c>
      <c r="L96" s="2">
        <v>1.33823</v>
      </c>
      <c r="M96" s="2">
        <v>85</v>
      </c>
      <c r="N96" s="2">
        <v>3220.9074300000002</v>
      </c>
      <c r="O96" s="2">
        <v>1.0905100000000001</v>
      </c>
      <c r="P96" s="2">
        <v>130</v>
      </c>
      <c r="Q96" s="2">
        <v>3218.5391800000002</v>
      </c>
      <c r="R96" s="2">
        <v>1.08748</v>
      </c>
      <c r="S96" s="2">
        <v>269</v>
      </c>
      <c r="T96" s="2">
        <v>3218.5391800000002</v>
      </c>
      <c r="U96" s="2">
        <v>1.09083</v>
      </c>
      <c r="V96" s="2">
        <v>50</v>
      </c>
    </row>
    <row r="97" spans="1:22" x14ac:dyDescent="0.25">
      <c r="A97" s="2" t="s">
        <v>2</v>
      </c>
      <c r="B97" s="2">
        <v>24</v>
      </c>
      <c r="C97" s="2">
        <v>0.4</v>
      </c>
      <c r="D97" s="2">
        <v>3233.3770199999999</v>
      </c>
      <c r="E97" s="2">
        <v>3.29E-3</v>
      </c>
      <c r="F97" s="2">
        <v>3229.3430699999999</v>
      </c>
      <c r="G97" s="2">
        <v>9.4199999999999996E-3</v>
      </c>
      <c r="H97" s="2">
        <v>3218.5391800000002</v>
      </c>
      <c r="I97" s="2">
        <v>1.4373899999999999</v>
      </c>
      <c r="J97" s="2">
        <v>11</v>
      </c>
      <c r="K97" s="2">
        <v>3218.5391800000002</v>
      </c>
      <c r="L97" s="2">
        <v>1.0911</v>
      </c>
      <c r="M97" s="2">
        <v>111</v>
      </c>
      <c r="N97" s="2">
        <v>3220.9074300000002</v>
      </c>
      <c r="O97" s="2">
        <v>1.0887899999999999</v>
      </c>
      <c r="P97" s="2">
        <v>131</v>
      </c>
      <c r="Q97" s="2">
        <v>3218.5391800000002</v>
      </c>
      <c r="R97" s="2">
        <v>1.0880399999999999</v>
      </c>
      <c r="S97" s="2">
        <v>269</v>
      </c>
      <c r="T97" s="2">
        <v>3218.5391800000002</v>
      </c>
      <c r="U97" s="2">
        <v>1.1032500000000001</v>
      </c>
      <c r="V97" s="2">
        <v>47</v>
      </c>
    </row>
    <row r="98" spans="1:22" x14ac:dyDescent="0.25">
      <c r="A98" s="2" t="s">
        <v>2</v>
      </c>
      <c r="B98" s="2">
        <v>24</v>
      </c>
      <c r="C98" s="2">
        <v>0.4</v>
      </c>
      <c r="D98" s="2">
        <v>3233.3770199999999</v>
      </c>
      <c r="E98" s="2">
        <v>3.2299999999999998E-3</v>
      </c>
      <c r="F98" s="2">
        <v>3229.3430699999999</v>
      </c>
      <c r="G98" s="2">
        <v>9.4699999999999993E-3</v>
      </c>
      <c r="H98" s="2">
        <v>3218.5391800000002</v>
      </c>
      <c r="I98" s="2">
        <v>1.10467</v>
      </c>
      <c r="J98" s="2">
        <v>27</v>
      </c>
      <c r="K98" s="2">
        <v>3218.5391800000002</v>
      </c>
      <c r="L98" s="2">
        <v>1.0945</v>
      </c>
      <c r="M98" s="2">
        <v>126</v>
      </c>
      <c r="N98" s="2">
        <v>3220.9074300000002</v>
      </c>
      <c r="O98" s="2">
        <v>1.0896999999999999</v>
      </c>
      <c r="P98" s="2">
        <v>121</v>
      </c>
      <c r="Q98" s="2">
        <v>3218.5391800000002</v>
      </c>
      <c r="R98" s="2">
        <v>1.53294</v>
      </c>
      <c r="S98" s="2">
        <v>257</v>
      </c>
      <c r="T98" s="2">
        <v>3218.5391800000002</v>
      </c>
      <c r="U98" s="2">
        <v>1.1049500000000001</v>
      </c>
      <c r="V98" s="2">
        <v>40</v>
      </c>
    </row>
    <row r="99" spans="1:22" x14ac:dyDescent="0.25">
      <c r="A99" s="2" t="s">
        <v>2</v>
      </c>
      <c r="B99" s="2">
        <v>24</v>
      </c>
      <c r="C99" s="2">
        <v>0.4</v>
      </c>
      <c r="D99" s="2">
        <v>3233.3770199999999</v>
      </c>
      <c r="E99" s="2">
        <v>3.0899999999999999E-3</v>
      </c>
      <c r="F99" s="2">
        <v>3229.3430699999999</v>
      </c>
      <c r="G99" s="2">
        <v>9.3600000000000003E-3</v>
      </c>
      <c r="H99" s="2">
        <v>3218.5391800000002</v>
      </c>
      <c r="I99" s="2">
        <v>1.0933299999999999</v>
      </c>
      <c r="J99" s="2">
        <v>31</v>
      </c>
      <c r="K99" s="2">
        <v>3218.5391800000002</v>
      </c>
      <c r="L99" s="2">
        <v>1.0914600000000001</v>
      </c>
      <c r="M99" s="2">
        <v>119</v>
      </c>
      <c r="N99" s="2">
        <v>3220.9074300000002</v>
      </c>
      <c r="O99" s="2">
        <v>1.1300300000000001</v>
      </c>
      <c r="P99" s="2">
        <v>86</v>
      </c>
      <c r="Q99" s="2">
        <v>3218.5391800000002</v>
      </c>
      <c r="R99" s="2">
        <v>1.08975</v>
      </c>
      <c r="S99" s="2">
        <v>269</v>
      </c>
      <c r="T99" s="2">
        <v>3218.5391800000002</v>
      </c>
      <c r="U99" s="2">
        <v>1.10165</v>
      </c>
      <c r="V99" s="2">
        <v>50</v>
      </c>
    </row>
    <row r="100" spans="1:22" x14ac:dyDescent="0.25">
      <c r="A100" s="2" t="s">
        <v>2</v>
      </c>
      <c r="B100" s="2">
        <v>24</v>
      </c>
      <c r="C100" s="2">
        <v>0.4</v>
      </c>
      <c r="D100" s="2">
        <v>3233.3770199999999</v>
      </c>
      <c r="E100" s="2">
        <v>3.1099999999999999E-3</v>
      </c>
      <c r="F100" s="2">
        <v>3229.3430699999999</v>
      </c>
      <c r="G100" s="2">
        <v>9.4500000000000001E-3</v>
      </c>
      <c r="H100" s="2">
        <v>3218.5391800000002</v>
      </c>
      <c r="I100" s="2">
        <v>1.0989599999999999</v>
      </c>
      <c r="J100" s="2">
        <v>23</v>
      </c>
      <c r="K100" s="2">
        <v>3218.5391800000002</v>
      </c>
      <c r="L100" s="2">
        <v>1.08792</v>
      </c>
      <c r="M100" s="2">
        <v>121</v>
      </c>
      <c r="N100" s="2">
        <v>3220.9074300000002</v>
      </c>
      <c r="O100" s="2">
        <v>1.0904400000000001</v>
      </c>
      <c r="P100" s="2">
        <v>128</v>
      </c>
      <c r="Q100" s="2">
        <v>3220.9074300000002</v>
      </c>
      <c r="R100" s="2">
        <v>1.0897699999999999</v>
      </c>
      <c r="S100" s="2">
        <v>266</v>
      </c>
      <c r="T100" s="2">
        <v>3218.5391800000002</v>
      </c>
      <c r="U100" s="2">
        <v>1.0911299999999999</v>
      </c>
      <c r="V100" s="2">
        <v>50</v>
      </c>
    </row>
    <row r="101" spans="1:22" x14ac:dyDescent="0.25">
      <c r="A101" s="2" t="s">
        <v>2</v>
      </c>
      <c r="B101" s="2">
        <v>24</v>
      </c>
      <c r="C101" s="2">
        <v>0.4</v>
      </c>
      <c r="D101" s="2">
        <v>3233.3770199999999</v>
      </c>
      <c r="E101" s="2">
        <v>3.1800000000000001E-3</v>
      </c>
      <c r="F101" s="2">
        <v>3229.3430699999999</v>
      </c>
      <c r="G101" s="2">
        <v>9.4900000000000002E-3</v>
      </c>
      <c r="H101" s="2">
        <v>3218.5391800000002</v>
      </c>
      <c r="I101" s="2">
        <v>1.3719300000000001</v>
      </c>
      <c r="J101" s="2">
        <v>10</v>
      </c>
      <c r="K101" s="2">
        <v>3218.5391800000002</v>
      </c>
      <c r="L101" s="2">
        <v>1.08921</v>
      </c>
      <c r="M101" s="2">
        <v>125</v>
      </c>
      <c r="N101" s="2">
        <v>3220.9074300000002</v>
      </c>
      <c r="O101" s="2">
        <v>1.0910299999999999</v>
      </c>
      <c r="P101" s="2">
        <v>122</v>
      </c>
      <c r="Q101" s="2">
        <v>3220.9074300000002</v>
      </c>
      <c r="R101" s="2">
        <v>1.0874699999999999</v>
      </c>
      <c r="S101" s="2">
        <v>265</v>
      </c>
      <c r="T101" s="2">
        <v>3218.5391800000002</v>
      </c>
      <c r="U101" s="2">
        <v>1.37927</v>
      </c>
      <c r="V101" s="2">
        <v>45</v>
      </c>
    </row>
    <row r="102" spans="1:22" x14ac:dyDescent="0.25">
      <c r="A102" s="2" t="s">
        <v>2</v>
      </c>
      <c r="B102" s="2">
        <v>24</v>
      </c>
      <c r="C102" s="2">
        <v>0.4</v>
      </c>
      <c r="D102" s="2">
        <v>3233.3770199999999</v>
      </c>
      <c r="E102" s="2">
        <v>3.2299999999999998E-3</v>
      </c>
      <c r="F102" s="2">
        <v>3229.3430699999999</v>
      </c>
      <c r="G102" s="2">
        <v>9.2800000000000001E-3</v>
      </c>
      <c r="H102" s="2">
        <v>3218.5391800000002</v>
      </c>
      <c r="I102" s="2">
        <v>1.16757</v>
      </c>
      <c r="J102" s="2">
        <v>11</v>
      </c>
      <c r="K102" s="2">
        <v>3218.5391800000002</v>
      </c>
      <c r="L102" s="2">
        <v>1.09477</v>
      </c>
      <c r="M102" s="2">
        <v>126</v>
      </c>
      <c r="N102" s="2">
        <v>3220.9074300000002</v>
      </c>
      <c r="O102" s="2">
        <v>1.0907500000000001</v>
      </c>
      <c r="P102" s="2">
        <v>117</v>
      </c>
      <c r="Q102" s="2">
        <v>3220.9074300000002</v>
      </c>
      <c r="R102" s="2">
        <v>1.0875999999999999</v>
      </c>
      <c r="S102" s="2">
        <v>271</v>
      </c>
      <c r="T102" s="2">
        <v>3218.5391800000002</v>
      </c>
      <c r="U102" s="2">
        <v>1.0939300000000001</v>
      </c>
      <c r="V102" s="2">
        <v>44</v>
      </c>
    </row>
    <row r="103" spans="1:22" x14ac:dyDescent="0.25">
      <c r="A103" s="2" t="s">
        <v>2</v>
      </c>
      <c r="B103" s="2">
        <v>24</v>
      </c>
      <c r="C103" s="2">
        <v>0.7</v>
      </c>
      <c r="D103" s="2">
        <v>2686.4362799999999</v>
      </c>
      <c r="E103" s="2">
        <v>3.4499999999999999E-3</v>
      </c>
      <c r="F103" s="2">
        <v>2686.4362799999999</v>
      </c>
      <c r="G103" s="2">
        <v>1.3270000000000001E-2</v>
      </c>
      <c r="H103" s="2">
        <v>2672.4295900000002</v>
      </c>
      <c r="I103" s="2">
        <v>1.3391999999999999</v>
      </c>
      <c r="J103" s="2">
        <v>33</v>
      </c>
      <c r="K103" s="2">
        <v>2686.4362799999999</v>
      </c>
      <c r="L103" s="2">
        <v>1.3296399999999999</v>
      </c>
      <c r="M103" s="2">
        <v>136</v>
      </c>
      <c r="N103" s="2">
        <v>2672.4295900000002</v>
      </c>
      <c r="O103" s="2">
        <v>1.3275600000000001</v>
      </c>
      <c r="P103" s="2">
        <v>93</v>
      </c>
      <c r="Q103" s="2">
        <v>2672.4295900000002</v>
      </c>
      <c r="R103" s="2">
        <v>1.32541</v>
      </c>
      <c r="S103" s="2">
        <v>319</v>
      </c>
      <c r="T103" s="2">
        <v>2672.4295900000002</v>
      </c>
      <c r="U103" s="2">
        <v>1.33657</v>
      </c>
      <c r="V103" s="2">
        <v>62</v>
      </c>
    </row>
    <row r="104" spans="1:22" x14ac:dyDescent="0.25">
      <c r="A104" s="2" t="s">
        <v>2</v>
      </c>
      <c r="B104" s="2">
        <v>24</v>
      </c>
      <c r="C104" s="2">
        <v>0.7</v>
      </c>
      <c r="D104" s="2">
        <v>2686.4362799999999</v>
      </c>
      <c r="E104" s="2">
        <v>3.4199999999999999E-3</v>
      </c>
      <c r="F104" s="2">
        <v>2686.4362799999999</v>
      </c>
      <c r="G104" s="2">
        <v>1.3259999999999999E-2</v>
      </c>
      <c r="H104" s="2">
        <v>2672.4295900000002</v>
      </c>
      <c r="I104" s="2">
        <v>1.56427</v>
      </c>
      <c r="J104" s="2">
        <v>31</v>
      </c>
      <c r="K104" s="2">
        <v>2686.4362799999999</v>
      </c>
      <c r="L104" s="2">
        <v>1.3229900000000001</v>
      </c>
      <c r="M104" s="2">
        <v>129</v>
      </c>
      <c r="N104" s="2">
        <v>2672.4295900000002</v>
      </c>
      <c r="O104" s="2">
        <v>1.3244199999999999</v>
      </c>
      <c r="P104" s="2">
        <v>156</v>
      </c>
      <c r="Q104" s="2">
        <v>2672.4295900000002</v>
      </c>
      <c r="R104" s="2">
        <v>1.3234399999999999</v>
      </c>
      <c r="S104" s="2">
        <v>323</v>
      </c>
      <c r="T104" s="2">
        <v>2672.4295900000002</v>
      </c>
      <c r="U104" s="2">
        <v>1.34239</v>
      </c>
      <c r="V104" s="2">
        <v>59</v>
      </c>
    </row>
    <row r="105" spans="1:22" x14ac:dyDescent="0.25">
      <c r="A105" s="2" t="s">
        <v>2</v>
      </c>
      <c r="B105" s="2">
        <v>24</v>
      </c>
      <c r="C105" s="2">
        <v>0.7</v>
      </c>
      <c r="D105" s="2">
        <v>2686.4362799999999</v>
      </c>
      <c r="E105" s="2">
        <v>3.48E-3</v>
      </c>
      <c r="F105" s="2">
        <v>2686.4362799999999</v>
      </c>
      <c r="G105" s="2">
        <v>1.354E-2</v>
      </c>
      <c r="H105" s="2">
        <v>2672.4295900000002</v>
      </c>
      <c r="I105" s="2">
        <v>1.33046</v>
      </c>
      <c r="J105" s="2">
        <v>33</v>
      </c>
      <c r="K105" s="2">
        <v>2686.4362799999999</v>
      </c>
      <c r="L105" s="2">
        <v>1.3252600000000001</v>
      </c>
      <c r="M105" s="2">
        <v>134</v>
      </c>
      <c r="N105" s="2">
        <v>2686.3049799999999</v>
      </c>
      <c r="O105" s="2">
        <v>1.3229299999999999</v>
      </c>
      <c r="P105" s="2">
        <v>103</v>
      </c>
      <c r="Q105" s="2">
        <v>2672.4295900000002</v>
      </c>
      <c r="R105" s="2">
        <v>1.32294</v>
      </c>
      <c r="S105" s="2">
        <v>327</v>
      </c>
      <c r="T105" s="2">
        <v>2672.4295900000002</v>
      </c>
      <c r="U105" s="2">
        <v>1.3285400000000001</v>
      </c>
      <c r="V105" s="2">
        <v>57</v>
      </c>
    </row>
    <row r="106" spans="1:22" x14ac:dyDescent="0.25">
      <c r="A106" s="2" t="s">
        <v>2</v>
      </c>
      <c r="B106" s="2">
        <v>24</v>
      </c>
      <c r="C106" s="2">
        <v>0.7</v>
      </c>
      <c r="D106" s="2">
        <v>2686.4362799999999</v>
      </c>
      <c r="E106" s="2">
        <v>3.3999999999999998E-3</v>
      </c>
      <c r="F106" s="2">
        <v>2686.4362799999999</v>
      </c>
      <c r="G106" s="2">
        <v>1.324E-2</v>
      </c>
      <c r="H106" s="2">
        <v>2672.4295900000002</v>
      </c>
      <c r="I106" s="2">
        <v>1.47939</v>
      </c>
      <c r="J106" s="2">
        <v>19</v>
      </c>
      <c r="K106" s="2">
        <v>2686.4362799999999</v>
      </c>
      <c r="L106" s="2">
        <v>1.32596</v>
      </c>
      <c r="M106" s="2">
        <v>143</v>
      </c>
      <c r="N106" s="2">
        <v>2675.0701199999999</v>
      </c>
      <c r="O106" s="2">
        <v>1.3245199999999999</v>
      </c>
      <c r="P106" s="2">
        <v>135</v>
      </c>
      <c r="Q106" s="2">
        <v>2672.4295900000002</v>
      </c>
      <c r="R106" s="2">
        <v>1.32586</v>
      </c>
      <c r="S106" s="2">
        <v>303</v>
      </c>
      <c r="T106" s="2">
        <v>2672.4295900000002</v>
      </c>
      <c r="U106" s="2">
        <v>1.3365100000000001</v>
      </c>
      <c r="V106" s="2">
        <v>59</v>
      </c>
    </row>
    <row r="107" spans="1:22" x14ac:dyDescent="0.25">
      <c r="A107" s="2" t="s">
        <v>2</v>
      </c>
      <c r="B107" s="2">
        <v>24</v>
      </c>
      <c r="C107" s="2">
        <v>0.7</v>
      </c>
      <c r="D107" s="2">
        <v>2686.4362799999999</v>
      </c>
      <c r="E107" s="2">
        <v>3.5200000000000001E-3</v>
      </c>
      <c r="F107" s="2">
        <v>2686.4362799999999</v>
      </c>
      <c r="G107" s="2">
        <v>1.324E-2</v>
      </c>
      <c r="H107" s="2">
        <v>2672.4295900000002</v>
      </c>
      <c r="I107" s="2">
        <v>1.33</v>
      </c>
      <c r="J107" s="2">
        <v>32</v>
      </c>
      <c r="K107" s="2">
        <v>2686.4362799999999</v>
      </c>
      <c r="L107" s="2">
        <v>1.32487</v>
      </c>
      <c r="M107" s="2">
        <v>140</v>
      </c>
      <c r="N107" s="2">
        <v>2686.3049799999999</v>
      </c>
      <c r="O107" s="2">
        <v>1.32206</v>
      </c>
      <c r="P107" s="2">
        <v>111</v>
      </c>
      <c r="Q107" s="2">
        <v>2672.4295900000002</v>
      </c>
      <c r="R107" s="2">
        <v>1.3225100000000001</v>
      </c>
      <c r="S107" s="2">
        <v>330</v>
      </c>
      <c r="T107" s="2">
        <v>2672.4295900000002</v>
      </c>
      <c r="U107" s="2">
        <v>1.3281000000000001</v>
      </c>
      <c r="V107" s="2">
        <v>62</v>
      </c>
    </row>
    <row r="108" spans="1:22" x14ac:dyDescent="0.25">
      <c r="A108" s="2" t="s">
        <v>2</v>
      </c>
      <c r="B108" s="2">
        <v>24</v>
      </c>
      <c r="C108" s="2">
        <v>0.7</v>
      </c>
      <c r="D108" s="2">
        <v>2686.4362799999999</v>
      </c>
      <c r="E108" s="2">
        <v>3.4499999999999999E-3</v>
      </c>
      <c r="F108" s="2">
        <v>2686.4362799999999</v>
      </c>
      <c r="G108" s="2">
        <v>1.3350000000000001E-2</v>
      </c>
      <c r="H108" s="2">
        <v>2672.4295900000002</v>
      </c>
      <c r="I108" s="2">
        <v>1.4209499999999999</v>
      </c>
      <c r="J108" s="2">
        <v>44</v>
      </c>
      <c r="K108" s="2">
        <v>2686.4362799999999</v>
      </c>
      <c r="L108" s="2">
        <v>1.32473</v>
      </c>
      <c r="M108" s="2">
        <v>120</v>
      </c>
      <c r="N108" s="2">
        <v>2683.6644500000002</v>
      </c>
      <c r="O108" s="2">
        <v>1.33026</v>
      </c>
      <c r="P108" s="2">
        <v>155</v>
      </c>
      <c r="Q108" s="2">
        <v>2672.4295900000002</v>
      </c>
      <c r="R108" s="2">
        <v>1.32406</v>
      </c>
      <c r="S108" s="2">
        <v>323</v>
      </c>
      <c r="T108" s="2">
        <v>2672.4295900000002</v>
      </c>
      <c r="U108" s="2">
        <v>1.3354200000000001</v>
      </c>
      <c r="V108" s="2">
        <v>59</v>
      </c>
    </row>
    <row r="109" spans="1:22" x14ac:dyDescent="0.25">
      <c r="A109" s="2" t="s">
        <v>2</v>
      </c>
      <c r="B109" s="2">
        <v>24</v>
      </c>
      <c r="C109" s="2">
        <v>0.7</v>
      </c>
      <c r="D109" s="2">
        <v>2686.4362799999999</v>
      </c>
      <c r="E109" s="2">
        <v>3.4399999999999999E-3</v>
      </c>
      <c r="F109" s="2">
        <v>2686.4362799999999</v>
      </c>
      <c r="G109" s="2">
        <v>1.324E-2</v>
      </c>
      <c r="H109" s="2">
        <v>2672.4295900000002</v>
      </c>
      <c r="I109" s="2">
        <v>1.3276399999999999</v>
      </c>
      <c r="J109" s="2">
        <v>43</v>
      </c>
      <c r="K109" s="2">
        <v>2686.4362799999999</v>
      </c>
      <c r="L109" s="2">
        <v>1.3304800000000001</v>
      </c>
      <c r="M109" s="2">
        <v>138</v>
      </c>
      <c r="N109" s="2">
        <v>2672.4295900000002</v>
      </c>
      <c r="O109" s="2">
        <v>1.45231</v>
      </c>
      <c r="P109" s="2">
        <v>126</v>
      </c>
      <c r="Q109" s="2">
        <v>2672.4295900000002</v>
      </c>
      <c r="R109" s="2">
        <v>1.32375</v>
      </c>
      <c r="S109" s="2">
        <v>278</v>
      </c>
      <c r="T109" s="2">
        <v>2672.4295900000002</v>
      </c>
      <c r="U109" s="2">
        <v>1.3369899999999999</v>
      </c>
      <c r="V109" s="2">
        <v>54</v>
      </c>
    </row>
    <row r="110" spans="1:22" x14ac:dyDescent="0.25">
      <c r="A110" s="2" t="s">
        <v>2</v>
      </c>
      <c r="B110" s="2">
        <v>24</v>
      </c>
      <c r="C110" s="2">
        <v>0.7</v>
      </c>
      <c r="D110" s="2">
        <v>2686.4362799999999</v>
      </c>
      <c r="E110" s="2">
        <v>3.3400000000000001E-3</v>
      </c>
      <c r="F110" s="2">
        <v>2686.4362799999999</v>
      </c>
      <c r="G110" s="2">
        <v>1.2930000000000001E-2</v>
      </c>
      <c r="H110" s="2">
        <v>2686.4362799999999</v>
      </c>
      <c r="I110" s="2">
        <v>1.3864000000000001</v>
      </c>
      <c r="J110" s="2">
        <v>38</v>
      </c>
      <c r="K110" s="2">
        <v>2686.4362799999999</v>
      </c>
      <c r="L110" s="2">
        <v>1.33046</v>
      </c>
      <c r="M110" s="2">
        <v>124</v>
      </c>
      <c r="N110" s="2">
        <v>2672.4295900000002</v>
      </c>
      <c r="O110" s="2">
        <v>1.3293999999999999</v>
      </c>
      <c r="P110" s="2">
        <v>156</v>
      </c>
      <c r="Q110" s="2">
        <v>2672.4295900000002</v>
      </c>
      <c r="R110" s="2">
        <v>1.3250999999999999</v>
      </c>
      <c r="S110" s="2">
        <v>321</v>
      </c>
      <c r="T110" s="2">
        <v>2672.4295900000002</v>
      </c>
      <c r="U110" s="2">
        <v>1.3244899999999999</v>
      </c>
      <c r="V110" s="2">
        <v>59</v>
      </c>
    </row>
    <row r="111" spans="1:22" x14ac:dyDescent="0.25">
      <c r="A111" s="2" t="s">
        <v>2</v>
      </c>
      <c r="B111" s="2">
        <v>24</v>
      </c>
      <c r="C111" s="2">
        <v>0.7</v>
      </c>
      <c r="D111" s="2">
        <v>2686.4362799999999</v>
      </c>
      <c r="E111" s="2">
        <v>3.0999999999999999E-3</v>
      </c>
      <c r="F111" s="2">
        <v>2686.4362799999999</v>
      </c>
      <c r="G111" s="2">
        <v>1.295E-2</v>
      </c>
      <c r="H111" s="2">
        <v>2672.4295900000002</v>
      </c>
      <c r="I111" s="2">
        <v>1.3994899999999999</v>
      </c>
      <c r="J111" s="2">
        <v>11</v>
      </c>
      <c r="K111" s="2">
        <v>2686.4362799999999</v>
      </c>
      <c r="L111" s="2">
        <v>1.32273</v>
      </c>
      <c r="M111" s="2">
        <v>142</v>
      </c>
      <c r="N111" s="2">
        <v>2697.1369199999999</v>
      </c>
      <c r="O111" s="2">
        <v>1.4369099999999999</v>
      </c>
      <c r="P111" s="2">
        <v>124</v>
      </c>
      <c r="Q111" s="2">
        <v>2683.6644500000002</v>
      </c>
      <c r="R111" s="2">
        <v>1.32463</v>
      </c>
      <c r="S111" s="2">
        <v>304</v>
      </c>
      <c r="T111" s="2">
        <v>2672.4295900000002</v>
      </c>
      <c r="U111" s="2">
        <v>1.3335999999999999</v>
      </c>
      <c r="V111" s="2">
        <v>49</v>
      </c>
    </row>
    <row r="112" spans="1:22" x14ac:dyDescent="0.25">
      <c r="A112" s="2" t="s">
        <v>2</v>
      </c>
      <c r="B112" s="2">
        <v>24</v>
      </c>
      <c r="C112" s="2">
        <v>0.7</v>
      </c>
      <c r="D112" s="2">
        <v>2686.4362799999999</v>
      </c>
      <c r="E112" s="2">
        <v>3.3700000000000002E-3</v>
      </c>
      <c r="F112" s="2">
        <v>2686.4362799999999</v>
      </c>
      <c r="G112" s="2">
        <v>1.2930000000000001E-2</v>
      </c>
      <c r="H112" s="2">
        <v>2672.4295900000002</v>
      </c>
      <c r="I112" s="2">
        <v>1.33158</v>
      </c>
      <c r="J112" s="2">
        <v>38</v>
      </c>
      <c r="K112" s="2">
        <v>2686.4362799999999</v>
      </c>
      <c r="L112" s="2">
        <v>1.3273600000000001</v>
      </c>
      <c r="M112" s="2">
        <v>113</v>
      </c>
      <c r="N112" s="2">
        <v>2686.3049799999999</v>
      </c>
      <c r="O112" s="2">
        <v>1.3253600000000001</v>
      </c>
      <c r="P112" s="2">
        <v>156</v>
      </c>
      <c r="Q112" s="2">
        <v>2672.4295900000002</v>
      </c>
      <c r="R112" s="2">
        <v>1.3231999999999999</v>
      </c>
      <c r="S112" s="2">
        <v>324</v>
      </c>
      <c r="T112" s="2">
        <v>2672.4295900000002</v>
      </c>
      <c r="U112" s="2">
        <v>1.3387</v>
      </c>
      <c r="V112" s="2">
        <v>62</v>
      </c>
    </row>
    <row r="113" spans="1:22" x14ac:dyDescent="0.25">
      <c r="A113" s="2" t="s">
        <v>2</v>
      </c>
      <c r="B113" s="2">
        <v>24</v>
      </c>
      <c r="C113" s="2">
        <v>1</v>
      </c>
      <c r="D113" s="2">
        <v>2223.9888900000001</v>
      </c>
      <c r="E113" s="2">
        <v>3.9899999999999996E-3</v>
      </c>
      <c r="F113" s="2">
        <v>2225.9361100000001</v>
      </c>
      <c r="G113" s="2">
        <v>1.5789999999999998E-2</v>
      </c>
      <c r="H113" s="2">
        <v>2223.9888900000001</v>
      </c>
      <c r="I113" s="2">
        <v>2.0653999999999999</v>
      </c>
      <c r="J113" s="2">
        <v>66</v>
      </c>
      <c r="K113" s="2">
        <v>2093.4944399999999</v>
      </c>
      <c r="L113" s="2">
        <v>2.1518899999999999</v>
      </c>
      <c r="M113" s="2">
        <v>172</v>
      </c>
      <c r="N113" s="2">
        <v>2330.6442099999999</v>
      </c>
      <c r="O113" s="2">
        <v>2.0691000000000002</v>
      </c>
      <c r="P113" s="2">
        <v>237</v>
      </c>
      <c r="Q113" s="2">
        <v>2339.82222</v>
      </c>
      <c r="R113" s="2">
        <v>2.0677300000000001</v>
      </c>
      <c r="S113" s="2">
        <v>491</v>
      </c>
      <c r="T113" s="2">
        <v>2093.4944399999999</v>
      </c>
      <c r="U113" s="2">
        <v>2.08379</v>
      </c>
      <c r="V113" s="2">
        <v>90</v>
      </c>
    </row>
    <row r="114" spans="1:22" x14ac:dyDescent="0.25">
      <c r="A114" s="2" t="s">
        <v>2</v>
      </c>
      <c r="B114" s="2">
        <v>24</v>
      </c>
      <c r="C114" s="2">
        <v>1</v>
      </c>
      <c r="D114" s="2">
        <v>2223.9888900000001</v>
      </c>
      <c r="E114" s="2">
        <v>3.8700000000000002E-3</v>
      </c>
      <c r="F114" s="2">
        <v>2225.9361100000001</v>
      </c>
      <c r="G114" s="2">
        <v>1.541E-2</v>
      </c>
      <c r="H114" s="2">
        <v>2223.9888900000001</v>
      </c>
      <c r="I114" s="2">
        <v>2.0792799999999998</v>
      </c>
      <c r="J114" s="2">
        <v>63</v>
      </c>
      <c r="K114" s="2">
        <v>2094.6222200000002</v>
      </c>
      <c r="L114" s="2">
        <v>2.0680499999999999</v>
      </c>
      <c r="M114" s="2">
        <v>194</v>
      </c>
      <c r="N114" s="2">
        <v>2106.7311800000002</v>
      </c>
      <c r="O114" s="2">
        <v>2.07172</v>
      </c>
      <c r="P114" s="2">
        <v>244</v>
      </c>
      <c r="Q114" s="2">
        <v>2339.82222</v>
      </c>
      <c r="R114" s="2">
        <v>2.0647600000000002</v>
      </c>
      <c r="S114" s="2">
        <v>315</v>
      </c>
      <c r="T114" s="2">
        <v>2094.6222200000002</v>
      </c>
      <c r="U114" s="2">
        <v>2.07056</v>
      </c>
      <c r="V114" s="2">
        <v>105</v>
      </c>
    </row>
    <row r="115" spans="1:22" x14ac:dyDescent="0.25">
      <c r="A115" s="2" t="s">
        <v>2</v>
      </c>
      <c r="B115" s="2">
        <v>24</v>
      </c>
      <c r="C115" s="2">
        <v>1</v>
      </c>
      <c r="D115" s="2">
        <v>2223.9888900000001</v>
      </c>
      <c r="E115" s="2">
        <v>3.8600000000000001E-3</v>
      </c>
      <c r="F115" s="2">
        <v>2225.9361100000001</v>
      </c>
      <c r="G115" s="2">
        <v>1.5389999999999999E-2</v>
      </c>
      <c r="H115" s="2">
        <v>2223.9888900000001</v>
      </c>
      <c r="I115" s="2">
        <v>2.0805500000000001</v>
      </c>
      <c r="J115" s="2">
        <v>19</v>
      </c>
      <c r="K115" s="2">
        <v>2094.6222200000002</v>
      </c>
      <c r="L115" s="2">
        <v>2.07362</v>
      </c>
      <c r="M115" s="2">
        <v>197</v>
      </c>
      <c r="N115" s="2">
        <v>2177.5408400000001</v>
      </c>
      <c r="O115" s="2">
        <v>2.0710999999999999</v>
      </c>
      <c r="P115" s="2">
        <v>247</v>
      </c>
      <c r="Q115" s="2">
        <v>2339.82222</v>
      </c>
      <c r="R115" s="2">
        <v>2.0640100000000001</v>
      </c>
      <c r="S115" s="2">
        <v>511</v>
      </c>
      <c r="T115" s="2">
        <v>2093.4944399999999</v>
      </c>
      <c r="U115" s="2">
        <v>2.0821999999999998</v>
      </c>
      <c r="V115" s="2">
        <v>99</v>
      </c>
    </row>
    <row r="116" spans="1:22" x14ac:dyDescent="0.25">
      <c r="A116" s="2" t="s">
        <v>2</v>
      </c>
      <c r="B116" s="2">
        <v>24</v>
      </c>
      <c r="C116" s="2">
        <v>1</v>
      </c>
      <c r="D116" s="2">
        <v>2223.9888900000001</v>
      </c>
      <c r="E116" s="2">
        <v>3.8800000000000002E-3</v>
      </c>
      <c r="F116" s="2">
        <v>2225.9361100000001</v>
      </c>
      <c r="G116" s="2">
        <v>1.5910000000000001E-2</v>
      </c>
      <c r="H116" s="2">
        <v>2223.9888900000001</v>
      </c>
      <c r="I116" s="2">
        <v>2.0694699999999999</v>
      </c>
      <c r="J116" s="2">
        <v>55</v>
      </c>
      <c r="K116" s="2">
        <v>2094.6222200000002</v>
      </c>
      <c r="L116" s="2">
        <v>2.0720200000000002</v>
      </c>
      <c r="M116" s="2">
        <v>197</v>
      </c>
      <c r="N116" s="2">
        <v>2212.96389</v>
      </c>
      <c r="O116" s="2">
        <v>2.2006399999999999</v>
      </c>
      <c r="P116" s="2">
        <v>179</v>
      </c>
      <c r="Q116" s="2">
        <v>2222.1472199999998</v>
      </c>
      <c r="R116" s="2">
        <v>2.0663100000000001</v>
      </c>
      <c r="S116" s="2">
        <v>511</v>
      </c>
      <c r="T116" s="2">
        <v>2093.4944399999999</v>
      </c>
      <c r="U116" s="2">
        <v>2.0748199999999999</v>
      </c>
      <c r="V116" s="2">
        <v>116</v>
      </c>
    </row>
    <row r="117" spans="1:22" x14ac:dyDescent="0.25">
      <c r="A117" s="2" t="s">
        <v>2</v>
      </c>
      <c r="B117" s="2">
        <v>24</v>
      </c>
      <c r="C117" s="2">
        <v>1</v>
      </c>
      <c r="D117" s="2">
        <v>2223.9888900000001</v>
      </c>
      <c r="E117" s="2">
        <v>3.7200000000000002E-3</v>
      </c>
      <c r="F117" s="2">
        <v>2225.9361100000001</v>
      </c>
      <c r="G117" s="2">
        <v>1.5800000000000002E-2</v>
      </c>
      <c r="H117" s="2">
        <v>2106.2750799999999</v>
      </c>
      <c r="I117" s="2">
        <v>2.0825399999999998</v>
      </c>
      <c r="J117" s="2">
        <v>80</v>
      </c>
      <c r="K117" s="2">
        <v>2094.6222200000002</v>
      </c>
      <c r="L117" s="2">
        <v>2.0710999999999999</v>
      </c>
      <c r="M117" s="2">
        <v>193</v>
      </c>
      <c r="N117" s="2">
        <v>2233.6988099999999</v>
      </c>
      <c r="O117" s="2">
        <v>2.0693700000000002</v>
      </c>
      <c r="P117" s="2">
        <v>199</v>
      </c>
      <c r="Q117" s="2">
        <v>2339.82222</v>
      </c>
      <c r="R117" s="2">
        <v>2.0658400000000001</v>
      </c>
      <c r="S117" s="2">
        <v>511</v>
      </c>
      <c r="T117" s="2">
        <v>2093.4944399999999</v>
      </c>
      <c r="U117" s="2">
        <v>2.0731299999999999</v>
      </c>
      <c r="V117" s="2">
        <v>90</v>
      </c>
    </row>
    <row r="118" spans="1:22" x14ac:dyDescent="0.25">
      <c r="A118" s="2" t="s">
        <v>2</v>
      </c>
      <c r="B118" s="2">
        <v>24</v>
      </c>
      <c r="C118" s="2">
        <v>1</v>
      </c>
      <c r="D118" s="2">
        <v>2223.9888900000001</v>
      </c>
      <c r="E118" s="2">
        <v>3.8300000000000001E-3</v>
      </c>
      <c r="F118" s="2">
        <v>2225.9361100000001</v>
      </c>
      <c r="G118" s="2">
        <v>1.541E-2</v>
      </c>
      <c r="H118" s="2">
        <v>2104.0191</v>
      </c>
      <c r="I118" s="2">
        <v>2.06928</v>
      </c>
      <c r="J118" s="2">
        <v>56</v>
      </c>
      <c r="K118" s="2">
        <v>2093.4944399999999</v>
      </c>
      <c r="L118" s="2">
        <v>2.0709900000000001</v>
      </c>
      <c r="M118" s="2">
        <v>195</v>
      </c>
      <c r="N118" s="2">
        <v>2177.5408400000001</v>
      </c>
      <c r="O118" s="2">
        <v>2.0704600000000002</v>
      </c>
      <c r="P118" s="2">
        <v>246</v>
      </c>
      <c r="Q118" s="2">
        <v>2329.4747699999998</v>
      </c>
      <c r="R118" s="2">
        <v>2.0681600000000002</v>
      </c>
      <c r="S118" s="2">
        <v>396</v>
      </c>
      <c r="T118" s="2">
        <v>2093.4944399999999</v>
      </c>
      <c r="U118" s="2">
        <v>2.0750799999999998</v>
      </c>
      <c r="V118" s="2">
        <v>111</v>
      </c>
    </row>
    <row r="119" spans="1:22" x14ac:dyDescent="0.25">
      <c r="A119" s="2" t="s">
        <v>2</v>
      </c>
      <c r="B119" s="2">
        <v>24</v>
      </c>
      <c r="C119" s="2">
        <v>1</v>
      </c>
      <c r="D119" s="2">
        <v>2223.9888900000001</v>
      </c>
      <c r="E119" s="2">
        <v>3.8500000000000001E-3</v>
      </c>
      <c r="F119" s="2">
        <v>2225.9361100000001</v>
      </c>
      <c r="G119" s="2">
        <v>1.5740000000000001E-2</v>
      </c>
      <c r="H119" s="2">
        <v>2113.7720599999998</v>
      </c>
      <c r="I119" s="2">
        <v>2.3414700000000002</v>
      </c>
      <c r="J119" s="2">
        <v>60</v>
      </c>
      <c r="K119" s="2">
        <v>2094.6222200000002</v>
      </c>
      <c r="L119" s="2">
        <v>2.0670799999999998</v>
      </c>
      <c r="M119" s="2">
        <v>192</v>
      </c>
      <c r="N119" s="2">
        <v>2230.5138900000002</v>
      </c>
      <c r="O119" s="2">
        <v>2.0692599999999999</v>
      </c>
      <c r="P119" s="2">
        <v>239</v>
      </c>
      <c r="Q119" s="2">
        <v>2339.82222</v>
      </c>
      <c r="R119" s="2">
        <v>2.0655100000000002</v>
      </c>
      <c r="S119" s="2">
        <v>513</v>
      </c>
      <c r="T119" s="2">
        <v>2093.4944399999999</v>
      </c>
      <c r="U119" s="2">
        <v>2.0662500000000001</v>
      </c>
      <c r="V119" s="2">
        <v>105</v>
      </c>
    </row>
    <row r="120" spans="1:22" x14ac:dyDescent="0.25">
      <c r="A120" s="2" t="s">
        <v>2</v>
      </c>
      <c r="B120" s="2">
        <v>24</v>
      </c>
      <c r="C120" s="2">
        <v>1</v>
      </c>
      <c r="D120" s="2">
        <v>2223.9888900000001</v>
      </c>
      <c r="E120" s="2">
        <v>3.82E-3</v>
      </c>
      <c r="F120" s="2">
        <v>2225.9361100000001</v>
      </c>
      <c r="G120" s="2">
        <v>1.5769999999999999E-2</v>
      </c>
      <c r="H120" s="2">
        <v>2223.9888900000001</v>
      </c>
      <c r="I120" s="2">
        <v>2.0720999999999998</v>
      </c>
      <c r="J120" s="2">
        <v>49</v>
      </c>
      <c r="K120" s="2">
        <v>2094.6222200000002</v>
      </c>
      <c r="L120" s="2">
        <v>2.06657</v>
      </c>
      <c r="M120" s="2">
        <v>193</v>
      </c>
      <c r="N120" s="2">
        <v>2116.6727999999998</v>
      </c>
      <c r="O120" s="2">
        <v>2.0911200000000001</v>
      </c>
      <c r="P120" s="2">
        <v>174</v>
      </c>
      <c r="Q120" s="2">
        <v>2329.4747699999998</v>
      </c>
      <c r="R120" s="2">
        <v>2.06406</v>
      </c>
      <c r="S120" s="2">
        <v>522</v>
      </c>
      <c r="T120" s="2">
        <v>2093.4944399999999</v>
      </c>
      <c r="U120" s="2">
        <v>2.0747300000000002</v>
      </c>
      <c r="V120" s="2">
        <v>97</v>
      </c>
    </row>
    <row r="121" spans="1:22" x14ac:dyDescent="0.25">
      <c r="A121" s="2" t="s">
        <v>2</v>
      </c>
      <c r="B121" s="2">
        <v>24</v>
      </c>
      <c r="C121" s="2">
        <v>1</v>
      </c>
      <c r="D121" s="2">
        <v>2223.9888900000001</v>
      </c>
      <c r="E121" s="2">
        <v>3.8899999999999998E-3</v>
      </c>
      <c r="F121" s="2">
        <v>2225.9361100000001</v>
      </c>
      <c r="G121" s="2">
        <v>1.553E-2</v>
      </c>
      <c r="H121" s="2">
        <v>2223.9888900000001</v>
      </c>
      <c r="I121" s="2">
        <v>2.0768399999999998</v>
      </c>
      <c r="J121" s="2">
        <v>58</v>
      </c>
      <c r="K121" s="2">
        <v>2094.6222200000002</v>
      </c>
      <c r="L121" s="2">
        <v>2.0643500000000001</v>
      </c>
      <c r="M121" s="2">
        <v>196</v>
      </c>
      <c r="N121" s="2">
        <v>2183.7459600000002</v>
      </c>
      <c r="O121" s="2">
        <v>2.0878800000000002</v>
      </c>
      <c r="P121" s="2">
        <v>138</v>
      </c>
      <c r="Q121" s="2">
        <v>2339.82222</v>
      </c>
      <c r="R121" s="2">
        <v>2.0640299999999998</v>
      </c>
      <c r="S121" s="2">
        <v>477</v>
      </c>
      <c r="T121" s="2">
        <v>2093.4944399999999</v>
      </c>
      <c r="U121" s="2">
        <v>2.0729799999999998</v>
      </c>
      <c r="V121" s="2">
        <v>88</v>
      </c>
    </row>
    <row r="122" spans="1:22" x14ac:dyDescent="0.25">
      <c r="A122" s="2" t="s">
        <v>2</v>
      </c>
      <c r="B122" s="2">
        <v>24</v>
      </c>
      <c r="C122" s="2">
        <v>1</v>
      </c>
      <c r="D122" s="2">
        <v>2223.9888900000001</v>
      </c>
      <c r="E122" s="2">
        <v>3.9300000000000003E-3</v>
      </c>
      <c r="F122" s="2">
        <v>2225.9361100000001</v>
      </c>
      <c r="G122" s="2">
        <v>1.546E-2</v>
      </c>
      <c r="H122" s="2">
        <v>2223.9888900000001</v>
      </c>
      <c r="I122" s="2">
        <v>2.06555</v>
      </c>
      <c r="J122" s="2">
        <v>58</v>
      </c>
      <c r="K122" s="2">
        <v>2093.4944399999999</v>
      </c>
      <c r="L122" s="2">
        <v>2.0706899999999999</v>
      </c>
      <c r="M122" s="2">
        <v>199</v>
      </c>
      <c r="N122" s="2">
        <v>2109.6373600000002</v>
      </c>
      <c r="O122" s="2">
        <v>2.06826</v>
      </c>
      <c r="P122" s="2">
        <v>244</v>
      </c>
      <c r="Q122" s="2">
        <v>2104.0191</v>
      </c>
      <c r="R122" s="2">
        <v>2.1190600000000002</v>
      </c>
      <c r="S122" s="2">
        <v>423</v>
      </c>
      <c r="T122" s="2">
        <v>2093.4944399999999</v>
      </c>
      <c r="U122" s="2">
        <v>2.0676800000000002</v>
      </c>
      <c r="V122" s="2">
        <v>82</v>
      </c>
    </row>
    <row r="123" spans="1:22" x14ac:dyDescent="0.25">
      <c r="A123" s="2" t="s">
        <v>2</v>
      </c>
      <c r="B123" s="2">
        <v>100</v>
      </c>
      <c r="C123" s="2">
        <v>0.4</v>
      </c>
      <c r="D123" s="2">
        <v>106572.0766</v>
      </c>
      <c r="E123" s="2">
        <v>1.238E-2</v>
      </c>
      <c r="F123" s="2">
        <v>103929.15621</v>
      </c>
      <c r="G123" s="2">
        <v>7.0809999999999998E-2</v>
      </c>
      <c r="H123" s="2">
        <v>97804.329589999994</v>
      </c>
      <c r="I123" s="2">
        <v>6.9722600000000003</v>
      </c>
      <c r="J123" s="2">
        <v>85</v>
      </c>
      <c r="K123" s="2">
        <v>97801.983160000003</v>
      </c>
      <c r="L123" s="2">
        <v>7.0049200000000003</v>
      </c>
      <c r="M123" s="2">
        <v>47</v>
      </c>
      <c r="N123" s="2">
        <v>97802.514599999995</v>
      </c>
      <c r="O123" s="2">
        <v>6.9244700000000003</v>
      </c>
      <c r="P123" s="2">
        <v>341</v>
      </c>
      <c r="Q123" s="2">
        <v>97802.514599999995</v>
      </c>
      <c r="R123" s="2">
        <v>6.9491800000000001</v>
      </c>
      <c r="S123" s="2">
        <v>135</v>
      </c>
      <c r="T123" s="2">
        <v>97802.320359999998</v>
      </c>
      <c r="U123" s="2">
        <v>6.9817499999999999</v>
      </c>
      <c r="V123" s="2">
        <v>38</v>
      </c>
    </row>
    <row r="124" spans="1:22" x14ac:dyDescent="0.25">
      <c r="A124" s="2" t="s">
        <v>2</v>
      </c>
      <c r="B124" s="2">
        <v>100</v>
      </c>
      <c r="C124" s="2">
        <v>0.4</v>
      </c>
      <c r="D124" s="2">
        <v>106572.0766</v>
      </c>
      <c r="E124" s="2">
        <v>1.3169999999999999E-2</v>
      </c>
      <c r="F124" s="2">
        <v>103929.15621</v>
      </c>
      <c r="G124" s="2">
        <v>7.4270000000000003E-2</v>
      </c>
      <c r="H124" s="2">
        <v>97804.329589999994</v>
      </c>
      <c r="I124" s="2">
        <v>6.9642099999999996</v>
      </c>
      <c r="J124" s="2">
        <v>83</v>
      </c>
      <c r="K124" s="2">
        <v>97801.983160000003</v>
      </c>
      <c r="L124" s="2">
        <v>6.9974400000000001</v>
      </c>
      <c r="M124" s="2">
        <v>48</v>
      </c>
      <c r="N124" s="2">
        <v>97802.514599999995</v>
      </c>
      <c r="O124" s="2">
        <v>6.9391100000000003</v>
      </c>
      <c r="P124" s="2">
        <v>333</v>
      </c>
      <c r="Q124" s="2">
        <v>97802.514599999995</v>
      </c>
      <c r="R124" s="2">
        <v>6.9389500000000002</v>
      </c>
      <c r="S124" s="2">
        <v>138</v>
      </c>
      <c r="T124" s="2">
        <v>97801.983160000003</v>
      </c>
      <c r="U124" s="2">
        <v>7.0865499999999999</v>
      </c>
      <c r="V124" s="2">
        <v>39</v>
      </c>
    </row>
    <row r="125" spans="1:22" x14ac:dyDescent="0.25">
      <c r="A125" s="2" t="s">
        <v>2</v>
      </c>
      <c r="B125" s="2">
        <v>100</v>
      </c>
      <c r="C125" s="2">
        <v>0.4</v>
      </c>
      <c r="D125" s="2">
        <v>106572.0766</v>
      </c>
      <c r="E125" s="2">
        <v>1.3310000000000001E-2</v>
      </c>
      <c r="F125" s="2">
        <v>103929.15621</v>
      </c>
      <c r="G125" s="2">
        <v>7.4450000000000002E-2</v>
      </c>
      <c r="H125" s="2">
        <v>97804.608959999998</v>
      </c>
      <c r="I125" s="2">
        <v>6.9642400000000002</v>
      </c>
      <c r="J125" s="2">
        <v>89</v>
      </c>
      <c r="K125" s="2">
        <v>97801.983160000003</v>
      </c>
      <c r="L125" s="2">
        <v>6.9851299999999998</v>
      </c>
      <c r="M125" s="2">
        <v>48</v>
      </c>
      <c r="N125" s="2">
        <v>97802.320359999998</v>
      </c>
      <c r="O125" s="2">
        <v>6.9220800000000002</v>
      </c>
      <c r="P125" s="2">
        <v>348</v>
      </c>
      <c r="Q125" s="2">
        <v>97802.119330000001</v>
      </c>
      <c r="R125" s="2">
        <v>6.9451499999999999</v>
      </c>
      <c r="S125" s="2">
        <v>134</v>
      </c>
      <c r="T125" s="2">
        <v>97801.983160000003</v>
      </c>
      <c r="U125" s="2">
        <v>7.0357700000000003</v>
      </c>
      <c r="V125" s="2">
        <v>40</v>
      </c>
    </row>
    <row r="126" spans="1:22" x14ac:dyDescent="0.25">
      <c r="A126" s="2" t="s">
        <v>2</v>
      </c>
      <c r="B126" s="2">
        <v>100</v>
      </c>
      <c r="C126" s="2">
        <v>0.4</v>
      </c>
      <c r="D126" s="2">
        <v>106572.0766</v>
      </c>
      <c r="E126" s="2">
        <v>1.329E-2</v>
      </c>
      <c r="F126" s="2">
        <v>103929.15621</v>
      </c>
      <c r="G126" s="2">
        <v>7.4910000000000004E-2</v>
      </c>
      <c r="H126" s="2">
        <v>97804.382450000005</v>
      </c>
      <c r="I126" s="2">
        <v>6.9674500000000004</v>
      </c>
      <c r="J126" s="2">
        <v>87</v>
      </c>
      <c r="K126" s="2">
        <v>97801.983160000003</v>
      </c>
      <c r="L126" s="2">
        <v>6.9202500000000002</v>
      </c>
      <c r="M126" s="2">
        <v>41</v>
      </c>
      <c r="N126" s="2">
        <v>97803.077120000002</v>
      </c>
      <c r="O126" s="2">
        <v>6.9294099999999998</v>
      </c>
      <c r="P126" s="2">
        <v>334</v>
      </c>
      <c r="Q126" s="2">
        <v>97802.597779999996</v>
      </c>
      <c r="R126" s="2">
        <v>6.9329700000000001</v>
      </c>
      <c r="S126" s="2">
        <v>137</v>
      </c>
      <c r="T126" s="2">
        <v>97802.320359999998</v>
      </c>
      <c r="U126" s="2">
        <v>7.0027600000000003</v>
      </c>
      <c r="V126" s="2">
        <v>36</v>
      </c>
    </row>
    <row r="127" spans="1:22" x14ac:dyDescent="0.25">
      <c r="A127" s="2" t="s">
        <v>2</v>
      </c>
      <c r="B127" s="2">
        <v>100</v>
      </c>
      <c r="C127" s="2">
        <v>0.4</v>
      </c>
      <c r="D127" s="2">
        <v>106572.0766</v>
      </c>
      <c r="E127" s="2">
        <v>1.265E-2</v>
      </c>
      <c r="F127" s="2">
        <v>103929.15621</v>
      </c>
      <c r="G127" s="2">
        <v>7.2679999999999995E-2</v>
      </c>
      <c r="H127" s="2">
        <v>97804.608959999998</v>
      </c>
      <c r="I127" s="2">
        <v>6.9252700000000003</v>
      </c>
      <c r="J127" s="2">
        <v>87</v>
      </c>
      <c r="K127" s="2">
        <v>97801.983160000003</v>
      </c>
      <c r="L127" s="2">
        <v>6.9318299999999997</v>
      </c>
      <c r="M127" s="2">
        <v>45</v>
      </c>
      <c r="N127" s="2">
        <v>97802.320359999998</v>
      </c>
      <c r="O127" s="2">
        <v>6.9234600000000004</v>
      </c>
      <c r="P127" s="2">
        <v>362</v>
      </c>
      <c r="Q127" s="2">
        <v>97802.884189999997</v>
      </c>
      <c r="R127" s="2">
        <v>6.9589400000000001</v>
      </c>
      <c r="S127" s="2">
        <v>127</v>
      </c>
      <c r="T127" s="2">
        <v>97802.119330000001</v>
      </c>
      <c r="U127" s="2">
        <v>6.97051</v>
      </c>
      <c r="V127" s="2">
        <v>40</v>
      </c>
    </row>
    <row r="128" spans="1:22" x14ac:dyDescent="0.25">
      <c r="A128" s="2" t="s">
        <v>2</v>
      </c>
      <c r="B128" s="2">
        <v>100</v>
      </c>
      <c r="C128" s="2">
        <v>0.4</v>
      </c>
      <c r="D128" s="2">
        <v>106572.0766</v>
      </c>
      <c r="E128" s="2">
        <v>1.316E-2</v>
      </c>
      <c r="F128" s="2">
        <v>103929.15621</v>
      </c>
      <c r="G128" s="2">
        <v>7.4569999999999997E-2</v>
      </c>
      <c r="H128" s="2">
        <v>97804.329589999994</v>
      </c>
      <c r="I128" s="2">
        <v>6.9345499999999998</v>
      </c>
      <c r="J128" s="2">
        <v>83</v>
      </c>
      <c r="K128" s="2">
        <v>97801.983160000003</v>
      </c>
      <c r="L128" s="2">
        <v>6.9860699999999998</v>
      </c>
      <c r="M128" s="2">
        <v>50</v>
      </c>
      <c r="N128" s="2">
        <v>97802.898679999998</v>
      </c>
      <c r="O128" s="2">
        <v>6.9372999999999996</v>
      </c>
      <c r="P128" s="2">
        <v>313</v>
      </c>
      <c r="Q128" s="2">
        <v>97802.119330000001</v>
      </c>
      <c r="R128" s="2">
        <v>6.9527599999999996</v>
      </c>
      <c r="S128" s="2">
        <v>142</v>
      </c>
      <c r="T128" s="2">
        <v>97801.983160000003</v>
      </c>
      <c r="U128" s="2">
        <v>7.0377299999999998</v>
      </c>
      <c r="V128" s="2">
        <v>38</v>
      </c>
    </row>
    <row r="129" spans="1:22" x14ac:dyDescent="0.25">
      <c r="A129" s="2" t="s">
        <v>2</v>
      </c>
      <c r="B129" s="2">
        <v>100</v>
      </c>
      <c r="C129" s="2">
        <v>0.4</v>
      </c>
      <c r="D129" s="2">
        <v>106572.0766</v>
      </c>
      <c r="E129" s="2">
        <v>1.2749999999999999E-2</v>
      </c>
      <c r="F129" s="2">
        <v>103929.15621</v>
      </c>
      <c r="G129" s="2">
        <v>7.4300000000000005E-2</v>
      </c>
      <c r="H129" s="2">
        <v>97804.329589999994</v>
      </c>
      <c r="I129" s="2">
        <v>6.9721900000000003</v>
      </c>
      <c r="J129" s="2">
        <v>85</v>
      </c>
      <c r="K129" s="2">
        <v>97801.983160000003</v>
      </c>
      <c r="L129" s="2">
        <v>7.0463399999999998</v>
      </c>
      <c r="M129" s="2">
        <v>48</v>
      </c>
      <c r="N129" s="2">
        <v>97802.514599999995</v>
      </c>
      <c r="O129" s="2">
        <v>7.0793100000000004</v>
      </c>
      <c r="P129" s="2">
        <v>357</v>
      </c>
      <c r="Q129" s="2">
        <v>97801.983160000003</v>
      </c>
      <c r="R129" s="2">
        <v>6.9527099999999997</v>
      </c>
      <c r="S129" s="2">
        <v>134</v>
      </c>
      <c r="T129" s="2">
        <v>97801.983160000003</v>
      </c>
      <c r="U129" s="2">
        <v>7.0716299999999999</v>
      </c>
      <c r="V129" s="2">
        <v>38</v>
      </c>
    </row>
    <row r="130" spans="1:22" x14ac:dyDescent="0.25">
      <c r="A130" s="2" t="s">
        <v>2</v>
      </c>
      <c r="B130" s="2">
        <v>100</v>
      </c>
      <c r="C130" s="2">
        <v>0.4</v>
      </c>
      <c r="D130" s="2">
        <v>106572.0766</v>
      </c>
      <c r="E130" s="2">
        <v>1.307E-2</v>
      </c>
      <c r="F130" s="2">
        <v>103929.15621</v>
      </c>
      <c r="G130" s="2">
        <v>7.4149999999999994E-2</v>
      </c>
      <c r="H130" s="2">
        <v>97804.329589999994</v>
      </c>
      <c r="I130" s="2">
        <v>6.9838399999999998</v>
      </c>
      <c r="J130" s="2">
        <v>87</v>
      </c>
      <c r="K130" s="2">
        <v>97801.983160000003</v>
      </c>
      <c r="L130" s="2">
        <v>6.9965400000000004</v>
      </c>
      <c r="M130" s="2">
        <v>47</v>
      </c>
      <c r="N130" s="2">
        <v>97802.87818</v>
      </c>
      <c r="O130" s="2">
        <v>6.9217500000000003</v>
      </c>
      <c r="P130" s="2">
        <v>338</v>
      </c>
      <c r="Q130" s="2">
        <v>97802.320359999998</v>
      </c>
      <c r="R130" s="2">
        <v>6.9388300000000003</v>
      </c>
      <c r="S130" s="2">
        <v>137</v>
      </c>
      <c r="T130" s="2">
        <v>97801.983160000003</v>
      </c>
      <c r="U130" s="2">
        <v>7.0017100000000001</v>
      </c>
      <c r="V130" s="2">
        <v>38</v>
      </c>
    </row>
    <row r="131" spans="1:22" x14ac:dyDescent="0.25">
      <c r="A131" s="2" t="s">
        <v>2</v>
      </c>
      <c r="B131" s="2">
        <v>100</v>
      </c>
      <c r="C131" s="2">
        <v>0.4</v>
      </c>
      <c r="D131" s="2">
        <v>106572.0766</v>
      </c>
      <c r="E131" s="2">
        <v>1.3270000000000001E-2</v>
      </c>
      <c r="F131" s="2">
        <v>103929.15621</v>
      </c>
      <c r="G131" s="2">
        <v>7.5200000000000003E-2</v>
      </c>
      <c r="H131" s="2">
        <v>97804.382450000005</v>
      </c>
      <c r="I131" s="2">
        <v>6.9548100000000002</v>
      </c>
      <c r="J131" s="2">
        <v>73</v>
      </c>
      <c r="K131" s="2">
        <v>97801.983160000003</v>
      </c>
      <c r="L131" s="2">
        <v>6.9379499999999998</v>
      </c>
      <c r="M131" s="2">
        <v>48</v>
      </c>
      <c r="N131" s="2">
        <v>97802.689960000003</v>
      </c>
      <c r="O131" s="2">
        <v>6.9310700000000001</v>
      </c>
      <c r="P131" s="2">
        <v>325</v>
      </c>
      <c r="Q131" s="2">
        <v>97802.119330000001</v>
      </c>
      <c r="R131" s="2">
        <v>6.9303699999999999</v>
      </c>
      <c r="S131" s="2">
        <v>135</v>
      </c>
      <c r="T131" s="2">
        <v>97801.983160000003</v>
      </c>
      <c r="U131" s="2">
        <v>6.9913800000000004</v>
      </c>
      <c r="V131" s="2">
        <v>38</v>
      </c>
    </row>
    <row r="132" spans="1:22" x14ac:dyDescent="0.25">
      <c r="A132" s="2" t="s">
        <v>2</v>
      </c>
      <c r="B132" s="2">
        <v>100</v>
      </c>
      <c r="C132" s="2">
        <v>0.4</v>
      </c>
      <c r="D132" s="2">
        <v>106572.0766</v>
      </c>
      <c r="E132" s="2">
        <v>1.333E-2</v>
      </c>
      <c r="F132" s="2">
        <v>103929.15621</v>
      </c>
      <c r="G132" s="2">
        <v>7.4270000000000003E-2</v>
      </c>
      <c r="H132" s="2">
        <v>97804.608959999998</v>
      </c>
      <c r="I132" s="2">
        <v>6.96068</v>
      </c>
      <c r="J132" s="2">
        <v>86</v>
      </c>
      <c r="K132" s="2">
        <v>97801.983160000003</v>
      </c>
      <c r="L132" s="2">
        <v>6.9936600000000002</v>
      </c>
      <c r="M132" s="2">
        <v>46</v>
      </c>
      <c r="N132" s="2">
        <v>97802.948329999999</v>
      </c>
      <c r="O132" s="2">
        <v>6.9386799999999997</v>
      </c>
      <c r="P132" s="2">
        <v>347</v>
      </c>
      <c r="Q132" s="2">
        <v>97802.119330000001</v>
      </c>
      <c r="R132" s="2">
        <v>6.9372699999999998</v>
      </c>
      <c r="S132" s="2">
        <v>139</v>
      </c>
      <c r="T132" s="2">
        <v>97801.983160000003</v>
      </c>
      <c r="U132" s="2">
        <v>7.0144000000000002</v>
      </c>
      <c r="V132" s="2">
        <v>38</v>
      </c>
    </row>
    <row r="133" spans="1:22" x14ac:dyDescent="0.25">
      <c r="A133" s="2" t="s">
        <v>2</v>
      </c>
      <c r="B133" s="2">
        <v>100</v>
      </c>
      <c r="C133" s="2">
        <v>0.7</v>
      </c>
      <c r="D133" s="2">
        <v>41134.036679999997</v>
      </c>
      <c r="E133" s="2">
        <v>1.489E-2</v>
      </c>
      <c r="F133" s="2">
        <v>37531.935120000002</v>
      </c>
      <c r="G133" s="2">
        <v>8.1780000000000005E-2</v>
      </c>
      <c r="H133" s="2">
        <v>40186.801789999998</v>
      </c>
      <c r="I133" s="2">
        <v>19.657250000000001</v>
      </c>
      <c r="J133" s="2">
        <v>253</v>
      </c>
      <c r="K133" s="2">
        <v>34977.200870000001</v>
      </c>
      <c r="L133" s="2">
        <v>19.6739</v>
      </c>
      <c r="M133" s="2">
        <v>114</v>
      </c>
      <c r="N133" s="2">
        <v>35596.295429999998</v>
      </c>
      <c r="O133" s="2">
        <v>19.667870000000001</v>
      </c>
      <c r="P133" s="2">
        <v>1011</v>
      </c>
      <c r="Q133" s="2">
        <v>37229.058559999998</v>
      </c>
      <c r="R133" s="2">
        <v>20.12848</v>
      </c>
      <c r="S133" s="2">
        <v>371</v>
      </c>
      <c r="T133" s="2">
        <v>35490.997179999998</v>
      </c>
      <c r="U133" s="2">
        <v>19.81737</v>
      </c>
      <c r="V133" s="2">
        <v>107</v>
      </c>
    </row>
    <row r="134" spans="1:22" x14ac:dyDescent="0.25">
      <c r="A134" s="2" t="s">
        <v>2</v>
      </c>
      <c r="B134" s="2">
        <v>100</v>
      </c>
      <c r="C134" s="2">
        <v>0.7</v>
      </c>
      <c r="D134" s="2">
        <v>41134.036679999997</v>
      </c>
      <c r="E134" s="2">
        <v>1.4880000000000001E-2</v>
      </c>
      <c r="F134" s="2">
        <v>37531.935120000002</v>
      </c>
      <c r="G134" s="2">
        <v>8.1869999999999998E-2</v>
      </c>
      <c r="H134" s="2">
        <v>40186.250399999997</v>
      </c>
      <c r="I134" s="2">
        <v>19.687360000000002</v>
      </c>
      <c r="J134" s="2">
        <v>255</v>
      </c>
      <c r="K134" s="2">
        <v>35088.11896</v>
      </c>
      <c r="L134" s="2">
        <v>19.751660000000001</v>
      </c>
      <c r="M134" s="2">
        <v>119</v>
      </c>
      <c r="N134" s="2">
        <v>36364.62384</v>
      </c>
      <c r="O134" s="2">
        <v>19.705670000000001</v>
      </c>
      <c r="P134" s="2">
        <v>983</v>
      </c>
      <c r="Q134" s="2">
        <v>37230.087229999997</v>
      </c>
      <c r="R134" s="2">
        <v>19.69258</v>
      </c>
      <c r="S134" s="2">
        <v>377</v>
      </c>
      <c r="T134" s="2">
        <v>35213.115709999998</v>
      </c>
      <c r="U134" s="2">
        <v>19.831379999999999</v>
      </c>
      <c r="V134" s="2">
        <v>99</v>
      </c>
    </row>
    <row r="135" spans="1:22" x14ac:dyDescent="0.25">
      <c r="A135" s="2" t="s">
        <v>2</v>
      </c>
      <c r="B135" s="2">
        <v>100</v>
      </c>
      <c r="C135" s="2">
        <v>0.7</v>
      </c>
      <c r="D135" s="2">
        <v>41134.036679999997</v>
      </c>
      <c r="E135" s="2">
        <v>1.4619999999999999E-2</v>
      </c>
      <c r="F135" s="2">
        <v>37531.935120000002</v>
      </c>
      <c r="G135" s="2">
        <v>8.1729999999999997E-2</v>
      </c>
      <c r="H135" s="2">
        <v>38898.789069999999</v>
      </c>
      <c r="I135" s="2">
        <v>19.686419999999998</v>
      </c>
      <c r="J135" s="2">
        <v>248</v>
      </c>
      <c r="K135" s="2">
        <v>35118.453220000003</v>
      </c>
      <c r="L135" s="2">
        <v>19.779779999999999</v>
      </c>
      <c r="M135" s="2">
        <v>120</v>
      </c>
      <c r="N135" s="2">
        <v>35331.356460000003</v>
      </c>
      <c r="O135" s="2">
        <v>19.659780000000001</v>
      </c>
      <c r="P135" s="2">
        <v>966</v>
      </c>
      <c r="Q135" s="2">
        <v>37229.058559999998</v>
      </c>
      <c r="R135" s="2">
        <v>19.688770000000002</v>
      </c>
      <c r="S135" s="2">
        <v>375</v>
      </c>
      <c r="T135" s="2">
        <v>35173.840129999997</v>
      </c>
      <c r="U135" s="2">
        <v>19.716239999999999</v>
      </c>
      <c r="V135" s="2">
        <v>103</v>
      </c>
    </row>
    <row r="136" spans="1:22" x14ac:dyDescent="0.25">
      <c r="A136" s="2" t="s">
        <v>2</v>
      </c>
      <c r="B136" s="2">
        <v>100</v>
      </c>
      <c r="C136" s="2">
        <v>0.7</v>
      </c>
      <c r="D136" s="2">
        <v>41134.036679999997</v>
      </c>
      <c r="E136" s="2">
        <v>1.4880000000000001E-2</v>
      </c>
      <c r="F136" s="2">
        <v>37531.935120000002</v>
      </c>
      <c r="G136" s="2">
        <v>8.2369999999999999E-2</v>
      </c>
      <c r="H136" s="2">
        <v>40031.418539999999</v>
      </c>
      <c r="I136" s="2">
        <v>19.721640000000001</v>
      </c>
      <c r="J136" s="2">
        <v>242</v>
      </c>
      <c r="K136" s="2">
        <v>35125.298289999999</v>
      </c>
      <c r="L136" s="2">
        <v>19.690840000000001</v>
      </c>
      <c r="M136" s="2">
        <v>116</v>
      </c>
      <c r="N136" s="2">
        <v>35533.847930000004</v>
      </c>
      <c r="O136" s="2">
        <v>19.664709999999999</v>
      </c>
      <c r="P136" s="2">
        <v>989</v>
      </c>
      <c r="Q136" s="2">
        <v>37229.058559999998</v>
      </c>
      <c r="R136" s="2">
        <v>19.68291</v>
      </c>
      <c r="S136" s="2">
        <v>377</v>
      </c>
      <c r="T136" s="2">
        <v>35153.419520000003</v>
      </c>
      <c r="U136" s="2">
        <v>19.766639999999999</v>
      </c>
      <c r="V136" s="2">
        <v>102</v>
      </c>
    </row>
    <row r="137" spans="1:22" x14ac:dyDescent="0.25">
      <c r="A137" s="2" t="s">
        <v>2</v>
      </c>
      <c r="B137" s="2">
        <v>100</v>
      </c>
      <c r="C137" s="2">
        <v>0.7</v>
      </c>
      <c r="D137" s="2">
        <v>41134.036679999997</v>
      </c>
      <c r="E137" s="2">
        <v>1.4829999999999999E-2</v>
      </c>
      <c r="F137" s="2">
        <v>37531.935120000002</v>
      </c>
      <c r="G137" s="2">
        <v>8.2699999999999996E-2</v>
      </c>
      <c r="H137" s="2">
        <v>36071.003389999998</v>
      </c>
      <c r="I137" s="2">
        <v>19.71264</v>
      </c>
      <c r="J137" s="2">
        <v>238</v>
      </c>
      <c r="K137" s="2">
        <v>35303.190060000001</v>
      </c>
      <c r="L137" s="2">
        <v>19.67756</v>
      </c>
      <c r="M137" s="2">
        <v>119</v>
      </c>
      <c r="N137" s="2">
        <v>35976.517469999999</v>
      </c>
      <c r="O137" s="2">
        <v>19.658239999999999</v>
      </c>
      <c r="P137" s="2">
        <v>979</v>
      </c>
      <c r="Q137" s="2">
        <v>37229.058559999998</v>
      </c>
      <c r="R137" s="2">
        <v>19.700559999999999</v>
      </c>
      <c r="S137" s="2">
        <v>379</v>
      </c>
      <c r="T137" s="2">
        <v>35474.276669999999</v>
      </c>
      <c r="U137" s="2">
        <v>19.699770000000001</v>
      </c>
      <c r="V137" s="2">
        <v>102</v>
      </c>
    </row>
    <row r="138" spans="1:22" x14ac:dyDescent="0.25">
      <c r="A138" s="2" t="s">
        <v>2</v>
      </c>
      <c r="B138" s="2">
        <v>100</v>
      </c>
      <c r="C138" s="2">
        <v>0.7</v>
      </c>
      <c r="D138" s="2">
        <v>41134.036679999997</v>
      </c>
      <c r="E138" s="2">
        <v>1.4489999999999999E-2</v>
      </c>
      <c r="F138" s="2">
        <v>37531.935120000002</v>
      </c>
      <c r="G138" s="2">
        <v>8.1750000000000003E-2</v>
      </c>
      <c r="H138" s="2">
        <v>39432.915569999997</v>
      </c>
      <c r="I138" s="2">
        <v>19.689710000000002</v>
      </c>
      <c r="J138" s="2">
        <v>253</v>
      </c>
      <c r="K138" s="2">
        <v>35168.596230000003</v>
      </c>
      <c r="L138" s="2">
        <v>19.657039999999999</v>
      </c>
      <c r="M138" s="2">
        <v>120</v>
      </c>
      <c r="N138" s="2">
        <v>36125.973319999997</v>
      </c>
      <c r="O138" s="2">
        <v>19.66338</v>
      </c>
      <c r="P138" s="2">
        <v>949</v>
      </c>
      <c r="Q138" s="2">
        <v>37230.087229999997</v>
      </c>
      <c r="R138" s="2">
        <v>19.683109999999999</v>
      </c>
      <c r="S138" s="2">
        <v>388</v>
      </c>
      <c r="T138" s="2">
        <v>35254.423450000002</v>
      </c>
      <c r="U138" s="2">
        <v>19.694379999999999</v>
      </c>
      <c r="V138" s="2">
        <v>90</v>
      </c>
    </row>
    <row r="139" spans="1:22" x14ac:dyDescent="0.25">
      <c r="A139" s="2" t="s">
        <v>2</v>
      </c>
      <c r="B139" s="2">
        <v>100</v>
      </c>
      <c r="C139" s="2">
        <v>0.7</v>
      </c>
      <c r="D139" s="2">
        <v>41134.036679999997</v>
      </c>
      <c r="E139" s="2">
        <v>1.43E-2</v>
      </c>
      <c r="F139" s="2">
        <v>37531.935120000002</v>
      </c>
      <c r="G139" s="2">
        <v>8.3419999999999994E-2</v>
      </c>
      <c r="H139" s="2">
        <v>40187.908779999998</v>
      </c>
      <c r="I139" s="2">
        <v>19.656549999999999</v>
      </c>
      <c r="J139" s="2">
        <v>248</v>
      </c>
      <c r="K139" s="2">
        <v>35071.478649999997</v>
      </c>
      <c r="L139" s="2">
        <v>19.66865</v>
      </c>
      <c r="M139" s="2">
        <v>118</v>
      </c>
      <c r="N139" s="2">
        <v>35755.346859999998</v>
      </c>
      <c r="O139" s="2">
        <v>19.660589999999999</v>
      </c>
      <c r="P139" s="2">
        <v>989</v>
      </c>
      <c r="Q139" s="2">
        <v>37229.98762</v>
      </c>
      <c r="R139" s="2">
        <v>19.703379999999999</v>
      </c>
      <c r="S139" s="2">
        <v>389</v>
      </c>
      <c r="T139" s="2">
        <v>35537.031430000003</v>
      </c>
      <c r="U139" s="2">
        <v>19.80979</v>
      </c>
      <c r="V139" s="2">
        <v>104</v>
      </c>
    </row>
    <row r="140" spans="1:22" x14ac:dyDescent="0.25">
      <c r="A140" s="2" t="s">
        <v>2</v>
      </c>
      <c r="B140" s="2">
        <v>100</v>
      </c>
      <c r="C140" s="2">
        <v>0.7</v>
      </c>
      <c r="D140" s="2">
        <v>41134.036679999997</v>
      </c>
      <c r="E140" s="2">
        <v>1.2120000000000001E-2</v>
      </c>
      <c r="F140" s="2">
        <v>37531.935120000002</v>
      </c>
      <c r="G140" s="2">
        <v>6.6439999999999999E-2</v>
      </c>
      <c r="H140" s="2">
        <v>38816.608549999997</v>
      </c>
      <c r="I140" s="2">
        <v>19.735900000000001</v>
      </c>
      <c r="J140" s="2">
        <v>262</v>
      </c>
      <c r="K140" s="2">
        <v>35103.279609999998</v>
      </c>
      <c r="L140" s="2">
        <v>19.677689999999998</v>
      </c>
      <c r="M140" s="2">
        <v>119</v>
      </c>
      <c r="N140" s="2">
        <v>35975.284650000001</v>
      </c>
      <c r="O140" s="2">
        <v>19.657520000000002</v>
      </c>
      <c r="P140" s="2">
        <v>957</v>
      </c>
      <c r="Q140" s="2">
        <v>36257.741130000002</v>
      </c>
      <c r="R140" s="2">
        <v>19.667850000000001</v>
      </c>
      <c r="S140" s="2">
        <v>394</v>
      </c>
      <c r="T140" s="2">
        <v>35320.910669999997</v>
      </c>
      <c r="U140" s="2">
        <v>20.021599999999999</v>
      </c>
      <c r="V140" s="2">
        <v>99</v>
      </c>
    </row>
    <row r="141" spans="1:22" x14ac:dyDescent="0.25">
      <c r="A141" s="2" t="s">
        <v>2</v>
      </c>
      <c r="B141" s="2">
        <v>100</v>
      </c>
      <c r="C141" s="2">
        <v>0.7</v>
      </c>
      <c r="D141" s="2">
        <v>41134.036679999997</v>
      </c>
      <c r="E141" s="2">
        <v>1.35E-2</v>
      </c>
      <c r="F141" s="2">
        <v>37531.935120000002</v>
      </c>
      <c r="G141" s="2">
        <v>7.6039999999999996E-2</v>
      </c>
      <c r="H141" s="2">
        <v>39729.489370000003</v>
      </c>
      <c r="I141" s="2">
        <v>19.7119</v>
      </c>
      <c r="J141" s="2">
        <v>256</v>
      </c>
      <c r="K141" s="2">
        <v>35174.270409999997</v>
      </c>
      <c r="L141" s="2">
        <v>19.736820000000002</v>
      </c>
      <c r="M141" s="2">
        <v>119</v>
      </c>
      <c r="N141" s="2">
        <v>35974.555139999997</v>
      </c>
      <c r="O141" s="2">
        <v>19.66451</v>
      </c>
      <c r="P141" s="2">
        <v>976</v>
      </c>
      <c r="Q141" s="2">
        <v>37229.058559999998</v>
      </c>
      <c r="R141" s="2">
        <v>19.697150000000001</v>
      </c>
      <c r="S141" s="2">
        <v>380</v>
      </c>
      <c r="T141" s="2">
        <v>35377.268940000002</v>
      </c>
      <c r="U141" s="2">
        <v>19.71087</v>
      </c>
      <c r="V141" s="2">
        <v>103</v>
      </c>
    </row>
    <row r="142" spans="1:22" x14ac:dyDescent="0.25">
      <c r="A142" s="2" t="s">
        <v>2</v>
      </c>
      <c r="B142" s="2">
        <v>100</v>
      </c>
      <c r="C142" s="2">
        <v>0.7</v>
      </c>
      <c r="D142" s="2">
        <v>41134.036679999997</v>
      </c>
      <c r="E142" s="2">
        <v>1.46E-2</v>
      </c>
      <c r="F142" s="2">
        <v>37531.935120000002</v>
      </c>
      <c r="G142" s="2">
        <v>8.1689999999999999E-2</v>
      </c>
      <c r="H142" s="2">
        <v>40184.751219999998</v>
      </c>
      <c r="I142" s="2">
        <v>19.701139999999999</v>
      </c>
      <c r="J142" s="2">
        <v>248</v>
      </c>
      <c r="K142" s="2">
        <v>35145.947119999997</v>
      </c>
      <c r="L142" s="2">
        <v>19.725850000000001</v>
      </c>
      <c r="M142" s="2">
        <v>120</v>
      </c>
      <c r="N142" s="2">
        <v>37234.917560000002</v>
      </c>
      <c r="O142" s="2">
        <v>19.664390000000001</v>
      </c>
      <c r="P142" s="2">
        <v>988</v>
      </c>
      <c r="Q142" s="2">
        <v>36917.346420000002</v>
      </c>
      <c r="R142" s="2">
        <v>19.66779</v>
      </c>
      <c r="S142" s="2">
        <v>384</v>
      </c>
      <c r="T142" s="2">
        <v>34983.642879999999</v>
      </c>
      <c r="U142" s="2">
        <v>19.773610000000001</v>
      </c>
      <c r="V142" s="2">
        <v>90</v>
      </c>
    </row>
    <row r="143" spans="1:22" x14ac:dyDescent="0.25">
      <c r="A143" s="2" t="s">
        <v>2</v>
      </c>
      <c r="B143" s="2">
        <v>100</v>
      </c>
      <c r="C143" s="2">
        <v>1</v>
      </c>
      <c r="D143" s="2">
        <v>36117.120210000001</v>
      </c>
      <c r="E143" s="2">
        <v>1.6080000000000001E-2</v>
      </c>
      <c r="F143" s="2">
        <v>36116.943480000002</v>
      </c>
      <c r="G143" s="2">
        <v>8.5980000000000001E-2</v>
      </c>
      <c r="H143" s="2">
        <v>36117.120210000001</v>
      </c>
      <c r="I143" s="2">
        <v>55.080060000000003</v>
      </c>
      <c r="J143" s="2">
        <v>764</v>
      </c>
      <c r="K143" s="2">
        <v>34930.752780000003</v>
      </c>
      <c r="L143" s="2">
        <v>55.163130000000002</v>
      </c>
      <c r="M143" s="2">
        <v>303</v>
      </c>
      <c r="N143" s="2">
        <v>35553.493569999999</v>
      </c>
      <c r="O143" s="2">
        <v>55.06138</v>
      </c>
      <c r="P143" s="2">
        <v>2708</v>
      </c>
      <c r="Q143" s="2">
        <v>36793.436670000003</v>
      </c>
      <c r="R143" s="2">
        <v>55.066049999999997</v>
      </c>
      <c r="S143" s="2">
        <v>1044</v>
      </c>
      <c r="T143" s="2">
        <v>34914.771280000001</v>
      </c>
      <c r="U143" s="2">
        <v>55.214269999999999</v>
      </c>
      <c r="V143" s="2">
        <v>289</v>
      </c>
    </row>
    <row r="144" spans="1:22" x14ac:dyDescent="0.25">
      <c r="A144" s="2" t="s">
        <v>2</v>
      </c>
      <c r="B144" s="2">
        <v>100</v>
      </c>
      <c r="C144" s="2">
        <v>1</v>
      </c>
      <c r="D144" s="2">
        <v>36117.120210000001</v>
      </c>
      <c r="E144" s="2">
        <v>1.566E-2</v>
      </c>
      <c r="F144" s="2">
        <v>36116.943480000002</v>
      </c>
      <c r="G144" s="2">
        <v>8.251E-2</v>
      </c>
      <c r="H144" s="2">
        <v>36117.120210000001</v>
      </c>
      <c r="I144" s="2">
        <v>55.04862</v>
      </c>
      <c r="J144" s="2">
        <v>789</v>
      </c>
      <c r="K144" s="2">
        <v>34899.920409999999</v>
      </c>
      <c r="L144" s="2">
        <v>55.110979999999998</v>
      </c>
      <c r="M144" s="2">
        <v>306</v>
      </c>
      <c r="N144" s="2">
        <v>35029.989090000003</v>
      </c>
      <c r="O144" s="2">
        <v>55.052619999999997</v>
      </c>
      <c r="P144" s="2">
        <v>2799</v>
      </c>
      <c r="Q144" s="2">
        <v>36794.311370000003</v>
      </c>
      <c r="R144" s="2">
        <v>55.066110000000002</v>
      </c>
      <c r="S144" s="2">
        <v>1077</v>
      </c>
      <c r="T144" s="2">
        <v>35118.428720000004</v>
      </c>
      <c r="U144" s="2">
        <v>55.06626</v>
      </c>
      <c r="V144" s="2">
        <v>291</v>
      </c>
    </row>
    <row r="145" spans="1:22" x14ac:dyDescent="0.25">
      <c r="A145" s="2" t="s">
        <v>2</v>
      </c>
      <c r="B145" s="2">
        <v>100</v>
      </c>
      <c r="C145" s="2">
        <v>1</v>
      </c>
      <c r="D145" s="2">
        <v>36117.120210000001</v>
      </c>
      <c r="E145" s="2">
        <v>1.436E-2</v>
      </c>
      <c r="F145" s="2">
        <v>36116.943480000002</v>
      </c>
      <c r="G145" s="2">
        <v>7.6490000000000002E-2</v>
      </c>
      <c r="H145" s="2">
        <v>36117.120210000001</v>
      </c>
      <c r="I145" s="2">
        <v>55.097020000000001</v>
      </c>
      <c r="J145" s="2">
        <v>732</v>
      </c>
      <c r="K145" s="2">
        <v>34941.674980000003</v>
      </c>
      <c r="L145" s="2">
        <v>55.067869999999999</v>
      </c>
      <c r="M145" s="2">
        <v>306</v>
      </c>
      <c r="N145" s="2">
        <v>35191.038979999998</v>
      </c>
      <c r="O145" s="2">
        <v>55.048310000000001</v>
      </c>
      <c r="P145" s="2">
        <v>2707</v>
      </c>
      <c r="Q145" s="2">
        <v>35800.582060000001</v>
      </c>
      <c r="R145" s="2">
        <v>55.047730000000001</v>
      </c>
      <c r="S145" s="2">
        <v>1139</v>
      </c>
      <c r="T145" s="2">
        <v>34868.805930000002</v>
      </c>
      <c r="U145" s="2">
        <v>55.19276</v>
      </c>
      <c r="V145" s="2">
        <v>280</v>
      </c>
    </row>
    <row r="146" spans="1:22" x14ac:dyDescent="0.25">
      <c r="A146" s="2" t="s">
        <v>2</v>
      </c>
      <c r="B146" s="2">
        <v>100</v>
      </c>
      <c r="C146" s="2">
        <v>1</v>
      </c>
      <c r="D146" s="2">
        <v>36117.120210000001</v>
      </c>
      <c r="E146" s="2">
        <v>1.6250000000000001E-2</v>
      </c>
      <c r="F146" s="2">
        <v>36116.943480000002</v>
      </c>
      <c r="G146" s="2">
        <v>8.3500000000000005E-2</v>
      </c>
      <c r="H146" s="2">
        <v>36117.120210000001</v>
      </c>
      <c r="I146" s="2">
        <v>55.05471</v>
      </c>
      <c r="J146" s="2">
        <v>758</v>
      </c>
      <c r="K146" s="2">
        <v>34893.398939999999</v>
      </c>
      <c r="L146" s="2">
        <v>55.199269999999999</v>
      </c>
      <c r="M146" s="2">
        <v>303</v>
      </c>
      <c r="N146" s="2">
        <v>35471.17222</v>
      </c>
      <c r="O146" s="2">
        <v>55.057989999999997</v>
      </c>
      <c r="P146" s="2">
        <v>2721</v>
      </c>
      <c r="Q146" s="2">
        <v>36071.144439999996</v>
      </c>
      <c r="R146" s="2">
        <v>55.05789</v>
      </c>
      <c r="S146" s="2">
        <v>1102</v>
      </c>
      <c r="T146" s="2">
        <v>34984.735520000002</v>
      </c>
      <c r="U146" s="2">
        <v>55.139949999999999</v>
      </c>
      <c r="V146" s="2">
        <v>288</v>
      </c>
    </row>
    <row r="147" spans="1:22" x14ac:dyDescent="0.25">
      <c r="A147" s="2" t="s">
        <v>2</v>
      </c>
      <c r="B147" s="2">
        <v>100</v>
      </c>
      <c r="C147" s="2">
        <v>1</v>
      </c>
      <c r="D147" s="2">
        <v>36117.120210000001</v>
      </c>
      <c r="E147" s="2">
        <v>1.4800000000000001E-2</v>
      </c>
      <c r="F147" s="2">
        <v>36116.943480000002</v>
      </c>
      <c r="G147" s="2">
        <v>7.5600000000000001E-2</v>
      </c>
      <c r="H147" s="2">
        <v>36117.120210000001</v>
      </c>
      <c r="I147" s="2">
        <v>55.0623</v>
      </c>
      <c r="J147" s="2">
        <v>756</v>
      </c>
      <c r="K147" s="2">
        <v>34969.049740000002</v>
      </c>
      <c r="L147" s="2">
        <v>55.153390000000002</v>
      </c>
      <c r="M147" s="2">
        <v>307</v>
      </c>
      <c r="N147" s="2">
        <v>35681.998509999998</v>
      </c>
      <c r="O147" s="2">
        <v>55.053089999999997</v>
      </c>
      <c r="P147" s="2">
        <v>2771</v>
      </c>
      <c r="Q147" s="2">
        <v>35480.57013</v>
      </c>
      <c r="R147" s="2">
        <v>55.077170000000002</v>
      </c>
      <c r="S147" s="2">
        <v>1102</v>
      </c>
      <c r="T147" s="2">
        <v>34962.818039999998</v>
      </c>
      <c r="U147" s="2">
        <v>55.125399999999999</v>
      </c>
      <c r="V147" s="2">
        <v>292</v>
      </c>
    </row>
    <row r="148" spans="1:22" x14ac:dyDescent="0.25">
      <c r="A148" s="2" t="s">
        <v>2</v>
      </c>
      <c r="B148" s="2">
        <v>100</v>
      </c>
      <c r="C148" s="2">
        <v>1</v>
      </c>
      <c r="D148" s="2">
        <v>36117.120210000001</v>
      </c>
      <c r="E148" s="2">
        <v>1.6199999999999999E-2</v>
      </c>
      <c r="F148" s="2">
        <v>36116.943480000002</v>
      </c>
      <c r="G148" s="2">
        <v>8.3220000000000002E-2</v>
      </c>
      <c r="H148" s="2">
        <v>36117.120210000001</v>
      </c>
      <c r="I148" s="2">
        <v>55.342660000000002</v>
      </c>
      <c r="J148" s="2">
        <v>752</v>
      </c>
      <c r="K148" s="2">
        <v>34915.384400000003</v>
      </c>
      <c r="L148" s="2">
        <v>55.058610000000002</v>
      </c>
      <c r="M148" s="2">
        <v>313</v>
      </c>
      <c r="N148" s="2">
        <v>35839.750319999999</v>
      </c>
      <c r="O148" s="2">
        <v>55.055909999999997</v>
      </c>
      <c r="P148" s="2">
        <v>2702</v>
      </c>
      <c r="Q148" s="2">
        <v>36611.230560000004</v>
      </c>
      <c r="R148" s="2">
        <v>55.057760000000002</v>
      </c>
      <c r="S148" s="2">
        <v>1108</v>
      </c>
      <c r="T148" s="2">
        <v>35009.912199999999</v>
      </c>
      <c r="U148" s="2">
        <v>55.209389999999999</v>
      </c>
      <c r="V148" s="2">
        <v>287</v>
      </c>
    </row>
    <row r="149" spans="1:22" x14ac:dyDescent="0.25">
      <c r="A149" s="2" t="s">
        <v>2</v>
      </c>
      <c r="B149" s="2">
        <v>100</v>
      </c>
      <c r="C149" s="2">
        <v>1</v>
      </c>
      <c r="D149" s="2">
        <v>36117.120210000001</v>
      </c>
      <c r="E149" s="2">
        <v>1.5299999999999999E-2</v>
      </c>
      <c r="F149" s="2">
        <v>36116.943480000002</v>
      </c>
      <c r="G149" s="2">
        <v>8.2629999999999995E-2</v>
      </c>
      <c r="H149" s="2">
        <v>36117.120210000001</v>
      </c>
      <c r="I149" s="2">
        <v>55.049430000000001</v>
      </c>
      <c r="J149" s="2">
        <v>747</v>
      </c>
      <c r="K149" s="2">
        <v>35015.341670000002</v>
      </c>
      <c r="L149" s="2">
        <v>55.16865</v>
      </c>
      <c r="M149" s="2">
        <v>306</v>
      </c>
      <c r="N149" s="2">
        <v>35194.766940000001</v>
      </c>
      <c r="O149" s="2">
        <v>55.05856</v>
      </c>
      <c r="P149" s="2">
        <v>2748</v>
      </c>
      <c r="Q149" s="2">
        <v>35769.4948</v>
      </c>
      <c r="R149" s="2">
        <v>55.073650000000001</v>
      </c>
      <c r="S149" s="2">
        <v>1133</v>
      </c>
      <c r="T149" s="2">
        <v>35003.008110000002</v>
      </c>
      <c r="U149" s="2">
        <v>55.064639999999997</v>
      </c>
      <c r="V149" s="2">
        <v>284</v>
      </c>
    </row>
    <row r="150" spans="1:22" x14ac:dyDescent="0.25">
      <c r="A150" s="2" t="s">
        <v>2</v>
      </c>
      <c r="B150" s="2">
        <v>100</v>
      </c>
      <c r="C150" s="2">
        <v>1</v>
      </c>
      <c r="D150" s="2">
        <v>36117.120210000001</v>
      </c>
      <c r="E150" s="2">
        <v>1.525E-2</v>
      </c>
      <c r="F150" s="2">
        <v>36116.943480000002</v>
      </c>
      <c r="G150" s="2">
        <v>8.0350000000000005E-2</v>
      </c>
      <c r="H150" s="2">
        <v>36117.120210000001</v>
      </c>
      <c r="I150" s="2">
        <v>55.064779999999999</v>
      </c>
      <c r="J150" s="2">
        <v>779</v>
      </c>
      <c r="K150" s="2">
        <v>34902.332699999999</v>
      </c>
      <c r="L150" s="2">
        <v>55.136510000000001</v>
      </c>
      <c r="M150" s="2">
        <v>310</v>
      </c>
      <c r="N150" s="2">
        <v>35132.155480000001</v>
      </c>
      <c r="O150" s="2">
        <v>55.045699999999997</v>
      </c>
      <c r="P150" s="2">
        <v>2759</v>
      </c>
      <c r="Q150" s="2">
        <v>36612.693169999999</v>
      </c>
      <c r="R150" s="2">
        <v>55.064970000000002</v>
      </c>
      <c r="S150" s="2">
        <v>1111</v>
      </c>
      <c r="T150" s="2">
        <v>34968.27403</v>
      </c>
      <c r="U150" s="2">
        <v>55.210830000000001</v>
      </c>
      <c r="V150" s="2">
        <v>275</v>
      </c>
    </row>
    <row r="151" spans="1:22" x14ac:dyDescent="0.25">
      <c r="A151" s="2" t="s">
        <v>2</v>
      </c>
      <c r="B151" s="2">
        <v>100</v>
      </c>
      <c r="C151" s="2">
        <v>1</v>
      </c>
      <c r="D151" s="2">
        <v>36117.120210000001</v>
      </c>
      <c r="E151" s="2">
        <v>1.5730000000000001E-2</v>
      </c>
      <c r="F151" s="2">
        <v>36116.943480000002</v>
      </c>
      <c r="G151" s="2">
        <v>8.2379999999999995E-2</v>
      </c>
      <c r="H151" s="2">
        <v>36117.120210000001</v>
      </c>
      <c r="I151" s="2">
        <v>55.100499999999997</v>
      </c>
      <c r="J151" s="2">
        <v>752</v>
      </c>
      <c r="K151" s="2">
        <v>34937.42222</v>
      </c>
      <c r="L151" s="2">
        <v>55.097079999999998</v>
      </c>
      <c r="M151" s="2">
        <v>303</v>
      </c>
      <c r="N151" s="2">
        <v>35400.458359999997</v>
      </c>
      <c r="O151" s="2">
        <v>55.048029999999997</v>
      </c>
      <c r="P151" s="2">
        <v>2750</v>
      </c>
      <c r="Q151" s="2">
        <v>36090.219440000001</v>
      </c>
      <c r="R151" s="2">
        <v>55.068849999999998</v>
      </c>
      <c r="S151" s="2">
        <v>1129</v>
      </c>
      <c r="T151" s="2">
        <v>34900.460639999998</v>
      </c>
      <c r="U151" s="2">
        <v>55.29074</v>
      </c>
      <c r="V151" s="2">
        <v>262</v>
      </c>
    </row>
    <row r="152" spans="1:22" x14ac:dyDescent="0.25">
      <c r="A152" s="2" t="s">
        <v>2</v>
      </c>
      <c r="B152" s="2">
        <v>100</v>
      </c>
      <c r="C152" s="2">
        <v>1</v>
      </c>
      <c r="D152" s="2">
        <v>36117.120210000001</v>
      </c>
      <c r="E152" s="2">
        <v>1.372E-2</v>
      </c>
      <c r="F152" s="2">
        <v>36116.943480000002</v>
      </c>
      <c r="G152" s="2">
        <v>7.3730000000000004E-2</v>
      </c>
      <c r="H152" s="2">
        <v>36117.120210000001</v>
      </c>
      <c r="I152" s="2">
        <v>55.082230000000003</v>
      </c>
      <c r="J152" s="2">
        <v>741</v>
      </c>
      <c r="K152" s="2">
        <v>35078.392939999998</v>
      </c>
      <c r="L152" s="2">
        <v>55.13082</v>
      </c>
      <c r="M152" s="2">
        <v>311</v>
      </c>
      <c r="N152" s="2">
        <v>35864.90741</v>
      </c>
      <c r="O152" s="2">
        <v>55.058280000000003</v>
      </c>
      <c r="P152" s="2">
        <v>2754</v>
      </c>
      <c r="Q152" s="2">
        <v>36777.090020000003</v>
      </c>
      <c r="R152" s="2">
        <v>55.07555</v>
      </c>
      <c r="S152" s="2">
        <v>1083</v>
      </c>
      <c r="T152" s="2">
        <v>34978.867570000002</v>
      </c>
      <c r="U152" s="2">
        <v>55.124929999999999</v>
      </c>
      <c r="V152" s="2">
        <v>245</v>
      </c>
    </row>
    <row r="153" spans="1:22" x14ac:dyDescent="0.25">
      <c r="A153" s="2" t="s">
        <v>2</v>
      </c>
      <c r="B153" s="2">
        <v>997</v>
      </c>
      <c r="C153" s="2">
        <v>0.4</v>
      </c>
      <c r="D153" s="2">
        <v>464069.56448</v>
      </c>
      <c r="E153" s="2">
        <v>0.1229</v>
      </c>
      <c r="F153" s="2">
        <v>464618.43583999999</v>
      </c>
      <c r="G153" s="2">
        <v>0.12644</v>
      </c>
      <c r="H153" s="2">
        <v>459104.90120000002</v>
      </c>
      <c r="I153" s="2">
        <v>635.64603</v>
      </c>
      <c r="J153" s="2">
        <v>333</v>
      </c>
      <c r="K153" s="2">
        <v>424564.41856000002</v>
      </c>
      <c r="L153" s="2">
        <v>670.14057000000003</v>
      </c>
      <c r="M153" s="2">
        <v>15</v>
      </c>
      <c r="N153" s="2">
        <v>424596.06222000002</v>
      </c>
      <c r="O153" s="2">
        <v>635.50868000000003</v>
      </c>
      <c r="P153" s="2">
        <v>3025</v>
      </c>
      <c r="Q153" s="2">
        <v>424613.20964000002</v>
      </c>
      <c r="R153" s="2">
        <v>637.32750999999996</v>
      </c>
      <c r="S153" s="2">
        <v>69</v>
      </c>
      <c r="T153" s="2">
        <v>424583.94987999997</v>
      </c>
      <c r="U153" s="2">
        <v>657.96603000000005</v>
      </c>
      <c r="V153" s="2">
        <v>27</v>
      </c>
    </row>
    <row r="154" spans="1:22" x14ac:dyDescent="0.25">
      <c r="A154" s="2" t="s">
        <v>2</v>
      </c>
      <c r="B154" s="2">
        <v>997</v>
      </c>
      <c r="C154" s="2">
        <v>0.4</v>
      </c>
      <c r="D154" s="2">
        <v>464069.56448</v>
      </c>
      <c r="E154" s="2">
        <v>1.192E-2</v>
      </c>
      <c r="F154" s="2">
        <v>464618.43583999999</v>
      </c>
      <c r="G154" s="2">
        <v>0.12343</v>
      </c>
      <c r="H154" s="2">
        <v>463978.69592999999</v>
      </c>
      <c r="I154" s="2">
        <v>636.16759999999999</v>
      </c>
      <c r="J154" s="2">
        <v>330</v>
      </c>
      <c r="K154" s="2">
        <v>424560.85519999999</v>
      </c>
      <c r="L154" s="2">
        <v>668.84256000000005</v>
      </c>
      <c r="M154" s="2">
        <v>15</v>
      </c>
      <c r="N154" s="2">
        <v>424591.00030999997</v>
      </c>
      <c r="O154" s="2">
        <v>635.37108000000001</v>
      </c>
      <c r="P154" s="2">
        <v>3088</v>
      </c>
      <c r="Q154" s="2">
        <v>424611.61063000001</v>
      </c>
      <c r="R154" s="2">
        <v>638.96343000000002</v>
      </c>
      <c r="S154" s="2">
        <v>69</v>
      </c>
      <c r="T154" s="2">
        <v>424580.95189999999</v>
      </c>
      <c r="U154" s="2">
        <v>638.24302</v>
      </c>
      <c r="V154" s="2">
        <v>27</v>
      </c>
    </row>
    <row r="155" spans="1:22" x14ac:dyDescent="0.25">
      <c r="A155" s="2" t="s">
        <v>2</v>
      </c>
      <c r="B155" s="2">
        <v>997</v>
      </c>
      <c r="C155" s="2">
        <v>0.4</v>
      </c>
      <c r="D155" s="2">
        <v>464069.56448</v>
      </c>
      <c r="E155" s="2">
        <v>1.205E-2</v>
      </c>
      <c r="F155" s="2">
        <v>464618.43583999999</v>
      </c>
      <c r="G155" s="2">
        <v>0.12406</v>
      </c>
      <c r="H155" s="2">
        <v>445628.07095999998</v>
      </c>
      <c r="I155" s="2">
        <v>636.25645999999995</v>
      </c>
      <c r="J155" s="2">
        <v>325</v>
      </c>
      <c r="K155" s="2">
        <v>424561.13793000003</v>
      </c>
      <c r="L155" s="2">
        <v>670.58587</v>
      </c>
      <c r="M155" s="2">
        <v>15</v>
      </c>
      <c r="N155" s="2">
        <v>424592.61222000001</v>
      </c>
      <c r="O155" s="2">
        <v>635.40102999999999</v>
      </c>
      <c r="P155" s="2">
        <v>2970</v>
      </c>
      <c r="Q155" s="2">
        <v>424609.38078000001</v>
      </c>
      <c r="R155" s="2">
        <v>637.00324999999998</v>
      </c>
      <c r="S155" s="2">
        <v>74</v>
      </c>
      <c r="T155" s="2">
        <v>424565.62964</v>
      </c>
      <c r="U155" s="2">
        <v>638.99474999999995</v>
      </c>
      <c r="V155" s="2">
        <v>30</v>
      </c>
    </row>
    <row r="156" spans="1:22" x14ac:dyDescent="0.25">
      <c r="A156" s="2" t="s">
        <v>2</v>
      </c>
      <c r="B156" s="2">
        <v>997</v>
      </c>
      <c r="C156" s="2">
        <v>0.4</v>
      </c>
      <c r="D156" s="2">
        <v>464069.56448</v>
      </c>
      <c r="E156" s="2">
        <v>1.208E-2</v>
      </c>
      <c r="F156" s="2">
        <v>464618.43583999999</v>
      </c>
      <c r="G156" s="2">
        <v>0.12292</v>
      </c>
      <c r="H156" s="2">
        <v>451885.54908000003</v>
      </c>
      <c r="I156" s="2">
        <v>636.95438999999999</v>
      </c>
      <c r="J156" s="2">
        <v>330</v>
      </c>
      <c r="K156" s="2">
        <v>424565.94864999998</v>
      </c>
      <c r="L156" s="2">
        <v>668.01139999999998</v>
      </c>
      <c r="M156" s="2">
        <v>15</v>
      </c>
      <c r="N156" s="2">
        <v>424602.10155999998</v>
      </c>
      <c r="O156" s="2">
        <v>635.49360000000001</v>
      </c>
      <c r="P156" s="2">
        <v>2981</v>
      </c>
      <c r="Q156" s="2">
        <v>424613.20964000002</v>
      </c>
      <c r="R156" s="2">
        <v>638.10644000000002</v>
      </c>
      <c r="S156" s="2">
        <v>69</v>
      </c>
      <c r="T156" s="2">
        <v>424572.15341999999</v>
      </c>
      <c r="U156" s="2">
        <v>637.19709</v>
      </c>
      <c r="V156" s="2">
        <v>29</v>
      </c>
    </row>
    <row r="157" spans="1:22" x14ac:dyDescent="0.25">
      <c r="A157" s="2" t="s">
        <v>2</v>
      </c>
      <c r="B157" s="2">
        <v>997</v>
      </c>
      <c r="C157" s="2">
        <v>0.4</v>
      </c>
      <c r="D157" s="2">
        <v>464069.56448</v>
      </c>
      <c r="E157" s="2">
        <v>1.206E-2</v>
      </c>
      <c r="F157" s="2">
        <v>464618.43583999999</v>
      </c>
      <c r="G157" s="2">
        <v>0.12408</v>
      </c>
      <c r="H157" s="2">
        <v>463978.69592999999</v>
      </c>
      <c r="I157" s="2">
        <v>636.66444999999999</v>
      </c>
      <c r="J157" s="2">
        <v>331</v>
      </c>
      <c r="K157" s="2">
        <v>424566.02821999998</v>
      </c>
      <c r="L157" s="2">
        <v>666.65696000000003</v>
      </c>
      <c r="M157" s="2">
        <v>15</v>
      </c>
      <c r="N157" s="2">
        <v>424599.52535000001</v>
      </c>
      <c r="O157" s="2">
        <v>635.40108999999995</v>
      </c>
      <c r="P157" s="2">
        <v>2942</v>
      </c>
      <c r="Q157" s="2">
        <v>424613.20964000002</v>
      </c>
      <c r="R157" s="2">
        <v>637.12751000000003</v>
      </c>
      <c r="S157" s="2">
        <v>70</v>
      </c>
      <c r="T157" s="2">
        <v>424567.67810999998</v>
      </c>
      <c r="U157" s="2">
        <v>658.63815</v>
      </c>
      <c r="V157" s="2">
        <v>27</v>
      </c>
    </row>
    <row r="158" spans="1:22" x14ac:dyDescent="0.25">
      <c r="A158" s="2" t="s">
        <v>2</v>
      </c>
      <c r="B158" s="2">
        <v>997</v>
      </c>
      <c r="C158" s="2">
        <v>0.4</v>
      </c>
      <c r="D158" s="2">
        <v>464069.56448</v>
      </c>
      <c r="E158" s="2">
        <v>1.251E-2</v>
      </c>
      <c r="F158" s="2">
        <v>464618.43583999999</v>
      </c>
      <c r="G158" s="2">
        <v>0.12731999999999999</v>
      </c>
      <c r="H158" s="2">
        <v>463979.23084999999</v>
      </c>
      <c r="I158" s="2">
        <v>635.53859</v>
      </c>
      <c r="J158" s="2">
        <v>329</v>
      </c>
      <c r="K158" s="2">
        <v>424567.90321999998</v>
      </c>
      <c r="L158" s="2">
        <v>668.96145999999999</v>
      </c>
      <c r="M158" s="2">
        <v>15</v>
      </c>
      <c r="N158" s="2">
        <v>424604.97871</v>
      </c>
      <c r="O158" s="2">
        <v>635.34977000000003</v>
      </c>
      <c r="P158" s="2">
        <v>3118</v>
      </c>
      <c r="Q158" s="2">
        <v>424613.20964000002</v>
      </c>
      <c r="R158" s="2">
        <v>641.44452000000001</v>
      </c>
      <c r="S158" s="2">
        <v>71</v>
      </c>
      <c r="T158" s="2">
        <v>424567.81571</v>
      </c>
      <c r="U158" s="2">
        <v>657.67226000000005</v>
      </c>
      <c r="V158" s="2">
        <v>27</v>
      </c>
    </row>
    <row r="159" spans="1:22" x14ac:dyDescent="0.25">
      <c r="A159" s="2" t="s">
        <v>2</v>
      </c>
      <c r="B159" s="2">
        <v>997</v>
      </c>
      <c r="C159" s="2">
        <v>0.4</v>
      </c>
      <c r="D159" s="2">
        <v>464069.56448</v>
      </c>
      <c r="E159" s="2">
        <v>1.176E-2</v>
      </c>
      <c r="F159" s="2">
        <v>464618.43583999999</v>
      </c>
      <c r="G159" s="2">
        <v>0.12452000000000001</v>
      </c>
      <c r="H159" s="2">
        <v>463978.69592999999</v>
      </c>
      <c r="I159" s="2">
        <v>637.22335999999996</v>
      </c>
      <c r="J159" s="2">
        <v>330</v>
      </c>
      <c r="K159" s="2">
        <v>424563.47992000001</v>
      </c>
      <c r="L159" s="2">
        <v>667.89360999999997</v>
      </c>
      <c r="M159" s="2">
        <v>15</v>
      </c>
      <c r="N159" s="2">
        <v>424589.7451</v>
      </c>
      <c r="O159" s="2">
        <v>635.35774000000004</v>
      </c>
      <c r="P159" s="2">
        <v>3211</v>
      </c>
      <c r="Q159" s="2">
        <v>424613.20964000002</v>
      </c>
      <c r="R159" s="2">
        <v>643.20871</v>
      </c>
      <c r="S159" s="2">
        <v>71</v>
      </c>
      <c r="T159" s="2">
        <v>424573.75897000002</v>
      </c>
      <c r="U159" s="2">
        <v>652.29294000000004</v>
      </c>
      <c r="V159" s="2">
        <v>30</v>
      </c>
    </row>
    <row r="160" spans="1:22" x14ac:dyDescent="0.25">
      <c r="A160" s="2" t="s">
        <v>2</v>
      </c>
      <c r="B160" s="2">
        <v>997</v>
      </c>
      <c r="C160" s="2">
        <v>0.4</v>
      </c>
      <c r="D160" s="2">
        <v>464069.56448</v>
      </c>
      <c r="E160" s="2">
        <v>1.221E-2</v>
      </c>
      <c r="F160" s="2">
        <v>464618.43583999999</v>
      </c>
      <c r="G160" s="2">
        <v>0.12445000000000001</v>
      </c>
      <c r="H160" s="2">
        <v>463978.69592999999</v>
      </c>
      <c r="I160" s="2">
        <v>636.20308</v>
      </c>
      <c r="J160" s="2">
        <v>330</v>
      </c>
      <c r="K160" s="2">
        <v>424565.75037999998</v>
      </c>
      <c r="L160" s="2">
        <v>667.19699000000003</v>
      </c>
      <c r="M160" s="2">
        <v>15</v>
      </c>
      <c r="N160" s="2">
        <v>424590.88847000001</v>
      </c>
      <c r="O160" s="2">
        <v>635.48569999999995</v>
      </c>
      <c r="P160" s="2">
        <v>3073</v>
      </c>
      <c r="Q160" s="2">
        <v>424613.20964000002</v>
      </c>
      <c r="R160" s="2">
        <v>635.58375999999998</v>
      </c>
      <c r="S160" s="2">
        <v>70</v>
      </c>
      <c r="T160" s="2">
        <v>424581.99041000003</v>
      </c>
      <c r="U160" s="2">
        <v>650.70024000000001</v>
      </c>
      <c r="V160" s="2">
        <v>27</v>
      </c>
    </row>
    <row r="161" spans="1:22" x14ac:dyDescent="0.25">
      <c r="A161" s="2" t="s">
        <v>2</v>
      </c>
      <c r="B161" s="2">
        <v>997</v>
      </c>
      <c r="C161" s="2">
        <v>0.4</v>
      </c>
      <c r="D161" s="2">
        <v>464069.56448</v>
      </c>
      <c r="E161" s="2">
        <v>1.213E-2</v>
      </c>
      <c r="F161" s="2">
        <v>464618.43583999999</v>
      </c>
      <c r="G161" s="2">
        <v>0.12297</v>
      </c>
      <c r="H161" s="2">
        <v>457024.83126000001</v>
      </c>
      <c r="I161" s="2">
        <v>635.71100999999999</v>
      </c>
      <c r="J161" s="2">
        <v>328</v>
      </c>
      <c r="K161" s="2">
        <v>424565.39627000003</v>
      </c>
      <c r="L161" s="2">
        <v>669.47082</v>
      </c>
      <c r="M161" s="2">
        <v>15</v>
      </c>
      <c r="N161" s="2">
        <v>424599.32108999998</v>
      </c>
      <c r="O161" s="2">
        <v>635.48560999999995</v>
      </c>
      <c r="P161" s="2">
        <v>3047</v>
      </c>
      <c r="Q161" s="2">
        <v>424613.20964000002</v>
      </c>
      <c r="R161" s="2">
        <v>636.35859000000005</v>
      </c>
      <c r="S161" s="2">
        <v>70</v>
      </c>
      <c r="T161" s="2">
        <v>424581.62138000003</v>
      </c>
      <c r="U161" s="2">
        <v>641.11694</v>
      </c>
      <c r="V161" s="2">
        <v>30</v>
      </c>
    </row>
    <row r="162" spans="1:22" x14ac:dyDescent="0.25">
      <c r="A162" s="2" t="s">
        <v>2</v>
      </c>
      <c r="B162" s="2">
        <v>997</v>
      </c>
      <c r="C162" s="2">
        <v>0.4</v>
      </c>
      <c r="D162" s="2">
        <v>464069.56448</v>
      </c>
      <c r="E162" s="2">
        <v>1.218E-2</v>
      </c>
      <c r="F162" s="2">
        <v>464618.43583999999</v>
      </c>
      <c r="G162" s="2">
        <v>0.12293</v>
      </c>
      <c r="H162" s="2">
        <v>445643.11340999999</v>
      </c>
      <c r="I162" s="2">
        <v>636.03768000000002</v>
      </c>
      <c r="J162" s="2">
        <v>320</v>
      </c>
      <c r="K162" s="2">
        <v>424560.88088999997</v>
      </c>
      <c r="L162" s="2">
        <v>670.00703999999996</v>
      </c>
      <c r="M162" s="2">
        <v>15</v>
      </c>
      <c r="N162" s="2">
        <v>424597.90405000001</v>
      </c>
      <c r="O162" s="2">
        <v>635.47415000000001</v>
      </c>
      <c r="P162" s="2">
        <v>2954</v>
      </c>
      <c r="Q162" s="2">
        <v>424613.20964000002</v>
      </c>
      <c r="R162" s="2">
        <v>638.38915999999995</v>
      </c>
      <c r="S162" s="2">
        <v>71</v>
      </c>
      <c r="T162" s="2">
        <v>424583.52781</v>
      </c>
      <c r="U162" s="2">
        <v>660.36406999999997</v>
      </c>
      <c r="V162" s="2">
        <v>27</v>
      </c>
    </row>
    <row r="163" spans="1:22" x14ac:dyDescent="0.25">
      <c r="A163" s="2" t="s">
        <v>2</v>
      </c>
      <c r="B163" s="2">
        <v>997</v>
      </c>
      <c r="C163" s="2">
        <v>0.7</v>
      </c>
      <c r="D163" s="2">
        <v>330717.11628000002</v>
      </c>
      <c r="E163" s="2">
        <v>1.2630000000000001E-2</v>
      </c>
      <c r="F163" s="2">
        <v>332541.06069999997</v>
      </c>
      <c r="G163" s="2">
        <v>0.10081</v>
      </c>
      <c r="H163" s="2">
        <v>329132.81215999997</v>
      </c>
      <c r="I163" s="2">
        <v>1284.5012099999999</v>
      </c>
      <c r="J163" s="2">
        <v>676</v>
      </c>
      <c r="K163" s="2">
        <v>323354.88753000001</v>
      </c>
      <c r="L163" s="2">
        <v>1311.36241</v>
      </c>
      <c r="M163" s="2">
        <v>26</v>
      </c>
      <c r="N163" s="2">
        <v>324013.86132000003</v>
      </c>
      <c r="O163" s="2">
        <v>1284.4679000000001</v>
      </c>
      <c r="P163" s="2">
        <v>6262</v>
      </c>
      <c r="Q163" s="2">
        <v>325522.57829999999</v>
      </c>
      <c r="R163" s="2">
        <v>1290.94381</v>
      </c>
      <c r="S163" s="2">
        <v>141</v>
      </c>
      <c r="T163" s="2">
        <v>323001.29849000002</v>
      </c>
      <c r="U163" s="2">
        <v>1288.0555999999999</v>
      </c>
      <c r="V163" s="2">
        <v>54</v>
      </c>
    </row>
    <row r="164" spans="1:22" x14ac:dyDescent="0.25">
      <c r="A164" s="2" t="s">
        <v>2</v>
      </c>
      <c r="B164" s="2">
        <v>997</v>
      </c>
      <c r="C164" s="2">
        <v>0.7</v>
      </c>
      <c r="D164" s="2">
        <v>330717.11628000002</v>
      </c>
      <c r="E164" s="2">
        <v>1.2970000000000001E-2</v>
      </c>
      <c r="F164" s="2">
        <v>332541.06069999997</v>
      </c>
      <c r="G164" s="2">
        <v>0.10233</v>
      </c>
      <c r="H164" s="2">
        <v>329285.33003999997</v>
      </c>
      <c r="I164" s="2">
        <v>1284.6860999999999</v>
      </c>
      <c r="J164" s="2">
        <v>668</v>
      </c>
      <c r="K164" s="2">
        <v>323338.03668999998</v>
      </c>
      <c r="L164" s="2">
        <v>1323.1250399999999</v>
      </c>
      <c r="M164" s="2">
        <v>26</v>
      </c>
      <c r="N164" s="2">
        <v>323635.31565</v>
      </c>
      <c r="O164" s="2">
        <v>1284.48515</v>
      </c>
      <c r="P164" s="2">
        <v>6533</v>
      </c>
      <c r="Q164" s="2">
        <v>325035.06654999999</v>
      </c>
      <c r="R164" s="2">
        <v>1288.37913</v>
      </c>
      <c r="S164" s="2">
        <v>145</v>
      </c>
      <c r="T164" s="2">
        <v>323002.59766999999</v>
      </c>
      <c r="U164" s="2">
        <v>1299.7723100000001</v>
      </c>
      <c r="V164" s="2">
        <v>54</v>
      </c>
    </row>
    <row r="165" spans="1:22" x14ac:dyDescent="0.25">
      <c r="A165" s="2" t="s">
        <v>2</v>
      </c>
      <c r="B165" s="2">
        <v>997</v>
      </c>
      <c r="C165" s="2">
        <v>0.7</v>
      </c>
      <c r="D165" s="2">
        <v>330717.11628000002</v>
      </c>
      <c r="E165" s="2">
        <v>1.323E-2</v>
      </c>
      <c r="F165" s="2">
        <v>332541.06069999997</v>
      </c>
      <c r="G165" s="2">
        <v>0.10196</v>
      </c>
      <c r="H165" s="2">
        <v>328124.00764999999</v>
      </c>
      <c r="I165" s="2">
        <v>1284.9914699999999</v>
      </c>
      <c r="J165" s="2">
        <v>677</v>
      </c>
      <c r="K165" s="2">
        <v>323291.72145999997</v>
      </c>
      <c r="L165" s="2">
        <v>1317.2297100000001</v>
      </c>
      <c r="M165" s="2">
        <v>26</v>
      </c>
      <c r="N165" s="2">
        <v>323706.75852999999</v>
      </c>
      <c r="O165" s="2">
        <v>1284.4592</v>
      </c>
      <c r="P165" s="2">
        <v>6396</v>
      </c>
      <c r="Q165" s="2">
        <v>326483.52234000002</v>
      </c>
      <c r="R165" s="2">
        <v>1285.3911800000001</v>
      </c>
      <c r="S165" s="2">
        <v>145</v>
      </c>
      <c r="T165" s="2">
        <v>322971.16850999999</v>
      </c>
      <c r="U165" s="2">
        <v>1293.47883</v>
      </c>
      <c r="V165" s="2">
        <v>54</v>
      </c>
    </row>
    <row r="166" spans="1:22" x14ac:dyDescent="0.25">
      <c r="A166" s="2" t="s">
        <v>2</v>
      </c>
      <c r="B166" s="2">
        <v>997</v>
      </c>
      <c r="C166" s="2">
        <v>0.7</v>
      </c>
      <c r="D166" s="2">
        <v>330717.11628000002</v>
      </c>
      <c r="E166" s="2">
        <v>1.226E-2</v>
      </c>
      <c r="F166" s="2">
        <v>332541.06069999997</v>
      </c>
      <c r="G166" s="2">
        <v>0.10131999999999999</v>
      </c>
      <c r="H166" s="2">
        <v>328288.89312000002</v>
      </c>
      <c r="I166" s="2">
        <v>1284.625</v>
      </c>
      <c r="J166" s="2">
        <v>667</v>
      </c>
      <c r="K166" s="2">
        <v>323235.75929000002</v>
      </c>
      <c r="L166" s="2">
        <v>1308.2798299999999</v>
      </c>
      <c r="M166" s="2">
        <v>26</v>
      </c>
      <c r="N166" s="2">
        <v>324478.33880999999</v>
      </c>
      <c r="O166" s="2">
        <v>1284.4681499999999</v>
      </c>
      <c r="P166" s="2">
        <v>5990</v>
      </c>
      <c r="Q166" s="2">
        <v>326483.52234000002</v>
      </c>
      <c r="R166" s="2">
        <v>1284.50539</v>
      </c>
      <c r="S166" s="2">
        <v>149</v>
      </c>
      <c r="T166" s="2">
        <v>323006.71033999999</v>
      </c>
      <c r="U166" s="2">
        <v>1296.5338400000001</v>
      </c>
      <c r="V166" s="2">
        <v>54</v>
      </c>
    </row>
    <row r="167" spans="1:22" x14ac:dyDescent="0.25">
      <c r="A167" s="2" t="s">
        <v>2</v>
      </c>
      <c r="B167" s="2">
        <v>997</v>
      </c>
      <c r="C167" s="2">
        <v>0.7</v>
      </c>
      <c r="D167" s="2">
        <v>330717.11628000002</v>
      </c>
      <c r="E167" s="2">
        <v>1.324E-2</v>
      </c>
      <c r="F167" s="2">
        <v>332541.06069999997</v>
      </c>
      <c r="G167" s="2">
        <v>0.10233</v>
      </c>
      <c r="H167" s="2">
        <v>328305.24593999999</v>
      </c>
      <c r="I167" s="2">
        <v>1285.3351399999999</v>
      </c>
      <c r="J167" s="2">
        <v>672</v>
      </c>
      <c r="K167" s="2">
        <v>323249.96941000002</v>
      </c>
      <c r="L167" s="2">
        <v>1312.9694199999999</v>
      </c>
      <c r="M167" s="2">
        <v>26</v>
      </c>
      <c r="N167" s="2">
        <v>323688.83635</v>
      </c>
      <c r="O167" s="2">
        <v>1284.48298</v>
      </c>
      <c r="P167" s="2">
        <v>6531</v>
      </c>
      <c r="Q167" s="2">
        <v>325212.54358</v>
      </c>
      <c r="R167" s="2">
        <v>1286.3361199999999</v>
      </c>
      <c r="S167" s="2">
        <v>153</v>
      </c>
      <c r="T167" s="2">
        <v>322948.39327</v>
      </c>
      <c r="U167" s="2">
        <v>1299.4458400000001</v>
      </c>
      <c r="V167" s="2">
        <v>54</v>
      </c>
    </row>
    <row r="168" spans="1:22" x14ac:dyDescent="0.25">
      <c r="A168" s="2" t="s">
        <v>2</v>
      </c>
      <c r="B168" s="2">
        <v>997</v>
      </c>
      <c r="C168" s="2">
        <v>0.7</v>
      </c>
      <c r="D168" s="2">
        <v>330717.11628000002</v>
      </c>
      <c r="E168" s="2">
        <v>1.32E-2</v>
      </c>
      <c r="F168" s="2">
        <v>332541.06069999997</v>
      </c>
      <c r="G168" s="2">
        <v>0.10179000000000001</v>
      </c>
      <c r="H168" s="2">
        <v>329980.26468999998</v>
      </c>
      <c r="I168" s="2">
        <v>1284.5352399999999</v>
      </c>
      <c r="J168" s="2">
        <v>731</v>
      </c>
      <c r="K168" s="2">
        <v>323263.97639999999</v>
      </c>
      <c r="L168" s="2">
        <v>1305.1989900000001</v>
      </c>
      <c r="M168" s="2">
        <v>26</v>
      </c>
      <c r="N168" s="2">
        <v>324362.30530000001</v>
      </c>
      <c r="O168" s="2">
        <v>1284.5067100000001</v>
      </c>
      <c r="P168" s="2">
        <v>6058</v>
      </c>
      <c r="Q168" s="2">
        <v>326007.79008000001</v>
      </c>
      <c r="R168" s="2">
        <v>1286.2221400000001</v>
      </c>
      <c r="S168" s="2">
        <v>152</v>
      </c>
      <c r="T168" s="2">
        <v>323099.79916</v>
      </c>
      <c r="U168" s="2">
        <v>1284.9268199999999</v>
      </c>
      <c r="V168" s="2">
        <v>53</v>
      </c>
    </row>
    <row r="169" spans="1:22" x14ac:dyDescent="0.25">
      <c r="A169" s="2" t="s">
        <v>2</v>
      </c>
      <c r="B169" s="2">
        <v>997</v>
      </c>
      <c r="C169" s="2">
        <v>0.7</v>
      </c>
      <c r="D169" s="2">
        <v>330717.11628000002</v>
      </c>
      <c r="E169" s="2">
        <v>1.193E-2</v>
      </c>
      <c r="F169" s="2">
        <v>332541.06069999997</v>
      </c>
      <c r="G169" s="2">
        <v>0.10419</v>
      </c>
      <c r="H169" s="2">
        <v>329681.68446000002</v>
      </c>
      <c r="I169" s="2">
        <v>1284.9818499999999</v>
      </c>
      <c r="J169" s="2">
        <v>669</v>
      </c>
      <c r="K169" s="2">
        <v>323074.54284000001</v>
      </c>
      <c r="L169" s="2">
        <v>1307.6634799999999</v>
      </c>
      <c r="M169" s="2">
        <v>26</v>
      </c>
      <c r="N169" s="2">
        <v>324539.28175000002</v>
      </c>
      <c r="O169" s="2">
        <v>1284.43065</v>
      </c>
      <c r="P169" s="2">
        <v>6486</v>
      </c>
      <c r="Q169" s="2">
        <v>324596.74088</v>
      </c>
      <c r="R169" s="2">
        <v>1285.57089</v>
      </c>
      <c r="S169" s="2">
        <v>148</v>
      </c>
      <c r="T169" s="2">
        <v>323017.60366999998</v>
      </c>
      <c r="U169" s="2">
        <v>1294.1492499999999</v>
      </c>
      <c r="V169" s="2">
        <v>54</v>
      </c>
    </row>
    <row r="170" spans="1:22" x14ac:dyDescent="0.25">
      <c r="A170" s="2" t="s">
        <v>2</v>
      </c>
      <c r="B170" s="2">
        <v>997</v>
      </c>
      <c r="C170" s="2">
        <v>0.7</v>
      </c>
      <c r="D170" s="2">
        <v>330717.11628000002</v>
      </c>
      <c r="E170" s="2">
        <v>1.281E-2</v>
      </c>
      <c r="F170" s="2">
        <v>332541.06069999997</v>
      </c>
      <c r="G170" s="2">
        <v>0.10327</v>
      </c>
      <c r="H170" s="2">
        <v>328903.41768999997</v>
      </c>
      <c r="I170" s="2">
        <v>1284.4458299999999</v>
      </c>
      <c r="J170" s="2">
        <v>649</v>
      </c>
      <c r="K170" s="2">
        <v>322976.33753999998</v>
      </c>
      <c r="L170" s="2">
        <v>1323.8939800000001</v>
      </c>
      <c r="M170" s="2">
        <v>26</v>
      </c>
      <c r="N170" s="2">
        <v>324386.43826999998</v>
      </c>
      <c r="O170" s="2">
        <v>1284.61655</v>
      </c>
      <c r="P170" s="2">
        <v>6084</v>
      </c>
      <c r="Q170" s="2">
        <v>324269.43543000001</v>
      </c>
      <c r="R170" s="2">
        <v>1288.2738099999999</v>
      </c>
      <c r="S170" s="2">
        <v>147</v>
      </c>
      <c r="T170" s="2">
        <v>323082.85716000001</v>
      </c>
      <c r="U170" s="2">
        <v>1285.2482600000001</v>
      </c>
      <c r="V170" s="2">
        <v>53</v>
      </c>
    </row>
    <row r="171" spans="1:22" x14ac:dyDescent="0.25">
      <c r="A171" s="2" t="s">
        <v>2</v>
      </c>
      <c r="B171" s="2">
        <v>997</v>
      </c>
      <c r="C171" s="2">
        <v>0.7</v>
      </c>
      <c r="D171" s="2">
        <v>330717.11628000002</v>
      </c>
      <c r="E171" s="2">
        <v>1.2630000000000001E-2</v>
      </c>
      <c r="F171" s="2">
        <v>332541.06069999997</v>
      </c>
      <c r="G171" s="2">
        <v>9.9279999999999993E-2</v>
      </c>
      <c r="H171" s="2">
        <v>330717.11628000002</v>
      </c>
      <c r="I171" s="2">
        <v>1284.5475100000001</v>
      </c>
      <c r="J171" s="2">
        <v>677</v>
      </c>
      <c r="K171" s="2">
        <v>323125.62244000001</v>
      </c>
      <c r="L171" s="2">
        <v>1307.2898399999999</v>
      </c>
      <c r="M171" s="2">
        <v>26</v>
      </c>
      <c r="N171" s="2">
        <v>324882.78168999997</v>
      </c>
      <c r="O171" s="2">
        <v>1284.68237</v>
      </c>
      <c r="P171" s="2">
        <v>6617</v>
      </c>
      <c r="Q171" s="2">
        <v>325250.28167</v>
      </c>
      <c r="R171" s="2">
        <v>1287.67345</v>
      </c>
      <c r="S171" s="2">
        <v>145</v>
      </c>
      <c r="T171" s="2">
        <v>322958.12624999997</v>
      </c>
      <c r="U171" s="2">
        <v>1289.57925</v>
      </c>
      <c r="V171" s="2">
        <v>53</v>
      </c>
    </row>
    <row r="172" spans="1:22" x14ac:dyDescent="0.25">
      <c r="A172" s="2" t="s">
        <v>2</v>
      </c>
      <c r="B172" s="2">
        <v>997</v>
      </c>
      <c r="C172" s="2">
        <v>0.7</v>
      </c>
      <c r="D172" s="2">
        <v>330717.11628000002</v>
      </c>
      <c r="E172" s="2">
        <v>1.29E-2</v>
      </c>
      <c r="F172" s="2">
        <v>332541.06069999997</v>
      </c>
      <c r="G172" s="2">
        <v>0.10086000000000001</v>
      </c>
      <c r="H172" s="2">
        <v>329466.96429999999</v>
      </c>
      <c r="I172" s="2">
        <v>1284.6436000000001</v>
      </c>
      <c r="J172" s="2">
        <v>671</v>
      </c>
      <c r="K172" s="2">
        <v>323310.68235999998</v>
      </c>
      <c r="L172" s="2">
        <v>1310.8317</v>
      </c>
      <c r="M172" s="2">
        <v>26</v>
      </c>
      <c r="N172" s="2">
        <v>323992.5575</v>
      </c>
      <c r="O172" s="2">
        <v>1284.5347999999999</v>
      </c>
      <c r="P172" s="2">
        <v>6411</v>
      </c>
      <c r="Q172" s="2">
        <v>326483.52234000002</v>
      </c>
      <c r="R172" s="2">
        <v>1287.2988600000001</v>
      </c>
      <c r="S172" s="2">
        <v>147</v>
      </c>
      <c r="T172" s="2">
        <v>323014.38361000002</v>
      </c>
      <c r="U172" s="2">
        <v>1304.1831500000001</v>
      </c>
      <c r="V172" s="2">
        <v>54</v>
      </c>
    </row>
    <row r="173" spans="1:22" x14ac:dyDescent="0.25">
      <c r="A173" s="2" t="s">
        <v>2</v>
      </c>
      <c r="B173" s="2">
        <v>997</v>
      </c>
      <c r="C173" s="2">
        <v>1</v>
      </c>
      <c r="D173" s="2">
        <v>325159.85729000001</v>
      </c>
      <c r="E173" s="2">
        <v>1.136E-2</v>
      </c>
      <c r="F173" s="2">
        <v>325159.48904999997</v>
      </c>
      <c r="G173" s="2">
        <v>6.5240000000000006E-2</v>
      </c>
      <c r="H173" s="2">
        <v>325159.85729000001</v>
      </c>
      <c r="I173" s="2">
        <v>1724.78772</v>
      </c>
      <c r="J173" s="2">
        <v>887</v>
      </c>
      <c r="K173" s="2">
        <v>322728.93698</v>
      </c>
      <c r="L173" s="2">
        <v>1760.0250900000001</v>
      </c>
      <c r="M173" s="2">
        <v>34</v>
      </c>
      <c r="N173" s="2">
        <v>322941.84263000003</v>
      </c>
      <c r="O173" s="2">
        <v>1723.0071499999999</v>
      </c>
      <c r="P173" s="2">
        <v>9466</v>
      </c>
      <c r="Q173" s="2">
        <v>323812.32532</v>
      </c>
      <c r="R173" s="2">
        <v>1728.65254</v>
      </c>
      <c r="S173" s="2">
        <v>209</v>
      </c>
      <c r="T173" s="2">
        <v>322635.17443000001</v>
      </c>
      <c r="U173" s="2">
        <v>1729.9125200000001</v>
      </c>
      <c r="V173" s="2">
        <v>60</v>
      </c>
    </row>
    <row r="174" spans="1:22" x14ac:dyDescent="0.25">
      <c r="A174" s="2" t="s">
        <v>2</v>
      </c>
      <c r="B174" s="2">
        <v>997</v>
      </c>
      <c r="C174" s="2">
        <v>1</v>
      </c>
      <c r="D174" s="2">
        <v>325159.85729000001</v>
      </c>
      <c r="E174" s="2">
        <v>1.2460000000000001E-2</v>
      </c>
      <c r="F174" s="2">
        <v>325159.48904999997</v>
      </c>
      <c r="G174" s="2">
        <v>6.4699999999999994E-2</v>
      </c>
      <c r="H174" s="2">
        <v>325159.85729000001</v>
      </c>
      <c r="I174" s="2">
        <v>1723.1878099999999</v>
      </c>
      <c r="J174" s="2">
        <v>886</v>
      </c>
      <c r="K174" s="2">
        <v>322712.73093999998</v>
      </c>
      <c r="L174" s="2">
        <v>1760.7750799999999</v>
      </c>
      <c r="M174" s="2">
        <v>34</v>
      </c>
      <c r="N174" s="2">
        <v>323061.24971</v>
      </c>
      <c r="O174" s="2">
        <v>1723.00028</v>
      </c>
      <c r="P174" s="2">
        <v>9195</v>
      </c>
      <c r="Q174" s="2">
        <v>324437.88889</v>
      </c>
      <c r="R174" s="2">
        <v>1726.9868200000001</v>
      </c>
      <c r="S174" s="2">
        <v>204</v>
      </c>
      <c r="T174" s="2">
        <v>322598.51574</v>
      </c>
      <c r="U174" s="2">
        <v>1727.92587</v>
      </c>
      <c r="V174" s="2">
        <v>60</v>
      </c>
    </row>
    <row r="175" spans="1:22" x14ac:dyDescent="0.25">
      <c r="A175" s="2" t="s">
        <v>2</v>
      </c>
      <c r="B175" s="2">
        <v>997</v>
      </c>
      <c r="C175" s="2">
        <v>1</v>
      </c>
      <c r="D175" s="2">
        <v>325159.85729000001</v>
      </c>
      <c r="E175" s="2">
        <v>1.226E-2</v>
      </c>
      <c r="F175" s="2">
        <v>325159.48904999997</v>
      </c>
      <c r="G175" s="2">
        <v>6.651E-2</v>
      </c>
      <c r="H175" s="2">
        <v>325159.85729000001</v>
      </c>
      <c r="I175" s="2">
        <v>1724.4860200000001</v>
      </c>
      <c r="J175" s="2">
        <v>883</v>
      </c>
      <c r="K175" s="2">
        <v>322755.36848</v>
      </c>
      <c r="L175" s="2">
        <v>1769.07304</v>
      </c>
      <c r="M175" s="2">
        <v>34</v>
      </c>
      <c r="N175" s="2">
        <v>323226.39369</v>
      </c>
      <c r="O175" s="2">
        <v>1723.07024</v>
      </c>
      <c r="P175" s="2">
        <v>8897</v>
      </c>
      <c r="Q175" s="2">
        <v>324374.19072000001</v>
      </c>
      <c r="R175" s="2">
        <v>1725.0635199999999</v>
      </c>
      <c r="S175" s="2">
        <v>209</v>
      </c>
      <c r="T175" s="2">
        <v>322495.74903000001</v>
      </c>
      <c r="U175" s="2">
        <v>1738.98883</v>
      </c>
      <c r="V175" s="2">
        <v>61</v>
      </c>
    </row>
    <row r="176" spans="1:22" x14ac:dyDescent="0.25">
      <c r="A176" s="2" t="s">
        <v>2</v>
      </c>
      <c r="B176" s="2">
        <v>997</v>
      </c>
      <c r="C176" s="2">
        <v>1</v>
      </c>
      <c r="D176" s="2">
        <v>325159.85729000001</v>
      </c>
      <c r="E176" s="2">
        <v>1.23E-2</v>
      </c>
      <c r="F176" s="2">
        <v>325159.48904999997</v>
      </c>
      <c r="G176" s="2">
        <v>6.7299999999999999E-2</v>
      </c>
      <c r="H176" s="2">
        <v>325159.85729000001</v>
      </c>
      <c r="I176" s="2">
        <v>1723.4455399999999</v>
      </c>
      <c r="J176" s="2">
        <v>880</v>
      </c>
      <c r="K176" s="2">
        <v>322631.86908999999</v>
      </c>
      <c r="L176" s="2">
        <v>1769.9948099999999</v>
      </c>
      <c r="M176" s="2">
        <v>34</v>
      </c>
      <c r="N176" s="2">
        <v>323401.79564999999</v>
      </c>
      <c r="O176" s="2">
        <v>1723.0502100000001</v>
      </c>
      <c r="P176" s="2">
        <v>9622</v>
      </c>
      <c r="Q176" s="2">
        <v>324369.02847999998</v>
      </c>
      <c r="R176" s="2">
        <v>1726.9807900000001</v>
      </c>
      <c r="S176" s="2">
        <v>208</v>
      </c>
      <c r="T176" s="2">
        <v>322661.74208</v>
      </c>
      <c r="U176" s="2">
        <v>1738.86196</v>
      </c>
      <c r="V176" s="2">
        <v>61</v>
      </c>
    </row>
    <row r="177" spans="1:22" x14ac:dyDescent="0.25">
      <c r="A177" s="2" t="s">
        <v>2</v>
      </c>
      <c r="B177" s="2">
        <v>997</v>
      </c>
      <c r="C177" s="2">
        <v>1</v>
      </c>
      <c r="D177" s="2">
        <v>325159.85729000001</v>
      </c>
      <c r="E177" s="2">
        <v>1.2710000000000001E-2</v>
      </c>
      <c r="F177" s="2">
        <v>325159.48904999997</v>
      </c>
      <c r="G177" s="2">
        <v>6.5740000000000007E-2</v>
      </c>
      <c r="H177" s="2">
        <v>325159.85729000001</v>
      </c>
      <c r="I177" s="2">
        <v>1724.73651</v>
      </c>
      <c r="J177" s="2">
        <v>893</v>
      </c>
      <c r="K177" s="2">
        <v>322773.79937000002</v>
      </c>
      <c r="L177" s="2">
        <v>1727.2155299999999</v>
      </c>
      <c r="M177" s="2">
        <v>33</v>
      </c>
      <c r="N177" s="2">
        <v>323310.92528000002</v>
      </c>
      <c r="O177" s="2">
        <v>1723.04403</v>
      </c>
      <c r="P177" s="2">
        <v>8800</v>
      </c>
      <c r="Q177" s="2">
        <v>324006.75889</v>
      </c>
      <c r="R177" s="2">
        <v>1728.29637</v>
      </c>
      <c r="S177" s="2">
        <v>207</v>
      </c>
      <c r="T177" s="2">
        <v>322551.84882000001</v>
      </c>
      <c r="U177" s="2">
        <v>1749.7312099999999</v>
      </c>
      <c r="V177" s="2">
        <v>61</v>
      </c>
    </row>
    <row r="178" spans="1:22" x14ac:dyDescent="0.25">
      <c r="A178" s="2" t="s">
        <v>2</v>
      </c>
      <c r="B178" s="2">
        <v>997</v>
      </c>
      <c r="C178" s="2">
        <v>1</v>
      </c>
      <c r="D178" s="2">
        <v>325159.85729000001</v>
      </c>
      <c r="E178" s="2">
        <v>1.222E-2</v>
      </c>
      <c r="F178" s="2">
        <v>325159.48904999997</v>
      </c>
      <c r="G178" s="2">
        <v>6.6640000000000005E-2</v>
      </c>
      <c r="H178" s="2">
        <v>325159.85729000001</v>
      </c>
      <c r="I178" s="2">
        <v>1723.8148799999999</v>
      </c>
      <c r="J178" s="2">
        <v>875</v>
      </c>
      <c r="K178" s="2">
        <v>322718.42758999998</v>
      </c>
      <c r="L178" s="2">
        <v>1769.91597</v>
      </c>
      <c r="M178" s="2">
        <v>34</v>
      </c>
      <c r="N178" s="2">
        <v>323106.28467999998</v>
      </c>
      <c r="O178" s="2">
        <v>1723.09158</v>
      </c>
      <c r="P178" s="2">
        <v>8934</v>
      </c>
      <c r="Q178" s="2">
        <v>324422.79148000001</v>
      </c>
      <c r="R178" s="2">
        <v>1723.94715</v>
      </c>
      <c r="S178" s="2">
        <v>208</v>
      </c>
      <c r="T178" s="2">
        <v>322661.12132999999</v>
      </c>
      <c r="U178" s="2">
        <v>1741.2229600000001</v>
      </c>
      <c r="V178" s="2">
        <v>61</v>
      </c>
    </row>
    <row r="179" spans="1:22" x14ac:dyDescent="0.25">
      <c r="A179" s="2" t="s">
        <v>2</v>
      </c>
      <c r="B179" s="2">
        <v>997</v>
      </c>
      <c r="C179" s="2">
        <v>1</v>
      </c>
      <c r="D179" s="2">
        <v>325159.85729000001</v>
      </c>
      <c r="E179" s="2">
        <v>1.274E-2</v>
      </c>
      <c r="F179" s="2">
        <v>325159.48904999997</v>
      </c>
      <c r="G179" s="2">
        <v>6.7970000000000003E-2</v>
      </c>
      <c r="H179" s="2">
        <v>325159.85729000001</v>
      </c>
      <c r="I179" s="2">
        <v>1724.69325</v>
      </c>
      <c r="J179" s="2">
        <v>887</v>
      </c>
      <c r="K179" s="2">
        <v>322632.13808</v>
      </c>
      <c r="L179" s="2">
        <v>1760.2498000000001</v>
      </c>
      <c r="M179" s="2">
        <v>34</v>
      </c>
      <c r="N179" s="2">
        <v>323178.18443999998</v>
      </c>
      <c r="O179" s="2">
        <v>1722.9376099999999</v>
      </c>
      <c r="P179" s="2">
        <v>8542</v>
      </c>
      <c r="Q179" s="2">
        <v>324254.22368</v>
      </c>
      <c r="R179" s="2">
        <v>1724.92785</v>
      </c>
      <c r="S179" s="2">
        <v>208</v>
      </c>
      <c r="T179" s="2">
        <v>322589.63540999999</v>
      </c>
      <c r="U179" s="2">
        <v>1745.66068</v>
      </c>
      <c r="V179" s="2">
        <v>61</v>
      </c>
    </row>
    <row r="180" spans="1:22" x14ac:dyDescent="0.25">
      <c r="A180" s="2" t="s">
        <v>2</v>
      </c>
      <c r="B180" s="2">
        <v>997</v>
      </c>
      <c r="C180" s="2">
        <v>1</v>
      </c>
      <c r="D180" s="2">
        <v>325159.85729000001</v>
      </c>
      <c r="E180" s="2">
        <v>1.265E-2</v>
      </c>
      <c r="F180" s="2">
        <v>325159.48904999997</v>
      </c>
      <c r="G180" s="2">
        <v>6.898E-2</v>
      </c>
      <c r="H180" s="2">
        <v>325159.85729000001</v>
      </c>
      <c r="I180" s="2">
        <v>1723.8827000000001</v>
      </c>
      <c r="J180" s="2">
        <v>956</v>
      </c>
      <c r="K180" s="2">
        <v>322635.20419999998</v>
      </c>
      <c r="L180" s="2">
        <v>1763.8339800000001</v>
      </c>
      <c r="M180" s="2">
        <v>34</v>
      </c>
      <c r="N180" s="2">
        <v>323088.44237</v>
      </c>
      <c r="O180" s="2">
        <v>1722.9466199999999</v>
      </c>
      <c r="P180" s="2">
        <v>8967</v>
      </c>
      <c r="Q180" s="2">
        <v>323751.22798999998</v>
      </c>
      <c r="R180" s="2">
        <v>1723.34466</v>
      </c>
      <c r="S180" s="2">
        <v>203</v>
      </c>
      <c r="T180" s="2">
        <v>322560.68907999998</v>
      </c>
      <c r="U180" s="2">
        <v>1734.6620800000001</v>
      </c>
      <c r="V180" s="2">
        <v>61</v>
      </c>
    </row>
    <row r="181" spans="1:22" x14ac:dyDescent="0.25">
      <c r="A181" s="2" t="s">
        <v>2</v>
      </c>
      <c r="B181" s="2">
        <v>997</v>
      </c>
      <c r="C181" s="2">
        <v>1</v>
      </c>
      <c r="D181" s="2">
        <v>325159.85729000001</v>
      </c>
      <c r="E181" s="2">
        <v>1.2869999999999999E-2</v>
      </c>
      <c r="F181" s="2">
        <v>325159.48904999997</v>
      </c>
      <c r="G181" s="2">
        <v>6.6129999999999994E-2</v>
      </c>
      <c r="H181" s="2">
        <v>325159.85729000001</v>
      </c>
      <c r="I181" s="2">
        <v>1724.09807</v>
      </c>
      <c r="J181" s="2">
        <v>880</v>
      </c>
      <c r="K181" s="2">
        <v>322702.85868</v>
      </c>
      <c r="L181" s="2">
        <v>1767.9234799999999</v>
      </c>
      <c r="M181" s="2">
        <v>34</v>
      </c>
      <c r="N181" s="2">
        <v>322958.73391000001</v>
      </c>
      <c r="O181" s="2">
        <v>1722.9703300000001</v>
      </c>
      <c r="P181" s="2">
        <v>7855</v>
      </c>
      <c r="Q181" s="2">
        <v>324475.36524000001</v>
      </c>
      <c r="R181" s="2">
        <v>1725.83033</v>
      </c>
      <c r="S181" s="2">
        <v>207</v>
      </c>
      <c r="T181" s="2">
        <v>322696.73212</v>
      </c>
      <c r="U181" s="2">
        <v>1749.3970099999999</v>
      </c>
      <c r="V181" s="2">
        <v>61</v>
      </c>
    </row>
    <row r="182" spans="1:22" x14ac:dyDescent="0.25">
      <c r="A182" s="2" t="s">
        <v>2</v>
      </c>
      <c r="B182" s="2">
        <v>997</v>
      </c>
      <c r="C182" s="2">
        <v>1</v>
      </c>
      <c r="D182" s="2">
        <v>325159.85729000001</v>
      </c>
      <c r="E182" s="2">
        <v>1.2120000000000001E-2</v>
      </c>
      <c r="F182" s="2">
        <v>325159.48904999997</v>
      </c>
      <c r="G182" s="2">
        <v>6.6659999999999997E-2</v>
      </c>
      <c r="H182" s="2">
        <v>325159.85729000001</v>
      </c>
      <c r="I182" s="2">
        <v>1723.8297700000001</v>
      </c>
      <c r="J182" s="2">
        <v>886</v>
      </c>
      <c r="K182" s="2">
        <v>322734.75095999998</v>
      </c>
      <c r="L182" s="2">
        <v>1759.13211</v>
      </c>
      <c r="M182" s="2">
        <v>34</v>
      </c>
      <c r="N182" s="2">
        <v>322932.48652999999</v>
      </c>
      <c r="O182" s="2">
        <v>1722.92534</v>
      </c>
      <c r="P182" s="2">
        <v>9204</v>
      </c>
      <c r="Q182" s="2">
        <v>324438.45937</v>
      </c>
      <c r="R182" s="2">
        <v>1723.29971</v>
      </c>
      <c r="S182" s="2">
        <v>194</v>
      </c>
      <c r="T182" s="2">
        <v>322684.47818999999</v>
      </c>
      <c r="U182" s="2">
        <v>1737.83296</v>
      </c>
      <c r="V182" s="2">
        <v>61</v>
      </c>
    </row>
    <row r="183" spans="1:22" x14ac:dyDescent="0.25">
      <c r="A183" s="2" t="s">
        <v>0</v>
      </c>
      <c r="B183" s="2">
        <v>30</v>
      </c>
      <c r="C183" s="2">
        <v>0.4</v>
      </c>
      <c r="D183" s="2">
        <v>1672.4293600000001</v>
      </c>
      <c r="E183" s="2">
        <v>4.0999999999999999E-4</v>
      </c>
      <c r="F183" s="2">
        <v>1556.7854</v>
      </c>
      <c r="G183" s="2">
        <v>1.1100000000000001E-3</v>
      </c>
      <c r="H183" s="2">
        <v>1542.35581</v>
      </c>
      <c r="I183" s="2">
        <v>1.61588</v>
      </c>
      <c r="J183" s="2">
        <v>28</v>
      </c>
      <c r="K183" s="2">
        <v>1537.9048399999999</v>
      </c>
      <c r="L183" s="2">
        <v>1.60372</v>
      </c>
      <c r="M183" s="2">
        <v>131</v>
      </c>
      <c r="N183" s="2">
        <v>1537.9048399999999</v>
      </c>
      <c r="O183" s="2">
        <v>1.60402</v>
      </c>
      <c r="P183" s="2">
        <v>183</v>
      </c>
      <c r="Q183" s="2">
        <v>1537.9048399999999</v>
      </c>
      <c r="R183" s="2">
        <v>1.60307</v>
      </c>
      <c r="S183" s="2">
        <v>233</v>
      </c>
      <c r="T183" s="2">
        <v>1537.9048399999999</v>
      </c>
      <c r="U183" s="2">
        <v>1.62032</v>
      </c>
      <c r="V183" s="2">
        <v>58</v>
      </c>
    </row>
    <row r="184" spans="1:22" x14ac:dyDescent="0.25">
      <c r="A184" s="2" t="s">
        <v>0</v>
      </c>
      <c r="B184" s="2">
        <v>30</v>
      </c>
      <c r="C184" s="2">
        <v>0.4</v>
      </c>
      <c r="D184" s="2">
        <v>1672.4293600000001</v>
      </c>
      <c r="E184" s="2">
        <v>5.0899999999999999E-3</v>
      </c>
      <c r="F184" s="2">
        <v>1556.7854</v>
      </c>
      <c r="G184" s="2">
        <v>1.422E-2</v>
      </c>
      <c r="H184" s="2">
        <v>1553.41131</v>
      </c>
      <c r="I184" s="2">
        <v>1.6217600000000001</v>
      </c>
      <c r="J184" s="2">
        <v>49</v>
      </c>
      <c r="K184" s="2">
        <v>1537.9048399999999</v>
      </c>
      <c r="L184" s="2">
        <v>1.6093900000000001</v>
      </c>
      <c r="M184" s="2">
        <v>125</v>
      </c>
      <c r="N184" s="2">
        <v>1537.9048399999999</v>
      </c>
      <c r="O184" s="2">
        <v>1.6075999999999999</v>
      </c>
      <c r="P184" s="2">
        <v>182</v>
      </c>
      <c r="Q184" s="2">
        <v>1537.9048399999999</v>
      </c>
      <c r="R184" s="2">
        <v>1.6061099999999999</v>
      </c>
      <c r="S184" s="2">
        <v>295</v>
      </c>
      <c r="T184" s="2">
        <v>1537.9048399999999</v>
      </c>
      <c r="U184" s="2">
        <v>1.6104400000000001</v>
      </c>
      <c r="V184" s="2">
        <v>56</v>
      </c>
    </row>
    <row r="185" spans="1:22" x14ac:dyDescent="0.25">
      <c r="A185" s="2" t="s">
        <v>0</v>
      </c>
      <c r="B185" s="2">
        <v>30</v>
      </c>
      <c r="C185" s="2">
        <v>0.4</v>
      </c>
      <c r="D185" s="2">
        <v>1672.4293600000001</v>
      </c>
      <c r="E185" s="2">
        <v>5.7000000000000002E-3</v>
      </c>
      <c r="F185" s="2">
        <v>1556.7854</v>
      </c>
      <c r="G185" s="2">
        <v>1.457E-2</v>
      </c>
      <c r="H185" s="2">
        <v>1541.82565</v>
      </c>
      <c r="I185" s="2">
        <v>1.6034900000000001</v>
      </c>
      <c r="J185" s="2">
        <v>47</v>
      </c>
      <c r="K185" s="2">
        <v>1537.9048399999999</v>
      </c>
      <c r="L185" s="2">
        <v>1.7403</v>
      </c>
      <c r="M185" s="2">
        <v>108</v>
      </c>
      <c r="N185" s="2">
        <v>1537.9048399999999</v>
      </c>
      <c r="O185" s="2">
        <v>1.6088</v>
      </c>
      <c r="P185" s="2">
        <v>177</v>
      </c>
      <c r="Q185" s="2">
        <v>1537.9048399999999</v>
      </c>
      <c r="R185" s="2">
        <v>1.6052500000000001</v>
      </c>
      <c r="S185" s="2">
        <v>280</v>
      </c>
      <c r="T185" s="2">
        <v>1537.9048399999999</v>
      </c>
      <c r="U185" s="2">
        <v>1.6065799999999999</v>
      </c>
      <c r="V185" s="2">
        <v>58</v>
      </c>
    </row>
    <row r="186" spans="1:22" x14ac:dyDescent="0.25">
      <c r="A186" s="2" t="s">
        <v>0</v>
      </c>
      <c r="B186" s="2">
        <v>30</v>
      </c>
      <c r="C186" s="2">
        <v>0.4</v>
      </c>
      <c r="D186" s="2">
        <v>1672.4293600000001</v>
      </c>
      <c r="E186" s="2">
        <v>5.5900000000000004E-3</v>
      </c>
      <c r="F186" s="2">
        <v>1556.7854</v>
      </c>
      <c r="G186" s="2">
        <v>1.4579999999999999E-2</v>
      </c>
      <c r="H186" s="2">
        <v>1541.82565</v>
      </c>
      <c r="I186" s="2">
        <v>1.6096299999999999</v>
      </c>
      <c r="J186" s="2">
        <v>42</v>
      </c>
      <c r="K186" s="2">
        <v>1537.9048399999999</v>
      </c>
      <c r="L186" s="2">
        <v>1.61267</v>
      </c>
      <c r="M186" s="2">
        <v>124</v>
      </c>
      <c r="N186" s="2">
        <v>1537.9048399999999</v>
      </c>
      <c r="O186" s="2">
        <v>1.60833</v>
      </c>
      <c r="P186" s="2">
        <v>146</v>
      </c>
      <c r="Q186" s="2">
        <v>1537.9048399999999</v>
      </c>
      <c r="R186" s="2">
        <v>1.60351</v>
      </c>
      <c r="S186" s="2">
        <v>297</v>
      </c>
      <c r="T186" s="2">
        <v>1537.9048399999999</v>
      </c>
      <c r="U186" s="2">
        <v>1.62327</v>
      </c>
      <c r="V186" s="2">
        <v>58</v>
      </c>
    </row>
    <row r="187" spans="1:22" x14ac:dyDescent="0.25">
      <c r="A187" s="2" t="s">
        <v>0</v>
      </c>
      <c r="B187" s="2">
        <v>30</v>
      </c>
      <c r="C187" s="2">
        <v>0.4</v>
      </c>
      <c r="D187" s="2">
        <v>1672.4293600000001</v>
      </c>
      <c r="E187" s="2">
        <v>5.1000000000000004E-3</v>
      </c>
      <c r="F187" s="2">
        <v>1556.7854</v>
      </c>
      <c r="G187" s="2">
        <v>1.4160000000000001E-2</v>
      </c>
      <c r="H187" s="2">
        <v>1660.8436999999999</v>
      </c>
      <c r="I187" s="2">
        <v>1.6152</v>
      </c>
      <c r="J187" s="2">
        <v>35</v>
      </c>
      <c r="K187" s="2">
        <v>1537.9048399999999</v>
      </c>
      <c r="L187" s="2">
        <v>1.60511</v>
      </c>
      <c r="M187" s="2">
        <v>126</v>
      </c>
      <c r="N187" s="2">
        <v>1537.9048399999999</v>
      </c>
      <c r="O187" s="2">
        <v>1.6034999999999999</v>
      </c>
      <c r="P187" s="2">
        <v>183</v>
      </c>
      <c r="Q187" s="2">
        <v>1537.9048399999999</v>
      </c>
      <c r="R187" s="2">
        <v>1.6062399999999999</v>
      </c>
      <c r="S187" s="2">
        <v>275</v>
      </c>
      <c r="T187" s="2">
        <v>1537.9048399999999</v>
      </c>
      <c r="U187" s="2">
        <v>1.60873</v>
      </c>
      <c r="V187" s="2">
        <v>56</v>
      </c>
    </row>
    <row r="188" spans="1:22" x14ac:dyDescent="0.25">
      <c r="A188" s="2" t="s">
        <v>0</v>
      </c>
      <c r="B188" s="2">
        <v>30</v>
      </c>
      <c r="C188" s="2">
        <v>0.4</v>
      </c>
      <c r="D188" s="2">
        <v>1672.4293600000001</v>
      </c>
      <c r="E188" s="2">
        <v>5.0699999999999999E-3</v>
      </c>
      <c r="F188" s="2">
        <v>1556.7854</v>
      </c>
      <c r="G188" s="2">
        <v>1.417E-2</v>
      </c>
      <c r="H188" s="2">
        <v>1541.82565</v>
      </c>
      <c r="I188" s="2">
        <v>1.6117600000000001</v>
      </c>
      <c r="J188" s="2">
        <v>36</v>
      </c>
      <c r="K188" s="2">
        <v>1537.9048399999999</v>
      </c>
      <c r="L188" s="2">
        <v>1.6024799999999999</v>
      </c>
      <c r="M188" s="2">
        <v>94</v>
      </c>
      <c r="N188" s="2">
        <v>1537.9048399999999</v>
      </c>
      <c r="O188" s="2">
        <v>1.6097600000000001</v>
      </c>
      <c r="P188" s="2">
        <v>187</v>
      </c>
      <c r="Q188" s="2">
        <v>1537.9048399999999</v>
      </c>
      <c r="R188" s="2">
        <v>1.60341</v>
      </c>
      <c r="S188" s="2">
        <v>281</v>
      </c>
      <c r="T188" s="2">
        <v>1537.9048399999999</v>
      </c>
      <c r="U188" s="2">
        <v>1.6085</v>
      </c>
      <c r="V188" s="2">
        <v>58</v>
      </c>
    </row>
    <row r="189" spans="1:22" x14ac:dyDescent="0.25">
      <c r="A189" s="2" t="s">
        <v>0</v>
      </c>
      <c r="B189" s="2">
        <v>30</v>
      </c>
      <c r="C189" s="2">
        <v>0.4</v>
      </c>
      <c r="D189" s="2">
        <v>1672.4293600000001</v>
      </c>
      <c r="E189" s="2">
        <v>5.3899999999999998E-3</v>
      </c>
      <c r="F189" s="2">
        <v>1556.7854</v>
      </c>
      <c r="G189" s="2">
        <v>1.461E-2</v>
      </c>
      <c r="H189" s="2">
        <v>1660.8436999999999</v>
      </c>
      <c r="I189" s="2">
        <v>1.6168100000000001</v>
      </c>
      <c r="J189" s="2">
        <v>41</v>
      </c>
      <c r="K189" s="2">
        <v>1537.9048399999999</v>
      </c>
      <c r="L189" s="2">
        <v>1.6065</v>
      </c>
      <c r="M189" s="2">
        <v>128</v>
      </c>
      <c r="N189" s="2">
        <v>1537.9048399999999</v>
      </c>
      <c r="O189" s="2">
        <v>1.6075699999999999</v>
      </c>
      <c r="P189" s="2">
        <v>184</v>
      </c>
      <c r="Q189" s="2">
        <v>1537.9048399999999</v>
      </c>
      <c r="R189" s="2">
        <v>1.6024</v>
      </c>
      <c r="S189" s="2">
        <v>283</v>
      </c>
      <c r="T189" s="2">
        <v>1537.9048399999999</v>
      </c>
      <c r="U189" s="2">
        <v>1.7487900000000001</v>
      </c>
      <c r="V189" s="2">
        <v>42</v>
      </c>
    </row>
    <row r="190" spans="1:22" x14ac:dyDescent="0.25">
      <c r="A190" s="2" t="s">
        <v>0</v>
      </c>
      <c r="B190" s="2">
        <v>30</v>
      </c>
      <c r="C190" s="2">
        <v>0.4</v>
      </c>
      <c r="D190" s="2">
        <v>1672.4293600000001</v>
      </c>
      <c r="E190" s="2">
        <v>5.1200000000000004E-3</v>
      </c>
      <c r="F190" s="2">
        <v>1556.7854</v>
      </c>
      <c r="G190" s="2">
        <v>1.3809999999999999E-2</v>
      </c>
      <c r="H190" s="2">
        <v>1545.2682199999999</v>
      </c>
      <c r="I190" s="2">
        <v>1.6146499999999999</v>
      </c>
      <c r="J190" s="2">
        <v>59</v>
      </c>
      <c r="K190" s="2">
        <v>1537.9048399999999</v>
      </c>
      <c r="L190" s="2">
        <v>1.6126799999999999</v>
      </c>
      <c r="M190" s="2">
        <v>129</v>
      </c>
      <c r="N190" s="2">
        <v>1537.9048399999999</v>
      </c>
      <c r="O190" s="2">
        <v>1.60114</v>
      </c>
      <c r="P190" s="2">
        <v>143</v>
      </c>
      <c r="Q190" s="2">
        <v>1537.9048399999999</v>
      </c>
      <c r="R190" s="2">
        <v>1.6050899999999999</v>
      </c>
      <c r="S190" s="2">
        <v>299</v>
      </c>
      <c r="T190" s="2">
        <v>1537.9048399999999</v>
      </c>
      <c r="U190" s="2">
        <v>1.6162300000000001</v>
      </c>
      <c r="V190" s="2">
        <v>59</v>
      </c>
    </row>
    <row r="191" spans="1:22" x14ac:dyDescent="0.25">
      <c r="A191" s="2" t="s">
        <v>0</v>
      </c>
      <c r="B191" s="2">
        <v>30</v>
      </c>
      <c r="C191" s="2">
        <v>0.4</v>
      </c>
      <c r="D191" s="2">
        <v>1672.4293600000001</v>
      </c>
      <c r="E191" s="2">
        <v>5.1000000000000004E-3</v>
      </c>
      <c r="F191" s="2">
        <v>1556.7854</v>
      </c>
      <c r="G191" s="2">
        <v>1.4290000000000001E-2</v>
      </c>
      <c r="H191" s="2">
        <v>1541.82565</v>
      </c>
      <c r="I191" s="2">
        <v>1.6025700000000001</v>
      </c>
      <c r="J191" s="2">
        <v>35</v>
      </c>
      <c r="K191" s="2">
        <v>1537.9048399999999</v>
      </c>
      <c r="L191" s="2">
        <v>1.6074600000000001</v>
      </c>
      <c r="M191" s="2">
        <v>126</v>
      </c>
      <c r="N191" s="2">
        <v>1537.9048399999999</v>
      </c>
      <c r="O191" s="2">
        <v>1.6054900000000001</v>
      </c>
      <c r="P191" s="2">
        <v>184</v>
      </c>
      <c r="Q191" s="2">
        <v>1537.9048399999999</v>
      </c>
      <c r="R191" s="2">
        <v>1.6039399999999999</v>
      </c>
      <c r="S191" s="2">
        <v>205</v>
      </c>
      <c r="T191" s="2">
        <v>1537.9048399999999</v>
      </c>
      <c r="U191" s="2">
        <v>1.6181700000000001</v>
      </c>
      <c r="V191" s="2">
        <v>60</v>
      </c>
    </row>
    <row r="192" spans="1:22" x14ac:dyDescent="0.25">
      <c r="A192" s="2" t="s">
        <v>0</v>
      </c>
      <c r="B192" s="2">
        <v>30</v>
      </c>
      <c r="C192" s="2">
        <v>0.4</v>
      </c>
      <c r="D192" s="2">
        <v>1672.4293600000001</v>
      </c>
      <c r="E192" s="2">
        <v>5.11E-3</v>
      </c>
      <c r="F192" s="2">
        <v>1556.7854</v>
      </c>
      <c r="G192" s="2">
        <v>1.421E-2</v>
      </c>
      <c r="H192" s="2">
        <v>1541.82565</v>
      </c>
      <c r="I192" s="2">
        <v>1.6128199999999999</v>
      </c>
      <c r="J192" s="2">
        <v>42</v>
      </c>
      <c r="K192" s="2">
        <v>1537.9048399999999</v>
      </c>
      <c r="L192" s="2">
        <v>1.6049199999999999</v>
      </c>
      <c r="M192" s="2">
        <v>76</v>
      </c>
      <c r="N192" s="2">
        <v>1537.9048399999999</v>
      </c>
      <c r="O192" s="2">
        <v>1.6093999999999999</v>
      </c>
      <c r="P192" s="2">
        <v>183</v>
      </c>
      <c r="Q192" s="2">
        <v>1537.9048399999999</v>
      </c>
      <c r="R192" s="2">
        <v>1.6046800000000001</v>
      </c>
      <c r="S192" s="2">
        <v>284</v>
      </c>
      <c r="T192" s="2">
        <v>1537.9048399999999</v>
      </c>
      <c r="U192" s="2">
        <v>1.6234</v>
      </c>
      <c r="V192" s="2">
        <v>58</v>
      </c>
    </row>
    <row r="193" spans="1:22" x14ac:dyDescent="0.25">
      <c r="A193" s="2" t="s">
        <v>0</v>
      </c>
      <c r="B193" s="2">
        <v>30</v>
      </c>
      <c r="C193" s="2">
        <v>0.7</v>
      </c>
      <c r="D193" s="2">
        <v>694.41243999999995</v>
      </c>
      <c r="E193" s="2">
        <v>5.5599999999999998E-3</v>
      </c>
      <c r="F193" s="2">
        <v>711.94128999999998</v>
      </c>
      <c r="G193" s="2">
        <v>1.7979999999999999E-2</v>
      </c>
      <c r="H193" s="2">
        <v>677.53062999999997</v>
      </c>
      <c r="I193" s="2">
        <v>1.92241</v>
      </c>
      <c r="J193" s="2">
        <v>61</v>
      </c>
      <c r="K193" s="2">
        <v>633.10428000000002</v>
      </c>
      <c r="L193" s="2">
        <v>1.92774</v>
      </c>
      <c r="M193" s="2">
        <v>97</v>
      </c>
      <c r="N193" s="2">
        <v>702.38923999999997</v>
      </c>
      <c r="O193" s="2">
        <v>1.9280900000000001</v>
      </c>
      <c r="P193" s="2">
        <v>208</v>
      </c>
      <c r="Q193" s="2">
        <v>632.98467000000005</v>
      </c>
      <c r="R193" s="2">
        <v>2.3069000000000002</v>
      </c>
      <c r="S193" s="2">
        <v>308</v>
      </c>
      <c r="T193" s="2">
        <v>632.98467000000005</v>
      </c>
      <c r="U193" s="2">
        <v>1.9249499999999999</v>
      </c>
      <c r="V193" s="2">
        <v>75</v>
      </c>
    </row>
    <row r="194" spans="1:22" x14ac:dyDescent="0.25">
      <c r="A194" s="2" t="s">
        <v>0</v>
      </c>
      <c r="B194" s="2">
        <v>30</v>
      </c>
      <c r="C194" s="2">
        <v>0.7</v>
      </c>
      <c r="D194" s="2">
        <v>694.41243999999995</v>
      </c>
      <c r="E194" s="2">
        <v>5.8999999999999999E-3</v>
      </c>
      <c r="F194" s="2">
        <v>711.94128999999998</v>
      </c>
      <c r="G194" s="2">
        <v>1.864E-2</v>
      </c>
      <c r="H194" s="2">
        <v>682.60500000000002</v>
      </c>
      <c r="I194" s="2">
        <v>1.95078</v>
      </c>
      <c r="J194" s="2">
        <v>28</v>
      </c>
      <c r="K194" s="2">
        <v>634.43709000000001</v>
      </c>
      <c r="L194" s="2">
        <v>1.9254</v>
      </c>
      <c r="M194" s="2">
        <v>130</v>
      </c>
      <c r="N194" s="2">
        <v>663.71194000000003</v>
      </c>
      <c r="O194" s="2">
        <v>1.92343</v>
      </c>
      <c r="P194" s="2">
        <v>217</v>
      </c>
      <c r="Q194" s="2">
        <v>746.57599000000005</v>
      </c>
      <c r="R194" s="2">
        <v>1.9269000000000001</v>
      </c>
      <c r="S194" s="2">
        <v>273</v>
      </c>
      <c r="T194" s="2">
        <v>632.98467000000005</v>
      </c>
      <c r="U194" s="2">
        <v>1.93085</v>
      </c>
      <c r="V194" s="2">
        <v>70</v>
      </c>
    </row>
    <row r="195" spans="1:22" x14ac:dyDescent="0.25">
      <c r="A195" s="2" t="s">
        <v>0</v>
      </c>
      <c r="B195" s="2">
        <v>30</v>
      </c>
      <c r="C195" s="2">
        <v>0.7</v>
      </c>
      <c r="D195" s="2">
        <v>694.41243999999995</v>
      </c>
      <c r="E195" s="2">
        <v>5.4200000000000003E-3</v>
      </c>
      <c r="F195" s="2">
        <v>711.94128999999998</v>
      </c>
      <c r="G195" s="2">
        <v>1.7989999999999999E-2</v>
      </c>
      <c r="H195" s="2">
        <v>677.53062999999997</v>
      </c>
      <c r="I195" s="2">
        <v>1.9346399999999999</v>
      </c>
      <c r="J195" s="2">
        <v>47</v>
      </c>
      <c r="K195" s="2">
        <v>634.43709000000001</v>
      </c>
      <c r="L195" s="2">
        <v>1.9220600000000001</v>
      </c>
      <c r="M195" s="2">
        <v>142</v>
      </c>
      <c r="N195" s="2">
        <v>677.53062999999997</v>
      </c>
      <c r="O195" s="2">
        <v>1.9277899999999999</v>
      </c>
      <c r="P195" s="2">
        <v>219</v>
      </c>
      <c r="Q195" s="2">
        <v>764.19065999999998</v>
      </c>
      <c r="R195" s="2">
        <v>1.9271499999999999</v>
      </c>
      <c r="S195" s="2">
        <v>347</v>
      </c>
      <c r="T195" s="2">
        <v>632.98467000000005</v>
      </c>
      <c r="U195" s="2">
        <v>1.9228000000000001</v>
      </c>
      <c r="V195" s="2">
        <v>74</v>
      </c>
    </row>
    <row r="196" spans="1:22" x14ac:dyDescent="0.25">
      <c r="A196" s="2" t="s">
        <v>0</v>
      </c>
      <c r="B196" s="2">
        <v>30</v>
      </c>
      <c r="C196" s="2">
        <v>0.7</v>
      </c>
      <c r="D196" s="2">
        <v>694.41243999999995</v>
      </c>
      <c r="E196" s="2">
        <v>5.1000000000000004E-3</v>
      </c>
      <c r="F196" s="2">
        <v>711.94128999999998</v>
      </c>
      <c r="G196" s="2">
        <v>1.796E-2</v>
      </c>
      <c r="H196" s="2">
        <v>682.60500000000002</v>
      </c>
      <c r="I196" s="2">
        <v>1.9414199999999999</v>
      </c>
      <c r="J196" s="2">
        <v>30</v>
      </c>
      <c r="K196" s="2">
        <v>633.02650000000006</v>
      </c>
      <c r="L196" s="2">
        <v>1.9770399999999999</v>
      </c>
      <c r="M196" s="2">
        <v>134</v>
      </c>
      <c r="N196" s="2">
        <v>677.74060999999995</v>
      </c>
      <c r="O196" s="2">
        <v>1.9235199999999999</v>
      </c>
      <c r="P196" s="2">
        <v>223</v>
      </c>
      <c r="Q196" s="2">
        <v>694.93745999999999</v>
      </c>
      <c r="R196" s="2">
        <v>1.95367</v>
      </c>
      <c r="S196" s="2">
        <v>262</v>
      </c>
      <c r="T196" s="2">
        <v>632.98467000000005</v>
      </c>
      <c r="U196" s="2">
        <v>1.9265699999999999</v>
      </c>
      <c r="V196" s="2">
        <v>74</v>
      </c>
    </row>
    <row r="197" spans="1:22" x14ac:dyDescent="0.25">
      <c r="A197" s="2" t="s">
        <v>0</v>
      </c>
      <c r="B197" s="2">
        <v>30</v>
      </c>
      <c r="C197" s="2">
        <v>0.7</v>
      </c>
      <c r="D197" s="2">
        <v>694.41243999999995</v>
      </c>
      <c r="E197" s="2">
        <v>5.4000000000000003E-3</v>
      </c>
      <c r="F197" s="2">
        <v>711.94128999999998</v>
      </c>
      <c r="G197" s="2">
        <v>1.8110000000000001E-2</v>
      </c>
      <c r="H197" s="2">
        <v>682.60500000000002</v>
      </c>
      <c r="I197" s="2">
        <v>1.9418599999999999</v>
      </c>
      <c r="J197" s="2">
        <v>51</v>
      </c>
      <c r="K197" s="2">
        <v>634.43709000000001</v>
      </c>
      <c r="L197" s="2">
        <v>1.9309499999999999</v>
      </c>
      <c r="M197" s="2">
        <v>138</v>
      </c>
      <c r="N197" s="2">
        <v>696.14949000000001</v>
      </c>
      <c r="O197" s="2">
        <v>1.9855799999999999</v>
      </c>
      <c r="P197" s="2">
        <v>197</v>
      </c>
      <c r="Q197" s="2">
        <v>709.47739999999999</v>
      </c>
      <c r="R197" s="2">
        <v>1.92676</v>
      </c>
      <c r="S197" s="2">
        <v>317</v>
      </c>
      <c r="T197" s="2">
        <v>632.98467000000005</v>
      </c>
      <c r="U197" s="2">
        <v>1.9471400000000001</v>
      </c>
      <c r="V197" s="2">
        <v>74</v>
      </c>
    </row>
    <row r="198" spans="1:22" x14ac:dyDescent="0.25">
      <c r="A198" s="2" t="s">
        <v>0</v>
      </c>
      <c r="B198" s="2">
        <v>30</v>
      </c>
      <c r="C198" s="2">
        <v>0.7</v>
      </c>
      <c r="D198" s="2">
        <v>694.41243999999995</v>
      </c>
      <c r="E198" s="2">
        <v>5.2399999999999999E-3</v>
      </c>
      <c r="F198" s="2">
        <v>711.94128999999998</v>
      </c>
      <c r="G198" s="2">
        <v>1.7979999999999999E-2</v>
      </c>
      <c r="H198" s="2">
        <v>677.53062999999997</v>
      </c>
      <c r="I198" s="2">
        <v>1.9423299999999999</v>
      </c>
      <c r="J198" s="2">
        <v>43</v>
      </c>
      <c r="K198" s="2">
        <v>634.43709000000001</v>
      </c>
      <c r="L198" s="2">
        <v>1.92408</v>
      </c>
      <c r="M198" s="2">
        <v>139</v>
      </c>
      <c r="N198" s="2">
        <v>659.84654</v>
      </c>
      <c r="O198" s="2">
        <v>1.9265399999999999</v>
      </c>
      <c r="P198" s="2">
        <v>216</v>
      </c>
      <c r="Q198" s="2">
        <v>694.79168000000004</v>
      </c>
      <c r="R198" s="2">
        <v>1.92594</v>
      </c>
      <c r="S198" s="2">
        <v>342</v>
      </c>
      <c r="T198" s="2">
        <v>632.98467000000005</v>
      </c>
      <c r="U198" s="2">
        <v>1.9453</v>
      </c>
      <c r="V198" s="2">
        <v>76</v>
      </c>
    </row>
    <row r="199" spans="1:22" x14ac:dyDescent="0.25">
      <c r="A199" s="2" t="s">
        <v>0</v>
      </c>
      <c r="B199" s="2">
        <v>30</v>
      </c>
      <c r="C199" s="2">
        <v>0.7</v>
      </c>
      <c r="D199" s="2">
        <v>694.41243999999995</v>
      </c>
      <c r="E199" s="2">
        <v>5.5300000000000002E-3</v>
      </c>
      <c r="F199" s="2">
        <v>711.94128999999998</v>
      </c>
      <c r="G199" s="2">
        <v>1.848E-2</v>
      </c>
      <c r="H199" s="2">
        <v>680.89728000000002</v>
      </c>
      <c r="I199" s="2">
        <v>1.96271</v>
      </c>
      <c r="J199" s="2">
        <v>46</v>
      </c>
      <c r="K199" s="2">
        <v>634.43709000000001</v>
      </c>
      <c r="L199" s="2">
        <v>1.93222</v>
      </c>
      <c r="M199" s="2">
        <v>129</v>
      </c>
      <c r="N199" s="2">
        <v>706.65012000000002</v>
      </c>
      <c r="O199" s="2">
        <v>1.9229400000000001</v>
      </c>
      <c r="P199" s="2">
        <v>164</v>
      </c>
      <c r="Q199" s="2">
        <v>694.93745999999999</v>
      </c>
      <c r="R199" s="2">
        <v>1.9252899999999999</v>
      </c>
      <c r="S199" s="2">
        <v>346</v>
      </c>
      <c r="T199" s="2">
        <v>632.98467000000005</v>
      </c>
      <c r="U199" s="2">
        <v>1.9275500000000001</v>
      </c>
      <c r="V199" s="2">
        <v>74</v>
      </c>
    </row>
    <row r="200" spans="1:22" x14ac:dyDescent="0.25">
      <c r="A200" s="2" t="s">
        <v>0</v>
      </c>
      <c r="B200" s="2">
        <v>30</v>
      </c>
      <c r="C200" s="2">
        <v>0.7</v>
      </c>
      <c r="D200" s="2">
        <v>694.41243999999995</v>
      </c>
      <c r="E200" s="2">
        <v>5.4099999999999999E-3</v>
      </c>
      <c r="F200" s="2">
        <v>711.94128999999998</v>
      </c>
      <c r="G200" s="2">
        <v>1.7950000000000001E-2</v>
      </c>
      <c r="H200" s="2">
        <v>687.17016999999998</v>
      </c>
      <c r="I200" s="2">
        <v>1.93841</v>
      </c>
      <c r="J200" s="2">
        <v>66</v>
      </c>
      <c r="K200" s="2">
        <v>633.01261999999997</v>
      </c>
      <c r="L200" s="2">
        <v>1.92489</v>
      </c>
      <c r="M200" s="2">
        <v>139</v>
      </c>
      <c r="N200" s="2">
        <v>677.74060999999995</v>
      </c>
      <c r="O200" s="2">
        <v>1.9338900000000001</v>
      </c>
      <c r="P200" s="2">
        <v>156</v>
      </c>
      <c r="Q200" s="2">
        <v>762.12418000000002</v>
      </c>
      <c r="R200" s="2">
        <v>1.9220699999999999</v>
      </c>
      <c r="S200" s="2">
        <v>353</v>
      </c>
      <c r="T200" s="2">
        <v>632.98467000000005</v>
      </c>
      <c r="U200" s="2">
        <v>1.92354</v>
      </c>
      <c r="V200" s="2">
        <v>73</v>
      </c>
    </row>
    <row r="201" spans="1:22" x14ac:dyDescent="0.25">
      <c r="A201" s="2" t="s">
        <v>0</v>
      </c>
      <c r="B201" s="2">
        <v>30</v>
      </c>
      <c r="C201" s="2">
        <v>0.7</v>
      </c>
      <c r="D201" s="2">
        <v>694.41243999999995</v>
      </c>
      <c r="E201" s="2">
        <v>5.5900000000000004E-3</v>
      </c>
      <c r="F201" s="2">
        <v>711.94128999999998</v>
      </c>
      <c r="G201" s="2">
        <v>1.8499999999999999E-2</v>
      </c>
      <c r="H201" s="2">
        <v>677.53062999999997</v>
      </c>
      <c r="I201" s="2">
        <v>1.9232199999999999</v>
      </c>
      <c r="J201" s="2">
        <v>52</v>
      </c>
      <c r="K201" s="2">
        <v>633.01261999999997</v>
      </c>
      <c r="L201" s="2">
        <v>1.93262</v>
      </c>
      <c r="M201" s="2">
        <v>141</v>
      </c>
      <c r="N201" s="2">
        <v>704.39251000000002</v>
      </c>
      <c r="O201" s="2">
        <v>1.92659</v>
      </c>
      <c r="P201" s="2">
        <v>219</v>
      </c>
      <c r="Q201" s="2">
        <v>663.20809999999994</v>
      </c>
      <c r="R201" s="2">
        <v>1.92502</v>
      </c>
      <c r="S201" s="2">
        <v>345</v>
      </c>
      <c r="T201" s="2">
        <v>632.98467000000005</v>
      </c>
      <c r="U201" s="2">
        <v>2.26064</v>
      </c>
      <c r="V201" s="2">
        <v>67</v>
      </c>
    </row>
    <row r="202" spans="1:22" x14ac:dyDescent="0.25">
      <c r="A202" s="2" t="s">
        <v>0</v>
      </c>
      <c r="B202" s="2">
        <v>30</v>
      </c>
      <c r="C202" s="2">
        <v>0.7</v>
      </c>
      <c r="D202" s="2">
        <v>694.41243999999995</v>
      </c>
      <c r="E202" s="2">
        <v>5.5300000000000002E-3</v>
      </c>
      <c r="F202" s="2">
        <v>711.94128999999998</v>
      </c>
      <c r="G202" s="2">
        <v>1.7600000000000001E-2</v>
      </c>
      <c r="H202" s="2">
        <v>682.60500000000002</v>
      </c>
      <c r="I202" s="2">
        <v>1.9421200000000001</v>
      </c>
      <c r="J202" s="2">
        <v>45</v>
      </c>
      <c r="K202" s="2">
        <v>633.01261999999997</v>
      </c>
      <c r="L202" s="2">
        <v>1.9299599999999999</v>
      </c>
      <c r="M202" s="2">
        <v>144</v>
      </c>
      <c r="N202" s="2">
        <v>677.53062999999997</v>
      </c>
      <c r="O202" s="2">
        <v>1.9283999999999999</v>
      </c>
      <c r="P202" s="2">
        <v>170</v>
      </c>
      <c r="Q202" s="2">
        <v>688.06670999999994</v>
      </c>
      <c r="R202" s="2">
        <v>1.9254100000000001</v>
      </c>
      <c r="S202" s="2">
        <v>339</v>
      </c>
      <c r="T202" s="2">
        <v>632.98467000000005</v>
      </c>
      <c r="U202" s="2">
        <v>1.9299599999999999</v>
      </c>
      <c r="V202" s="2">
        <v>74</v>
      </c>
    </row>
    <row r="203" spans="1:22" x14ac:dyDescent="0.25">
      <c r="A203" s="2" t="s">
        <v>0</v>
      </c>
      <c r="B203" s="2">
        <v>30</v>
      </c>
      <c r="C203" s="2">
        <v>1</v>
      </c>
      <c r="D203" s="2">
        <v>670.69395999999995</v>
      </c>
      <c r="E203" s="2">
        <v>5.94E-3</v>
      </c>
      <c r="F203" s="2">
        <v>638.06586000000004</v>
      </c>
      <c r="G203" s="2">
        <v>2.2349999999999998E-2</v>
      </c>
      <c r="H203" s="2">
        <v>662.21810000000005</v>
      </c>
      <c r="I203" s="2">
        <v>2.9444699999999999</v>
      </c>
      <c r="J203" s="2">
        <v>97</v>
      </c>
      <c r="K203" s="2">
        <v>605.15774999999996</v>
      </c>
      <c r="L203" s="2">
        <v>2.9297</v>
      </c>
      <c r="M203" s="2">
        <v>167</v>
      </c>
      <c r="N203" s="2">
        <v>684.66853000000003</v>
      </c>
      <c r="O203" s="2">
        <v>2.9298600000000001</v>
      </c>
      <c r="P203" s="2">
        <v>283</v>
      </c>
      <c r="Q203" s="2">
        <v>651.22149999999999</v>
      </c>
      <c r="R203" s="2">
        <v>2.9272100000000001</v>
      </c>
      <c r="S203" s="2">
        <v>540</v>
      </c>
      <c r="T203" s="2">
        <v>604.83163999999999</v>
      </c>
      <c r="U203" s="2">
        <v>2.9373800000000001</v>
      </c>
      <c r="V203" s="2">
        <v>105</v>
      </c>
    </row>
    <row r="204" spans="1:22" x14ac:dyDescent="0.25">
      <c r="A204" s="2" t="s">
        <v>0</v>
      </c>
      <c r="B204" s="2">
        <v>30</v>
      </c>
      <c r="C204" s="2">
        <v>1</v>
      </c>
      <c r="D204" s="2">
        <v>670.69395999999995</v>
      </c>
      <c r="E204" s="2">
        <v>5.8399999999999997E-3</v>
      </c>
      <c r="F204" s="2">
        <v>638.06586000000004</v>
      </c>
      <c r="G204" s="2">
        <v>2.2519999999999998E-2</v>
      </c>
      <c r="H204" s="2">
        <v>662.21810000000005</v>
      </c>
      <c r="I204" s="2">
        <v>2.94049</v>
      </c>
      <c r="J204" s="2">
        <v>96</v>
      </c>
      <c r="K204" s="2">
        <v>605.01383999999996</v>
      </c>
      <c r="L204" s="2">
        <v>2.9261499999999998</v>
      </c>
      <c r="M204" s="2">
        <v>160</v>
      </c>
      <c r="N204" s="2">
        <v>649.88381000000004</v>
      </c>
      <c r="O204" s="2">
        <v>2.9283000000000001</v>
      </c>
      <c r="P204" s="2">
        <v>270</v>
      </c>
      <c r="Q204" s="2">
        <v>655.75482999999997</v>
      </c>
      <c r="R204" s="2">
        <v>2.93093</v>
      </c>
      <c r="S204" s="2">
        <v>519</v>
      </c>
      <c r="T204" s="2">
        <v>605.15774999999996</v>
      </c>
      <c r="U204" s="2">
        <v>2.93634</v>
      </c>
      <c r="V204" s="2">
        <v>110</v>
      </c>
    </row>
    <row r="205" spans="1:22" x14ac:dyDescent="0.25">
      <c r="A205" s="2" t="s">
        <v>0</v>
      </c>
      <c r="B205" s="2">
        <v>30</v>
      </c>
      <c r="C205" s="2">
        <v>1</v>
      </c>
      <c r="D205" s="2">
        <v>670.69395999999995</v>
      </c>
      <c r="E205" s="2">
        <v>5.7299999999999999E-3</v>
      </c>
      <c r="F205" s="2">
        <v>638.06586000000004</v>
      </c>
      <c r="G205" s="2">
        <v>2.3060000000000001E-2</v>
      </c>
      <c r="H205" s="2">
        <v>625.54244000000006</v>
      </c>
      <c r="I205" s="2">
        <v>2.9336199999999999</v>
      </c>
      <c r="J205" s="2">
        <v>79</v>
      </c>
      <c r="K205" s="2">
        <v>605.05426999999997</v>
      </c>
      <c r="L205" s="2">
        <v>2.92916</v>
      </c>
      <c r="M205" s="2">
        <v>188</v>
      </c>
      <c r="N205" s="2">
        <v>646.19290999999998</v>
      </c>
      <c r="O205" s="2">
        <v>2.93404</v>
      </c>
      <c r="P205" s="2">
        <v>275</v>
      </c>
      <c r="Q205" s="2">
        <v>671.38906999999995</v>
      </c>
      <c r="R205" s="2">
        <v>2.9261699999999999</v>
      </c>
      <c r="S205" s="2">
        <v>518</v>
      </c>
      <c r="T205" s="2">
        <v>605.05426999999997</v>
      </c>
      <c r="U205" s="2">
        <v>2.9451499999999999</v>
      </c>
      <c r="V205" s="2">
        <v>110</v>
      </c>
    </row>
    <row r="206" spans="1:22" x14ac:dyDescent="0.25">
      <c r="A206" s="2" t="s">
        <v>0</v>
      </c>
      <c r="B206" s="2">
        <v>30</v>
      </c>
      <c r="C206" s="2">
        <v>1</v>
      </c>
      <c r="D206" s="2">
        <v>670.69395999999995</v>
      </c>
      <c r="E206" s="2">
        <v>5.8199999999999997E-3</v>
      </c>
      <c r="F206" s="2">
        <v>638.06586000000004</v>
      </c>
      <c r="G206" s="2">
        <v>2.2380000000000001E-2</v>
      </c>
      <c r="H206" s="2">
        <v>644.35392000000002</v>
      </c>
      <c r="I206" s="2">
        <v>2.94028</v>
      </c>
      <c r="J206" s="2">
        <v>83</v>
      </c>
      <c r="K206" s="2">
        <v>605.15774999999996</v>
      </c>
      <c r="L206" s="2">
        <v>2.9327800000000002</v>
      </c>
      <c r="M206" s="2">
        <v>187</v>
      </c>
      <c r="N206" s="2">
        <v>644.77048000000002</v>
      </c>
      <c r="O206" s="2">
        <v>3.07125</v>
      </c>
      <c r="P206" s="2">
        <v>250</v>
      </c>
      <c r="Q206" s="2">
        <v>645.86536999999998</v>
      </c>
      <c r="R206" s="2">
        <v>2.9289700000000001</v>
      </c>
      <c r="S206" s="2">
        <v>504</v>
      </c>
      <c r="T206" s="2">
        <v>604.83163999999999</v>
      </c>
      <c r="U206" s="2">
        <v>2.9325299999999999</v>
      </c>
      <c r="V206" s="2">
        <v>110</v>
      </c>
    </row>
    <row r="207" spans="1:22" x14ac:dyDescent="0.25">
      <c r="A207" s="2" t="s">
        <v>0</v>
      </c>
      <c r="B207" s="2">
        <v>30</v>
      </c>
      <c r="C207" s="2">
        <v>1</v>
      </c>
      <c r="D207" s="2">
        <v>670.69395999999995</v>
      </c>
      <c r="E207" s="2">
        <v>5.8700000000000002E-3</v>
      </c>
      <c r="F207" s="2">
        <v>638.06586000000004</v>
      </c>
      <c r="G207" s="2">
        <v>2.23E-2</v>
      </c>
      <c r="H207" s="2">
        <v>626.48226999999997</v>
      </c>
      <c r="I207" s="2">
        <v>2.9446599999999998</v>
      </c>
      <c r="J207" s="2">
        <v>92</v>
      </c>
      <c r="K207" s="2">
        <v>605.01383999999996</v>
      </c>
      <c r="L207" s="2">
        <v>3.0566599999999999</v>
      </c>
      <c r="M207" s="2">
        <v>170</v>
      </c>
      <c r="N207" s="2">
        <v>657.04190000000006</v>
      </c>
      <c r="O207" s="2">
        <v>2.92632</v>
      </c>
      <c r="P207" s="2">
        <v>315</v>
      </c>
      <c r="Q207" s="2">
        <v>634.03992000000005</v>
      </c>
      <c r="R207" s="2">
        <v>2.9295499999999999</v>
      </c>
      <c r="S207" s="2">
        <v>517</v>
      </c>
      <c r="T207" s="2">
        <v>604.75278000000003</v>
      </c>
      <c r="U207" s="2">
        <v>3.0720700000000001</v>
      </c>
      <c r="V207" s="2">
        <v>109</v>
      </c>
    </row>
    <row r="208" spans="1:22" x14ac:dyDescent="0.25">
      <c r="A208" s="2" t="s">
        <v>0</v>
      </c>
      <c r="B208" s="2">
        <v>30</v>
      </c>
      <c r="C208" s="2">
        <v>1</v>
      </c>
      <c r="D208" s="2">
        <v>670.69395999999995</v>
      </c>
      <c r="E208" s="2">
        <v>5.7200000000000003E-3</v>
      </c>
      <c r="F208" s="2">
        <v>638.06586000000004</v>
      </c>
      <c r="G208" s="2">
        <v>2.198E-2</v>
      </c>
      <c r="H208" s="2">
        <v>662.21810000000005</v>
      </c>
      <c r="I208" s="2">
        <v>2.9401600000000001</v>
      </c>
      <c r="J208" s="2">
        <v>90</v>
      </c>
      <c r="K208" s="2">
        <v>605.15774999999996</v>
      </c>
      <c r="L208" s="2">
        <v>2.9401299999999999</v>
      </c>
      <c r="M208" s="2">
        <v>148</v>
      </c>
      <c r="N208" s="2">
        <v>652.20648000000006</v>
      </c>
      <c r="O208" s="2">
        <v>2.9327299999999998</v>
      </c>
      <c r="P208" s="2">
        <v>342</v>
      </c>
      <c r="Q208" s="2">
        <v>658.58605</v>
      </c>
      <c r="R208" s="2">
        <v>2.92882</v>
      </c>
      <c r="S208" s="2">
        <v>527</v>
      </c>
      <c r="T208" s="2">
        <v>604.75278000000003</v>
      </c>
      <c r="U208" s="2">
        <v>2.93662</v>
      </c>
      <c r="V208" s="2">
        <v>100</v>
      </c>
    </row>
    <row r="209" spans="1:22" x14ac:dyDescent="0.25">
      <c r="A209" s="2" t="s">
        <v>0</v>
      </c>
      <c r="B209" s="2">
        <v>30</v>
      </c>
      <c r="C209" s="2">
        <v>1</v>
      </c>
      <c r="D209" s="2">
        <v>670.69395999999995</v>
      </c>
      <c r="E209" s="2">
        <v>5.8500000000000002E-3</v>
      </c>
      <c r="F209" s="2">
        <v>638.06586000000004</v>
      </c>
      <c r="G209" s="2">
        <v>2.1940000000000001E-2</v>
      </c>
      <c r="H209" s="2">
        <v>624.07718999999997</v>
      </c>
      <c r="I209" s="2">
        <v>2.9417200000000001</v>
      </c>
      <c r="J209" s="2">
        <v>105</v>
      </c>
      <c r="K209" s="2">
        <v>605.01383999999996</v>
      </c>
      <c r="L209" s="2">
        <v>2.93825</v>
      </c>
      <c r="M209" s="2">
        <v>153</v>
      </c>
      <c r="N209" s="2">
        <v>639.32578000000001</v>
      </c>
      <c r="O209" s="2">
        <v>2.9297300000000002</v>
      </c>
      <c r="P209" s="2">
        <v>330</v>
      </c>
      <c r="Q209" s="2">
        <v>699.45968000000005</v>
      </c>
      <c r="R209" s="2">
        <v>2.93072</v>
      </c>
      <c r="S209" s="2">
        <v>514</v>
      </c>
      <c r="T209" s="2">
        <v>604.75278000000003</v>
      </c>
      <c r="U209" s="2">
        <v>2.93974</v>
      </c>
      <c r="V209" s="2">
        <v>88</v>
      </c>
    </row>
    <row r="210" spans="1:22" x14ac:dyDescent="0.25">
      <c r="A210" s="2" t="s">
        <v>0</v>
      </c>
      <c r="B210" s="2">
        <v>30</v>
      </c>
      <c r="C210" s="2">
        <v>1</v>
      </c>
      <c r="D210" s="2">
        <v>670.69395999999995</v>
      </c>
      <c r="E210" s="2">
        <v>5.8300000000000001E-3</v>
      </c>
      <c r="F210" s="2">
        <v>638.06586000000004</v>
      </c>
      <c r="G210" s="2">
        <v>2.2009999999999998E-2</v>
      </c>
      <c r="H210" s="2">
        <v>662.21810000000005</v>
      </c>
      <c r="I210" s="2">
        <v>2.9356200000000001</v>
      </c>
      <c r="J210" s="2">
        <v>114</v>
      </c>
      <c r="K210" s="2">
        <v>605.12950000000001</v>
      </c>
      <c r="L210" s="2">
        <v>2.9448799999999999</v>
      </c>
      <c r="M210" s="2">
        <v>169</v>
      </c>
      <c r="N210" s="2">
        <v>707.97065999999995</v>
      </c>
      <c r="O210" s="2">
        <v>2.92971</v>
      </c>
      <c r="P210" s="2">
        <v>326</v>
      </c>
      <c r="Q210" s="2">
        <v>653.30669</v>
      </c>
      <c r="R210" s="2">
        <v>2.9292400000000001</v>
      </c>
      <c r="S210" s="2">
        <v>525</v>
      </c>
      <c r="T210" s="2">
        <v>604.75278000000003</v>
      </c>
      <c r="U210" s="2">
        <v>2.9462700000000002</v>
      </c>
      <c r="V210" s="2">
        <v>85</v>
      </c>
    </row>
    <row r="211" spans="1:22" x14ac:dyDescent="0.25">
      <c r="A211" s="2" t="s">
        <v>0</v>
      </c>
      <c r="B211" s="2">
        <v>30</v>
      </c>
      <c r="C211" s="2">
        <v>1</v>
      </c>
      <c r="D211" s="2">
        <v>670.69395999999995</v>
      </c>
      <c r="E211" s="2">
        <v>5.8399999999999997E-3</v>
      </c>
      <c r="F211" s="2">
        <v>638.06586000000004</v>
      </c>
      <c r="G211" s="2">
        <v>2.1860000000000001E-2</v>
      </c>
      <c r="H211" s="2">
        <v>662.21810000000005</v>
      </c>
      <c r="I211" s="2">
        <v>2.9459499999999998</v>
      </c>
      <c r="J211" s="2">
        <v>78</v>
      </c>
      <c r="K211" s="2">
        <v>605.15774999999996</v>
      </c>
      <c r="L211" s="2">
        <v>2.9317600000000001</v>
      </c>
      <c r="M211" s="2">
        <v>189</v>
      </c>
      <c r="N211" s="2">
        <v>635.07853999999998</v>
      </c>
      <c r="O211" s="2">
        <v>2.9303599999999999</v>
      </c>
      <c r="P211" s="2">
        <v>323</v>
      </c>
      <c r="Q211" s="2">
        <v>707.87621999999999</v>
      </c>
      <c r="R211" s="2">
        <v>2.9272</v>
      </c>
      <c r="S211" s="2">
        <v>521</v>
      </c>
      <c r="T211" s="2">
        <v>604.75278000000003</v>
      </c>
      <c r="U211" s="2">
        <v>2.9353799999999999</v>
      </c>
      <c r="V211" s="2">
        <v>91</v>
      </c>
    </row>
    <row r="212" spans="1:22" x14ac:dyDescent="0.25">
      <c r="A212" s="2" t="s">
        <v>0</v>
      </c>
      <c r="B212" s="2">
        <v>30</v>
      </c>
      <c r="C212" s="2">
        <v>1</v>
      </c>
      <c r="D212" s="2">
        <v>670.69395999999995</v>
      </c>
      <c r="E212" s="2">
        <v>5.9699999999999996E-3</v>
      </c>
      <c r="F212" s="2">
        <v>638.06586000000004</v>
      </c>
      <c r="G212" s="2">
        <v>2.2440000000000002E-2</v>
      </c>
      <c r="H212" s="2">
        <v>662.21810000000005</v>
      </c>
      <c r="I212" s="2">
        <v>2.9333300000000002</v>
      </c>
      <c r="J212" s="2">
        <v>79</v>
      </c>
      <c r="K212" s="2">
        <v>605.01383999999996</v>
      </c>
      <c r="L212" s="2">
        <v>2.94069</v>
      </c>
      <c r="M212" s="2">
        <v>181</v>
      </c>
      <c r="N212" s="2">
        <v>623.84550999999999</v>
      </c>
      <c r="O212" s="2">
        <v>2.9333200000000001</v>
      </c>
      <c r="P212" s="2">
        <v>335</v>
      </c>
      <c r="Q212" s="2">
        <v>645.53840000000002</v>
      </c>
      <c r="R212" s="2">
        <v>3.2356099999999999</v>
      </c>
      <c r="S212" s="2">
        <v>446</v>
      </c>
      <c r="T212" s="2">
        <v>604.75278000000003</v>
      </c>
      <c r="U212" s="2">
        <v>2.93283</v>
      </c>
      <c r="V212" s="2">
        <v>112</v>
      </c>
    </row>
    <row r="213" spans="1:22" x14ac:dyDescent="0.25">
      <c r="A213" s="2" t="s">
        <v>0</v>
      </c>
      <c r="B213" s="2">
        <v>100</v>
      </c>
      <c r="C213" s="2">
        <v>0.4</v>
      </c>
      <c r="D213" s="2">
        <v>2785.8719000000001</v>
      </c>
      <c r="E213" s="2">
        <v>1.6209999999999999E-2</v>
      </c>
      <c r="F213" s="2">
        <v>2785.8719000000001</v>
      </c>
      <c r="G213" s="2">
        <v>5.169E-2</v>
      </c>
      <c r="H213" s="2">
        <v>2602.27547</v>
      </c>
      <c r="I213" s="2">
        <v>7.1526300000000003</v>
      </c>
      <c r="J213" s="2">
        <v>96</v>
      </c>
      <c r="K213" s="2">
        <v>2417.5174299999999</v>
      </c>
      <c r="L213" s="2">
        <v>7.1679899999999996</v>
      </c>
      <c r="M213" s="2">
        <v>61</v>
      </c>
      <c r="N213" s="2">
        <v>2548.3281400000001</v>
      </c>
      <c r="O213" s="2">
        <v>7.1477199999999996</v>
      </c>
      <c r="P213" s="2">
        <v>418</v>
      </c>
      <c r="Q213" s="2">
        <v>2488.8899000000001</v>
      </c>
      <c r="R213" s="2">
        <v>7.1746699999999999</v>
      </c>
      <c r="S213" s="2">
        <v>162</v>
      </c>
      <c r="T213" s="2">
        <v>2395.46704</v>
      </c>
      <c r="U213" s="2">
        <v>7.2117100000000001</v>
      </c>
      <c r="V213" s="2">
        <v>49</v>
      </c>
    </row>
    <row r="214" spans="1:22" x14ac:dyDescent="0.25">
      <c r="A214" s="2" t="s">
        <v>0</v>
      </c>
      <c r="B214" s="2">
        <v>100</v>
      </c>
      <c r="C214" s="2">
        <v>0.4</v>
      </c>
      <c r="D214" s="2">
        <v>2785.8719000000001</v>
      </c>
      <c r="E214" s="2">
        <v>1.7090000000000001E-2</v>
      </c>
      <c r="F214" s="2">
        <v>2785.8719000000001</v>
      </c>
      <c r="G214" s="2">
        <v>5.3440000000000001E-2</v>
      </c>
      <c r="H214" s="2">
        <v>2597.7088100000001</v>
      </c>
      <c r="I214" s="2">
        <v>7.3148799999999996</v>
      </c>
      <c r="J214" s="2">
        <v>81</v>
      </c>
      <c r="K214" s="2">
        <v>2406.8777599999999</v>
      </c>
      <c r="L214" s="2">
        <v>7.2386299999999997</v>
      </c>
      <c r="M214" s="2">
        <v>64</v>
      </c>
      <c r="N214" s="2">
        <v>2672.97658</v>
      </c>
      <c r="O214" s="2">
        <v>7.1584500000000002</v>
      </c>
      <c r="P214" s="2">
        <v>384</v>
      </c>
      <c r="Q214" s="2">
        <v>2395.46704</v>
      </c>
      <c r="R214" s="2">
        <v>7.1471200000000001</v>
      </c>
      <c r="S214" s="2">
        <v>176</v>
      </c>
      <c r="T214" s="2">
        <v>2395.46704</v>
      </c>
      <c r="U214" s="2">
        <v>7.22837</v>
      </c>
      <c r="V214" s="2">
        <v>46</v>
      </c>
    </row>
    <row r="215" spans="1:22" x14ac:dyDescent="0.25">
      <c r="A215" s="2" t="s">
        <v>0</v>
      </c>
      <c r="B215" s="2">
        <v>100</v>
      </c>
      <c r="C215" s="2">
        <v>0.4</v>
      </c>
      <c r="D215" s="2">
        <v>2785.8719000000001</v>
      </c>
      <c r="E215" s="2">
        <v>1.6549999999999999E-2</v>
      </c>
      <c r="F215" s="2">
        <v>2785.8719000000001</v>
      </c>
      <c r="G215" s="2">
        <v>5.3330000000000002E-2</v>
      </c>
      <c r="H215" s="2">
        <v>2597.7088100000001</v>
      </c>
      <c r="I215" s="2">
        <v>7.1984300000000001</v>
      </c>
      <c r="J215" s="2">
        <v>105</v>
      </c>
      <c r="K215" s="2">
        <v>2417.4253800000001</v>
      </c>
      <c r="L215" s="2">
        <v>7.2075300000000002</v>
      </c>
      <c r="M215" s="2">
        <v>56</v>
      </c>
      <c r="N215" s="2">
        <v>2680.4881700000001</v>
      </c>
      <c r="O215" s="2">
        <v>7.1539900000000003</v>
      </c>
      <c r="P215" s="2">
        <v>444</v>
      </c>
      <c r="Q215" s="2">
        <v>2410.2173699999998</v>
      </c>
      <c r="R215" s="2">
        <v>7.1466799999999999</v>
      </c>
      <c r="S215" s="2">
        <v>158</v>
      </c>
      <c r="T215" s="2">
        <v>2393.8116</v>
      </c>
      <c r="U215" s="2">
        <v>7.40761</v>
      </c>
      <c r="V215" s="2">
        <v>49</v>
      </c>
    </row>
    <row r="216" spans="1:22" x14ac:dyDescent="0.25">
      <c r="A216" s="2" t="s">
        <v>0</v>
      </c>
      <c r="B216" s="2">
        <v>100</v>
      </c>
      <c r="C216" s="2">
        <v>0.4</v>
      </c>
      <c r="D216" s="2">
        <v>2785.8719000000001</v>
      </c>
      <c r="E216" s="2">
        <v>1.618E-2</v>
      </c>
      <c r="F216" s="2">
        <v>2785.8719000000001</v>
      </c>
      <c r="G216" s="2">
        <v>5.1459999999999999E-2</v>
      </c>
      <c r="H216" s="2">
        <v>2597.7088100000001</v>
      </c>
      <c r="I216" s="2">
        <v>7.1833200000000001</v>
      </c>
      <c r="J216" s="2">
        <v>101</v>
      </c>
      <c r="K216" s="2">
        <v>2406.0455099999999</v>
      </c>
      <c r="L216" s="2">
        <v>7.2130099999999997</v>
      </c>
      <c r="M216" s="2">
        <v>61</v>
      </c>
      <c r="N216" s="2">
        <v>2695.7303700000002</v>
      </c>
      <c r="O216" s="2">
        <v>7.1461499999999996</v>
      </c>
      <c r="P216" s="2">
        <v>432</v>
      </c>
      <c r="Q216" s="2">
        <v>2391.0476800000001</v>
      </c>
      <c r="R216" s="2">
        <v>7.1521800000000004</v>
      </c>
      <c r="S216" s="2">
        <v>165</v>
      </c>
      <c r="T216" s="2">
        <v>2391.0623500000002</v>
      </c>
      <c r="U216" s="2">
        <v>7.1523399999999997</v>
      </c>
      <c r="V216" s="2">
        <v>47</v>
      </c>
    </row>
    <row r="217" spans="1:22" x14ac:dyDescent="0.25">
      <c r="A217" s="2" t="s">
        <v>0</v>
      </c>
      <c r="B217" s="2">
        <v>100</v>
      </c>
      <c r="C217" s="2">
        <v>0.4</v>
      </c>
      <c r="D217" s="2">
        <v>2785.8719000000001</v>
      </c>
      <c r="E217" s="2">
        <v>1.7149999999999999E-2</v>
      </c>
      <c r="F217" s="2">
        <v>2785.8719000000001</v>
      </c>
      <c r="G217" s="2">
        <v>5.3100000000000001E-2</v>
      </c>
      <c r="H217" s="2">
        <v>2597.4133099999999</v>
      </c>
      <c r="I217" s="2">
        <v>7.1490999999999998</v>
      </c>
      <c r="J217" s="2">
        <v>101</v>
      </c>
      <c r="K217" s="2">
        <v>2429.72363</v>
      </c>
      <c r="L217" s="2">
        <v>7.2321999999999997</v>
      </c>
      <c r="M217" s="2">
        <v>62</v>
      </c>
      <c r="N217" s="2">
        <v>2678.3311199999998</v>
      </c>
      <c r="O217" s="2">
        <v>7.1600799999999998</v>
      </c>
      <c r="P217" s="2">
        <v>416</v>
      </c>
      <c r="Q217" s="2">
        <v>2406.8777599999999</v>
      </c>
      <c r="R217" s="2">
        <v>7.1441699999999999</v>
      </c>
      <c r="S217" s="2">
        <v>165</v>
      </c>
      <c r="T217" s="2">
        <v>2447.4377899999999</v>
      </c>
      <c r="U217" s="2">
        <v>7.2020200000000001</v>
      </c>
      <c r="V217" s="2">
        <v>48</v>
      </c>
    </row>
    <row r="218" spans="1:22" x14ac:dyDescent="0.25">
      <c r="A218" s="2" t="s">
        <v>0</v>
      </c>
      <c r="B218" s="2">
        <v>100</v>
      </c>
      <c r="C218" s="2">
        <v>0.4</v>
      </c>
      <c r="D218" s="2">
        <v>2785.8719000000001</v>
      </c>
      <c r="E218" s="2">
        <v>1.669E-2</v>
      </c>
      <c r="F218" s="2">
        <v>2785.8719000000001</v>
      </c>
      <c r="G218" s="2">
        <v>5.3159999999999999E-2</v>
      </c>
      <c r="H218" s="2">
        <v>2601.9799800000001</v>
      </c>
      <c r="I218" s="2">
        <v>7.1758300000000004</v>
      </c>
      <c r="J218" s="2">
        <v>92</v>
      </c>
      <c r="K218" s="2">
        <v>2395.46704</v>
      </c>
      <c r="L218" s="2">
        <v>7.1444000000000001</v>
      </c>
      <c r="M218" s="2">
        <v>61</v>
      </c>
      <c r="N218" s="2">
        <v>2641.8624</v>
      </c>
      <c r="O218" s="2">
        <v>7.1495100000000003</v>
      </c>
      <c r="P218" s="2">
        <v>420</v>
      </c>
      <c r="Q218" s="2">
        <v>2540.6334200000001</v>
      </c>
      <c r="R218" s="2">
        <v>7.1800600000000001</v>
      </c>
      <c r="S218" s="2">
        <v>164</v>
      </c>
      <c r="T218" s="2">
        <v>2395.1586000000002</v>
      </c>
      <c r="U218" s="2">
        <v>7.2154199999999999</v>
      </c>
      <c r="V218" s="2">
        <v>46</v>
      </c>
    </row>
    <row r="219" spans="1:22" x14ac:dyDescent="0.25">
      <c r="A219" s="2" t="s">
        <v>0</v>
      </c>
      <c r="B219" s="2">
        <v>100</v>
      </c>
      <c r="C219" s="2">
        <v>0.4</v>
      </c>
      <c r="D219" s="2">
        <v>2785.8719000000001</v>
      </c>
      <c r="E219" s="2">
        <v>1.7139999999999999E-2</v>
      </c>
      <c r="F219" s="2">
        <v>2785.8719000000001</v>
      </c>
      <c r="G219" s="2">
        <v>5.4370000000000002E-2</v>
      </c>
      <c r="H219" s="2">
        <v>2601.9799800000001</v>
      </c>
      <c r="I219" s="2">
        <v>7.1574200000000001</v>
      </c>
      <c r="J219" s="2">
        <v>97</v>
      </c>
      <c r="K219" s="2">
        <v>2395.46704</v>
      </c>
      <c r="L219" s="2">
        <v>7.1646999999999998</v>
      </c>
      <c r="M219" s="2">
        <v>62</v>
      </c>
      <c r="N219" s="2">
        <v>2525.8770199999999</v>
      </c>
      <c r="O219" s="2">
        <v>7.3378500000000004</v>
      </c>
      <c r="P219" s="2">
        <v>413</v>
      </c>
      <c r="Q219" s="2">
        <v>2406.8777599999999</v>
      </c>
      <c r="R219" s="2">
        <v>7.1659199999999998</v>
      </c>
      <c r="S219" s="2">
        <v>178</v>
      </c>
      <c r="T219" s="2">
        <v>2406.39473</v>
      </c>
      <c r="U219" s="2">
        <v>7.1459700000000002</v>
      </c>
      <c r="V219" s="2">
        <v>43</v>
      </c>
    </row>
    <row r="220" spans="1:22" x14ac:dyDescent="0.25">
      <c r="A220" s="2" t="s">
        <v>0</v>
      </c>
      <c r="B220" s="2">
        <v>100</v>
      </c>
      <c r="C220" s="2">
        <v>0.4</v>
      </c>
      <c r="D220" s="2">
        <v>2785.8719000000001</v>
      </c>
      <c r="E220" s="2">
        <v>1.5859999999999999E-2</v>
      </c>
      <c r="F220" s="2">
        <v>2785.8719000000001</v>
      </c>
      <c r="G220" s="2">
        <v>5.0639999999999998E-2</v>
      </c>
      <c r="H220" s="2">
        <v>2597.4133099999999</v>
      </c>
      <c r="I220" s="2">
        <v>7.2041199999999996</v>
      </c>
      <c r="J220" s="2">
        <v>100</v>
      </c>
      <c r="K220" s="2">
        <v>2406.0293299999998</v>
      </c>
      <c r="L220" s="2">
        <v>7.2025899999999998</v>
      </c>
      <c r="M220" s="2">
        <v>57</v>
      </c>
      <c r="N220" s="2">
        <v>2531.99188</v>
      </c>
      <c r="O220" s="2">
        <v>7.1457800000000002</v>
      </c>
      <c r="P220" s="2">
        <v>444</v>
      </c>
      <c r="Q220" s="2">
        <v>2486.6547700000001</v>
      </c>
      <c r="R220" s="2">
        <v>7.1782300000000001</v>
      </c>
      <c r="S220" s="2">
        <v>166</v>
      </c>
      <c r="T220" s="2">
        <v>2395.46704</v>
      </c>
      <c r="U220" s="2">
        <v>7.6194100000000002</v>
      </c>
      <c r="V220" s="2">
        <v>48</v>
      </c>
    </row>
    <row r="221" spans="1:22" x14ac:dyDescent="0.25">
      <c r="A221" s="2" t="s">
        <v>0</v>
      </c>
      <c r="B221" s="2">
        <v>100</v>
      </c>
      <c r="C221" s="2">
        <v>0.4</v>
      </c>
      <c r="D221" s="2">
        <v>2785.8719000000001</v>
      </c>
      <c r="E221" s="2">
        <v>1.554E-2</v>
      </c>
      <c r="F221" s="2">
        <v>2785.8719000000001</v>
      </c>
      <c r="G221" s="2">
        <v>5.0619999999999998E-2</v>
      </c>
      <c r="H221" s="2">
        <v>2597.4133099999999</v>
      </c>
      <c r="I221" s="2">
        <v>7.1694399999999998</v>
      </c>
      <c r="J221" s="2">
        <v>93</v>
      </c>
      <c r="K221" s="2">
        <v>2433.2487099999998</v>
      </c>
      <c r="L221" s="2">
        <v>7.2356499999999997</v>
      </c>
      <c r="M221" s="2">
        <v>62</v>
      </c>
      <c r="N221" s="2">
        <v>2463.4744700000001</v>
      </c>
      <c r="O221" s="2">
        <v>7.1577700000000002</v>
      </c>
      <c r="P221" s="2">
        <v>428</v>
      </c>
      <c r="Q221" s="2">
        <v>2561.35304</v>
      </c>
      <c r="R221" s="2">
        <v>7.1692799999999997</v>
      </c>
      <c r="S221" s="2">
        <v>161</v>
      </c>
      <c r="T221" s="2">
        <v>2395.46704</v>
      </c>
      <c r="U221" s="2">
        <v>7.2688600000000001</v>
      </c>
      <c r="V221" s="2">
        <v>47</v>
      </c>
    </row>
    <row r="222" spans="1:22" x14ac:dyDescent="0.25">
      <c r="A222" s="2" t="s">
        <v>0</v>
      </c>
      <c r="B222" s="2">
        <v>100</v>
      </c>
      <c r="C222" s="2">
        <v>0.4</v>
      </c>
      <c r="D222" s="2">
        <v>2785.8719000000001</v>
      </c>
      <c r="E222" s="2">
        <v>1.704E-2</v>
      </c>
      <c r="F222" s="2">
        <v>2785.8719000000001</v>
      </c>
      <c r="G222" s="2">
        <v>5.3490000000000003E-2</v>
      </c>
      <c r="H222" s="2">
        <v>2597.7088100000001</v>
      </c>
      <c r="I222" s="2">
        <v>7.1825400000000004</v>
      </c>
      <c r="J222" s="2">
        <v>99</v>
      </c>
      <c r="K222" s="2">
        <v>2395.46704</v>
      </c>
      <c r="L222" s="2">
        <v>7.1809200000000004</v>
      </c>
      <c r="M222" s="2">
        <v>61</v>
      </c>
      <c r="N222" s="2">
        <v>2466.98162</v>
      </c>
      <c r="O222" s="2">
        <v>7.1549199999999997</v>
      </c>
      <c r="P222" s="2">
        <v>391</v>
      </c>
      <c r="Q222" s="2">
        <v>2679.4584599999998</v>
      </c>
      <c r="R222" s="2">
        <v>7.1566900000000002</v>
      </c>
      <c r="S222" s="2">
        <v>158</v>
      </c>
      <c r="T222" s="2">
        <v>2395.46704</v>
      </c>
      <c r="U222" s="2">
        <v>7.2570899999999998</v>
      </c>
      <c r="V222" s="2">
        <v>46</v>
      </c>
    </row>
    <row r="223" spans="1:22" x14ac:dyDescent="0.25">
      <c r="A223" s="2" t="s">
        <v>0</v>
      </c>
      <c r="B223" s="2">
        <v>100</v>
      </c>
      <c r="C223" s="2">
        <v>0.7</v>
      </c>
      <c r="D223" s="2">
        <v>1913.80556</v>
      </c>
      <c r="E223" s="2">
        <v>1.814E-2</v>
      </c>
      <c r="F223" s="2">
        <v>1872.26484</v>
      </c>
      <c r="G223" s="2">
        <v>6.4729999999999996E-2</v>
      </c>
      <c r="H223" s="2">
        <v>1913.80556</v>
      </c>
      <c r="I223" s="2">
        <v>11.47064</v>
      </c>
      <c r="J223" s="2">
        <v>162</v>
      </c>
      <c r="K223" s="2">
        <v>1777.99722</v>
      </c>
      <c r="L223" s="2">
        <v>11.46768</v>
      </c>
      <c r="M223" s="2">
        <v>89</v>
      </c>
      <c r="N223" s="2">
        <v>1903.57538</v>
      </c>
      <c r="O223" s="2">
        <v>11.4269</v>
      </c>
      <c r="P223" s="2">
        <v>688</v>
      </c>
      <c r="Q223" s="2">
        <v>1848.4877300000001</v>
      </c>
      <c r="R223" s="2">
        <v>11.43745</v>
      </c>
      <c r="S223" s="2">
        <v>273</v>
      </c>
      <c r="T223" s="2">
        <v>1765.01613</v>
      </c>
      <c r="U223" s="2">
        <v>11.50023</v>
      </c>
      <c r="V223" s="2">
        <v>70</v>
      </c>
    </row>
    <row r="224" spans="1:22" x14ac:dyDescent="0.25">
      <c r="A224" s="2" t="s">
        <v>0</v>
      </c>
      <c r="B224" s="2">
        <v>100</v>
      </c>
      <c r="C224" s="2">
        <v>0.7</v>
      </c>
      <c r="D224" s="2">
        <v>1913.80556</v>
      </c>
      <c r="E224" s="2">
        <v>1.8190000000000001E-2</v>
      </c>
      <c r="F224" s="2">
        <v>1872.26484</v>
      </c>
      <c r="G224" s="2">
        <v>6.5360000000000001E-2</v>
      </c>
      <c r="H224" s="2">
        <v>1885.24773</v>
      </c>
      <c r="I224" s="2">
        <v>11.460380000000001</v>
      </c>
      <c r="J224" s="2">
        <v>157</v>
      </c>
      <c r="K224" s="2">
        <v>1781.3920499999999</v>
      </c>
      <c r="L224" s="2">
        <v>11.48828</v>
      </c>
      <c r="M224" s="2">
        <v>89</v>
      </c>
      <c r="N224" s="2">
        <v>1813.2058999999999</v>
      </c>
      <c r="O224" s="2">
        <v>11.42592</v>
      </c>
      <c r="P224" s="2">
        <v>658</v>
      </c>
      <c r="Q224" s="2">
        <v>1823.4459899999999</v>
      </c>
      <c r="R224" s="2">
        <v>11.454929999999999</v>
      </c>
      <c r="S224" s="2">
        <v>267</v>
      </c>
      <c r="T224" s="2">
        <v>1765.90876</v>
      </c>
      <c r="U224" s="2">
        <v>11.47584</v>
      </c>
      <c r="V224" s="2">
        <v>67</v>
      </c>
    </row>
    <row r="225" spans="1:22" x14ac:dyDescent="0.25">
      <c r="A225" s="2" t="s">
        <v>0</v>
      </c>
      <c r="B225" s="2">
        <v>100</v>
      </c>
      <c r="C225" s="2">
        <v>0.7</v>
      </c>
      <c r="D225" s="2">
        <v>1913.80556</v>
      </c>
      <c r="E225" s="2">
        <v>1.7780000000000001E-2</v>
      </c>
      <c r="F225" s="2">
        <v>1872.26484</v>
      </c>
      <c r="G225" s="2">
        <v>6.3640000000000002E-2</v>
      </c>
      <c r="H225" s="2">
        <v>1913.80556</v>
      </c>
      <c r="I225" s="2">
        <v>11.453150000000001</v>
      </c>
      <c r="J225" s="2">
        <v>175</v>
      </c>
      <c r="K225" s="2">
        <v>1781.51144</v>
      </c>
      <c r="L225" s="2">
        <v>11.807219999999999</v>
      </c>
      <c r="M225" s="2">
        <v>87</v>
      </c>
      <c r="N225" s="2">
        <v>1886.9622899999999</v>
      </c>
      <c r="O225" s="2">
        <v>11.42554</v>
      </c>
      <c r="P225" s="2">
        <v>696</v>
      </c>
      <c r="Q225" s="2">
        <v>1807.6443999999999</v>
      </c>
      <c r="R225" s="2">
        <v>11.427199999999999</v>
      </c>
      <c r="S225" s="2">
        <v>274</v>
      </c>
      <c r="T225" s="2">
        <v>1768.01269</v>
      </c>
      <c r="U225" s="2">
        <v>11.54189</v>
      </c>
      <c r="V225" s="2">
        <v>68</v>
      </c>
    </row>
    <row r="226" spans="1:22" x14ac:dyDescent="0.25">
      <c r="A226" s="2" t="s">
        <v>0</v>
      </c>
      <c r="B226" s="2">
        <v>100</v>
      </c>
      <c r="C226" s="2">
        <v>0.7</v>
      </c>
      <c r="D226" s="2">
        <v>1913.80556</v>
      </c>
      <c r="E226" s="2">
        <v>1.8419999999999999E-2</v>
      </c>
      <c r="F226" s="2">
        <v>1872.26484</v>
      </c>
      <c r="G226" s="2">
        <v>6.6879999999999995E-2</v>
      </c>
      <c r="H226" s="2">
        <v>1905.24793</v>
      </c>
      <c r="I226" s="2">
        <v>11.446859999999999</v>
      </c>
      <c r="J226" s="2">
        <v>174</v>
      </c>
      <c r="K226" s="2">
        <v>1774.14237</v>
      </c>
      <c r="L226" s="2">
        <v>11.483980000000001</v>
      </c>
      <c r="M226" s="2">
        <v>88</v>
      </c>
      <c r="N226" s="2">
        <v>1888.0730799999999</v>
      </c>
      <c r="O226" s="2">
        <v>11.42502</v>
      </c>
      <c r="P226" s="2">
        <v>689</v>
      </c>
      <c r="Q226" s="2">
        <v>1801.6670799999999</v>
      </c>
      <c r="R226" s="2">
        <v>11.452959999999999</v>
      </c>
      <c r="S226" s="2">
        <v>272</v>
      </c>
      <c r="T226" s="2">
        <v>1768.8120799999999</v>
      </c>
      <c r="U226" s="2">
        <v>11.514049999999999</v>
      </c>
      <c r="V226" s="2">
        <v>69</v>
      </c>
    </row>
    <row r="227" spans="1:22" x14ac:dyDescent="0.25">
      <c r="A227" s="2" t="s">
        <v>0</v>
      </c>
      <c r="B227" s="2">
        <v>100</v>
      </c>
      <c r="C227" s="2">
        <v>0.7</v>
      </c>
      <c r="D227" s="2">
        <v>1913.80556</v>
      </c>
      <c r="E227" s="2">
        <v>1.934E-2</v>
      </c>
      <c r="F227" s="2">
        <v>1872.26484</v>
      </c>
      <c r="G227" s="2">
        <v>6.719E-2</v>
      </c>
      <c r="H227" s="2">
        <v>1900.0941800000001</v>
      </c>
      <c r="I227" s="2">
        <v>11.46255</v>
      </c>
      <c r="J227" s="2">
        <v>158</v>
      </c>
      <c r="K227" s="2">
        <v>1763.78548</v>
      </c>
      <c r="L227" s="2">
        <v>11.483779999999999</v>
      </c>
      <c r="M227" s="2">
        <v>88</v>
      </c>
      <c r="N227" s="2">
        <v>1862.37626</v>
      </c>
      <c r="O227" s="2">
        <v>11.42501</v>
      </c>
      <c r="P227" s="2">
        <v>654</v>
      </c>
      <c r="Q227" s="2">
        <v>1807.2055600000001</v>
      </c>
      <c r="R227" s="2">
        <v>11.4216</v>
      </c>
      <c r="S227" s="2">
        <v>275</v>
      </c>
      <c r="T227" s="2">
        <v>1772.2638899999999</v>
      </c>
      <c r="U227" s="2">
        <v>11.43713</v>
      </c>
      <c r="V227" s="2">
        <v>67</v>
      </c>
    </row>
    <row r="228" spans="1:22" x14ac:dyDescent="0.25">
      <c r="A228" s="2" t="s">
        <v>0</v>
      </c>
      <c r="B228" s="2">
        <v>100</v>
      </c>
      <c r="C228" s="2">
        <v>0.7</v>
      </c>
      <c r="D228" s="2">
        <v>1913.80556</v>
      </c>
      <c r="E228" s="2">
        <v>1.8350000000000002E-2</v>
      </c>
      <c r="F228" s="2">
        <v>1872.26484</v>
      </c>
      <c r="G228" s="2">
        <v>6.515E-2</v>
      </c>
      <c r="H228" s="2">
        <v>1913.80556</v>
      </c>
      <c r="I228" s="2">
        <v>11.44065</v>
      </c>
      <c r="J228" s="2">
        <v>159</v>
      </c>
      <c r="K228" s="2">
        <v>1774.5039300000001</v>
      </c>
      <c r="L228" s="2">
        <v>11.422610000000001</v>
      </c>
      <c r="M228" s="2">
        <v>89</v>
      </c>
      <c r="N228" s="2">
        <v>1849.0960700000001</v>
      </c>
      <c r="O228" s="2">
        <v>11.420870000000001</v>
      </c>
      <c r="P228" s="2">
        <v>660</v>
      </c>
      <c r="Q228" s="2">
        <v>1834.3601699999999</v>
      </c>
      <c r="R228" s="2">
        <v>11.423719999999999</v>
      </c>
      <c r="S228" s="2">
        <v>272</v>
      </c>
      <c r="T228" s="2">
        <v>1769.56187</v>
      </c>
      <c r="U228" s="2">
        <v>11.44341</v>
      </c>
      <c r="V228" s="2">
        <v>66</v>
      </c>
    </row>
    <row r="229" spans="1:22" x14ac:dyDescent="0.25">
      <c r="A229" s="2" t="s">
        <v>0</v>
      </c>
      <c r="B229" s="2">
        <v>100</v>
      </c>
      <c r="C229" s="2">
        <v>0.7</v>
      </c>
      <c r="D229" s="2">
        <v>1913.80556</v>
      </c>
      <c r="E229" s="2">
        <v>1.8669999999999999E-2</v>
      </c>
      <c r="F229" s="2">
        <v>1872.26484</v>
      </c>
      <c r="G229" s="2">
        <v>6.6869999999999999E-2</v>
      </c>
      <c r="H229" s="2">
        <v>1913.80556</v>
      </c>
      <c r="I229" s="2">
        <v>11.44167</v>
      </c>
      <c r="J229" s="2">
        <v>162</v>
      </c>
      <c r="K229" s="2">
        <v>1769.1098099999999</v>
      </c>
      <c r="L229" s="2">
        <v>11.44435</v>
      </c>
      <c r="M229" s="2">
        <v>84</v>
      </c>
      <c r="N229" s="2">
        <v>1840.6428900000001</v>
      </c>
      <c r="O229" s="2">
        <v>11.43351</v>
      </c>
      <c r="P229" s="2">
        <v>625</v>
      </c>
      <c r="Q229" s="2">
        <v>1833.2151699999999</v>
      </c>
      <c r="R229" s="2">
        <v>11.542579999999999</v>
      </c>
      <c r="S229" s="2">
        <v>275</v>
      </c>
      <c r="T229" s="2">
        <v>1767.89553</v>
      </c>
      <c r="U229" s="2">
        <v>11.49611</v>
      </c>
      <c r="V229" s="2">
        <v>71</v>
      </c>
    </row>
    <row r="230" spans="1:22" x14ac:dyDescent="0.25">
      <c r="A230" s="2" t="s">
        <v>0</v>
      </c>
      <c r="B230" s="2">
        <v>100</v>
      </c>
      <c r="C230" s="2">
        <v>0.7</v>
      </c>
      <c r="D230" s="2">
        <v>1913.80556</v>
      </c>
      <c r="E230" s="2">
        <v>1.9310000000000001E-2</v>
      </c>
      <c r="F230" s="2">
        <v>1872.26484</v>
      </c>
      <c r="G230" s="2">
        <v>6.7890000000000006E-2</v>
      </c>
      <c r="H230" s="2">
        <v>1913.80556</v>
      </c>
      <c r="I230" s="2">
        <v>11.43384</v>
      </c>
      <c r="J230" s="2">
        <v>153</v>
      </c>
      <c r="K230" s="2">
        <v>1774.5771299999999</v>
      </c>
      <c r="L230" s="2">
        <v>11.45627</v>
      </c>
      <c r="M230" s="2">
        <v>86</v>
      </c>
      <c r="N230" s="2">
        <v>1808.6333299999999</v>
      </c>
      <c r="O230" s="2">
        <v>11.42956</v>
      </c>
      <c r="P230" s="2">
        <v>690</v>
      </c>
      <c r="Q230" s="2">
        <v>1817.8154500000001</v>
      </c>
      <c r="R230" s="2">
        <v>11.4483</v>
      </c>
      <c r="S230" s="2">
        <v>266</v>
      </c>
      <c r="T230" s="2">
        <v>1765.8314399999999</v>
      </c>
      <c r="U230" s="2">
        <v>11.55585</v>
      </c>
      <c r="V230" s="2">
        <v>72</v>
      </c>
    </row>
    <row r="231" spans="1:22" x14ac:dyDescent="0.25">
      <c r="A231" s="2" t="s">
        <v>0</v>
      </c>
      <c r="B231" s="2">
        <v>100</v>
      </c>
      <c r="C231" s="2">
        <v>0.7</v>
      </c>
      <c r="D231" s="2">
        <v>1913.80556</v>
      </c>
      <c r="E231" s="2">
        <v>1.67E-2</v>
      </c>
      <c r="F231" s="2">
        <v>1872.26484</v>
      </c>
      <c r="G231" s="2">
        <v>5.8200000000000002E-2</v>
      </c>
      <c r="H231" s="2">
        <v>1898.4205099999999</v>
      </c>
      <c r="I231" s="2">
        <v>11.446109999999999</v>
      </c>
      <c r="J231" s="2">
        <v>172</v>
      </c>
      <c r="K231" s="2">
        <v>1780.61058</v>
      </c>
      <c r="L231" s="2">
        <v>11.507009999999999</v>
      </c>
      <c r="M231" s="2">
        <v>87</v>
      </c>
      <c r="N231" s="2">
        <v>1794.0668900000001</v>
      </c>
      <c r="O231" s="2">
        <v>11.420210000000001</v>
      </c>
      <c r="P231" s="2">
        <v>653</v>
      </c>
      <c r="Q231" s="2">
        <v>1812.7502199999999</v>
      </c>
      <c r="R231" s="2">
        <v>11.4511</v>
      </c>
      <c r="S231" s="2">
        <v>289</v>
      </c>
      <c r="T231" s="2">
        <v>1764.69021</v>
      </c>
      <c r="U231" s="2">
        <v>11.54757</v>
      </c>
      <c r="V231" s="2">
        <v>68</v>
      </c>
    </row>
    <row r="232" spans="1:22" x14ac:dyDescent="0.25">
      <c r="A232" s="2" t="s">
        <v>0</v>
      </c>
      <c r="B232" s="2">
        <v>100</v>
      </c>
      <c r="C232" s="2">
        <v>0.7</v>
      </c>
      <c r="D232" s="2">
        <v>1913.80556</v>
      </c>
      <c r="E232" s="2">
        <v>1.7829999999999999E-2</v>
      </c>
      <c r="F232" s="2">
        <v>1872.26484</v>
      </c>
      <c r="G232" s="2">
        <v>6.3600000000000004E-2</v>
      </c>
      <c r="H232" s="2">
        <v>1886.79881</v>
      </c>
      <c r="I232" s="2">
        <v>11.45064</v>
      </c>
      <c r="J232" s="2">
        <v>165</v>
      </c>
      <c r="K232" s="2">
        <v>1765.91111</v>
      </c>
      <c r="L232" s="2">
        <v>11.52469</v>
      </c>
      <c r="M232" s="2">
        <v>86</v>
      </c>
      <c r="N232" s="2">
        <v>1847.5964200000001</v>
      </c>
      <c r="O232" s="2">
        <v>11.42928</v>
      </c>
      <c r="P232" s="2">
        <v>665</v>
      </c>
      <c r="Q232" s="2">
        <v>1806.98378</v>
      </c>
      <c r="R232" s="2">
        <v>11.424849999999999</v>
      </c>
      <c r="S232" s="2">
        <v>270</v>
      </c>
      <c r="T232" s="2">
        <v>1777.66741</v>
      </c>
      <c r="U232" s="2">
        <v>11.53811</v>
      </c>
      <c r="V232" s="2">
        <v>68</v>
      </c>
    </row>
    <row r="233" spans="1:22" x14ac:dyDescent="0.25">
      <c r="A233" s="2" t="s">
        <v>0</v>
      </c>
      <c r="B233" s="2">
        <v>100</v>
      </c>
      <c r="C233" s="2">
        <v>1</v>
      </c>
      <c r="D233" s="2">
        <v>1807.76469</v>
      </c>
      <c r="E233" s="2">
        <v>2.0279999999999999E-2</v>
      </c>
      <c r="F233" s="2">
        <v>1796.8350700000001</v>
      </c>
      <c r="G233" s="2">
        <v>7.6450000000000004E-2</v>
      </c>
      <c r="H233" s="2">
        <v>1807.76469</v>
      </c>
      <c r="I233" s="2">
        <v>21.47465</v>
      </c>
      <c r="J233" s="2">
        <v>314</v>
      </c>
      <c r="K233" s="2">
        <v>1758.39444</v>
      </c>
      <c r="L233" s="2">
        <v>21.553909999999998</v>
      </c>
      <c r="M233" s="2">
        <v>145</v>
      </c>
      <c r="N233" s="2">
        <v>1806.01811</v>
      </c>
      <c r="O233" s="2">
        <v>21.436419999999998</v>
      </c>
      <c r="P233" s="2">
        <v>1260</v>
      </c>
      <c r="Q233" s="2">
        <v>1806.36168</v>
      </c>
      <c r="R233" s="2">
        <v>21.446729999999999</v>
      </c>
      <c r="S233" s="2">
        <v>505</v>
      </c>
      <c r="T233" s="2">
        <v>1764.3891699999999</v>
      </c>
      <c r="U233" s="2">
        <v>21.499230000000001</v>
      </c>
      <c r="V233" s="2">
        <v>115</v>
      </c>
    </row>
    <row r="234" spans="1:22" x14ac:dyDescent="0.25">
      <c r="A234" s="2" t="s">
        <v>0</v>
      </c>
      <c r="B234" s="2">
        <v>100</v>
      </c>
      <c r="C234" s="2">
        <v>1</v>
      </c>
      <c r="D234" s="2">
        <v>1807.76469</v>
      </c>
      <c r="E234" s="2">
        <v>1.9900000000000001E-2</v>
      </c>
      <c r="F234" s="2">
        <v>1796.8350700000001</v>
      </c>
      <c r="G234" s="2">
        <v>7.4609999999999996E-2</v>
      </c>
      <c r="H234" s="2">
        <v>1807.76469</v>
      </c>
      <c r="I234" s="2">
        <v>21.493010000000002</v>
      </c>
      <c r="J234" s="2">
        <v>308</v>
      </c>
      <c r="K234" s="2">
        <v>1760.46677</v>
      </c>
      <c r="L234" s="2">
        <v>21.5334</v>
      </c>
      <c r="M234" s="2">
        <v>150</v>
      </c>
      <c r="N234" s="2">
        <v>1833.5376699999999</v>
      </c>
      <c r="O234" s="2">
        <v>21.47711</v>
      </c>
      <c r="P234" s="2">
        <v>1249</v>
      </c>
      <c r="Q234" s="2">
        <v>1807.77926</v>
      </c>
      <c r="R234" s="2">
        <v>21.437390000000001</v>
      </c>
      <c r="S234" s="2">
        <v>544</v>
      </c>
      <c r="T234" s="2">
        <v>1759.8406600000001</v>
      </c>
      <c r="U234" s="2">
        <v>21.467089999999999</v>
      </c>
      <c r="V234" s="2">
        <v>109</v>
      </c>
    </row>
    <row r="235" spans="1:22" x14ac:dyDescent="0.25">
      <c r="A235" s="2" t="s">
        <v>0</v>
      </c>
      <c r="B235" s="2">
        <v>100</v>
      </c>
      <c r="C235" s="2">
        <v>1</v>
      </c>
      <c r="D235" s="2">
        <v>1807.76469</v>
      </c>
      <c r="E235" s="2">
        <v>2.027E-2</v>
      </c>
      <c r="F235" s="2">
        <v>1796.8350700000001</v>
      </c>
      <c r="G235" s="2">
        <v>7.7090000000000006E-2</v>
      </c>
      <c r="H235" s="2">
        <v>1807.76469</v>
      </c>
      <c r="I235" s="2">
        <v>21.701280000000001</v>
      </c>
      <c r="J235" s="2">
        <v>319</v>
      </c>
      <c r="K235" s="2">
        <v>1755.4767300000001</v>
      </c>
      <c r="L235" s="2">
        <v>21.561499999999999</v>
      </c>
      <c r="M235" s="2">
        <v>151</v>
      </c>
      <c r="N235" s="2">
        <v>1819.06619</v>
      </c>
      <c r="O235" s="2">
        <v>21.43871</v>
      </c>
      <c r="P235" s="2">
        <v>1311</v>
      </c>
      <c r="Q235" s="2">
        <v>1842.73155</v>
      </c>
      <c r="R235" s="2">
        <v>21.433890000000002</v>
      </c>
      <c r="S235" s="2">
        <v>506</v>
      </c>
      <c r="T235" s="2">
        <v>1758.01667</v>
      </c>
      <c r="U235" s="2">
        <v>21.458539999999999</v>
      </c>
      <c r="V235" s="2">
        <v>113</v>
      </c>
    </row>
    <row r="236" spans="1:22" x14ac:dyDescent="0.25">
      <c r="A236" s="2" t="s">
        <v>0</v>
      </c>
      <c r="B236" s="2">
        <v>100</v>
      </c>
      <c r="C236" s="2">
        <v>1</v>
      </c>
      <c r="D236" s="2">
        <v>1807.76469</v>
      </c>
      <c r="E236" s="2">
        <v>1.8859999999999998E-2</v>
      </c>
      <c r="F236" s="2">
        <v>1796.8350700000001</v>
      </c>
      <c r="G236" s="2">
        <v>7.1120000000000003E-2</v>
      </c>
      <c r="H236" s="2">
        <v>1807.76469</v>
      </c>
      <c r="I236" s="2">
        <v>21.440729999999999</v>
      </c>
      <c r="J236" s="2">
        <v>324</v>
      </c>
      <c r="K236" s="2">
        <v>1757.78611</v>
      </c>
      <c r="L236" s="2">
        <v>21.50055</v>
      </c>
      <c r="M236" s="2">
        <v>151</v>
      </c>
      <c r="N236" s="2">
        <v>1852.9751799999999</v>
      </c>
      <c r="O236" s="2">
        <v>21.46763</v>
      </c>
      <c r="P236" s="2">
        <v>1254</v>
      </c>
      <c r="Q236" s="2">
        <v>1801.425</v>
      </c>
      <c r="R236" s="2">
        <v>21.444569999999999</v>
      </c>
      <c r="S236" s="2">
        <v>545</v>
      </c>
      <c r="T236" s="2">
        <v>1762.1091699999999</v>
      </c>
      <c r="U236" s="2">
        <v>21.494199999999999</v>
      </c>
      <c r="V236" s="2">
        <v>111</v>
      </c>
    </row>
    <row r="237" spans="1:22" x14ac:dyDescent="0.25">
      <c r="A237" s="2" t="s">
        <v>0</v>
      </c>
      <c r="B237" s="2">
        <v>100</v>
      </c>
      <c r="C237" s="2">
        <v>1</v>
      </c>
      <c r="D237" s="2">
        <v>1807.76469</v>
      </c>
      <c r="E237" s="2">
        <v>1.9869999999999999E-2</v>
      </c>
      <c r="F237" s="2">
        <v>1796.8350700000001</v>
      </c>
      <c r="G237" s="2">
        <v>7.5079999999999994E-2</v>
      </c>
      <c r="H237" s="2">
        <v>1807.76469</v>
      </c>
      <c r="I237" s="2">
        <v>21.494340000000001</v>
      </c>
      <c r="J237" s="2">
        <v>311</v>
      </c>
      <c r="K237" s="2">
        <v>1756.52099</v>
      </c>
      <c r="L237" s="2">
        <v>21.54278</v>
      </c>
      <c r="M237" s="2">
        <v>150</v>
      </c>
      <c r="N237" s="2">
        <v>1805.0376799999999</v>
      </c>
      <c r="O237" s="2">
        <v>21.439640000000001</v>
      </c>
      <c r="P237" s="2">
        <v>1310</v>
      </c>
      <c r="Q237" s="2">
        <v>1806.2270100000001</v>
      </c>
      <c r="R237" s="2">
        <v>21.614190000000001</v>
      </c>
      <c r="S237" s="2">
        <v>491</v>
      </c>
      <c r="T237" s="2">
        <v>1758.1068600000001</v>
      </c>
      <c r="U237" s="2">
        <v>21.529769999999999</v>
      </c>
      <c r="V237" s="2">
        <v>127</v>
      </c>
    </row>
    <row r="238" spans="1:22" x14ac:dyDescent="0.25">
      <c r="A238" s="2" t="s">
        <v>0</v>
      </c>
      <c r="B238" s="2">
        <v>100</v>
      </c>
      <c r="C238" s="2">
        <v>1</v>
      </c>
      <c r="D238" s="2">
        <v>1807.76469</v>
      </c>
      <c r="E238" s="2">
        <v>1.9279999999999999E-2</v>
      </c>
      <c r="F238" s="2">
        <v>1796.8350700000001</v>
      </c>
      <c r="G238" s="2">
        <v>7.3039999999999994E-2</v>
      </c>
      <c r="H238" s="2">
        <v>1807.76469</v>
      </c>
      <c r="I238" s="2">
        <v>21.459399999999999</v>
      </c>
      <c r="J238" s="2">
        <v>320</v>
      </c>
      <c r="K238" s="2">
        <v>1758.3154300000001</v>
      </c>
      <c r="L238" s="2">
        <v>21.514970000000002</v>
      </c>
      <c r="M238" s="2">
        <v>147</v>
      </c>
      <c r="N238" s="2">
        <v>1826.675</v>
      </c>
      <c r="O238" s="2">
        <v>21.436</v>
      </c>
      <c r="P238" s="2">
        <v>1290</v>
      </c>
      <c r="Q238" s="2">
        <v>1834.7891400000001</v>
      </c>
      <c r="R238" s="2">
        <v>21.4452</v>
      </c>
      <c r="S238" s="2">
        <v>508</v>
      </c>
      <c r="T238" s="2">
        <v>1757.3159599999999</v>
      </c>
      <c r="U238" s="2">
        <v>21.44753</v>
      </c>
      <c r="V238" s="2">
        <v>114</v>
      </c>
    </row>
    <row r="239" spans="1:22" x14ac:dyDescent="0.25">
      <c r="A239" s="2" t="s">
        <v>0</v>
      </c>
      <c r="B239" s="2">
        <v>100</v>
      </c>
      <c r="C239" s="2">
        <v>1</v>
      </c>
      <c r="D239" s="2">
        <v>1807.76469</v>
      </c>
      <c r="E239" s="2">
        <v>1.9429999999999999E-2</v>
      </c>
      <c r="F239" s="2">
        <v>1796.8350700000001</v>
      </c>
      <c r="G239" s="2">
        <v>7.2849999999999998E-2</v>
      </c>
      <c r="H239" s="2">
        <v>1807.76469</v>
      </c>
      <c r="I239" s="2">
        <v>21.448810000000002</v>
      </c>
      <c r="J239" s="2">
        <v>323</v>
      </c>
      <c r="K239" s="2">
        <v>1756.71001</v>
      </c>
      <c r="L239" s="2">
        <v>21.492699999999999</v>
      </c>
      <c r="M239" s="2">
        <v>149</v>
      </c>
      <c r="N239" s="2">
        <v>1822.33196</v>
      </c>
      <c r="O239" s="2">
        <v>21.433589999999999</v>
      </c>
      <c r="P239" s="2">
        <v>1254</v>
      </c>
      <c r="Q239" s="2">
        <v>1771.23253</v>
      </c>
      <c r="R239" s="2">
        <v>21.44012</v>
      </c>
      <c r="S239" s="2">
        <v>503</v>
      </c>
      <c r="T239" s="2">
        <v>1756.35445</v>
      </c>
      <c r="U239" s="2">
        <v>21.582080000000001</v>
      </c>
      <c r="V239" s="2">
        <v>110</v>
      </c>
    </row>
    <row r="240" spans="1:22" x14ac:dyDescent="0.25">
      <c r="A240" s="2" t="s">
        <v>0</v>
      </c>
      <c r="B240" s="2">
        <v>100</v>
      </c>
      <c r="C240" s="2">
        <v>1</v>
      </c>
      <c r="D240" s="2">
        <v>1807.76469</v>
      </c>
      <c r="E240" s="2">
        <v>2.0289999999999999E-2</v>
      </c>
      <c r="F240" s="2">
        <v>1796.8350700000001</v>
      </c>
      <c r="G240" s="2">
        <v>7.6740000000000003E-2</v>
      </c>
      <c r="H240" s="2">
        <v>1807.76469</v>
      </c>
      <c r="I240" s="2">
        <v>21.442689999999999</v>
      </c>
      <c r="J240" s="2">
        <v>314</v>
      </c>
      <c r="K240" s="2">
        <v>1759.2312899999999</v>
      </c>
      <c r="L240" s="2">
        <v>21.44556</v>
      </c>
      <c r="M240" s="2">
        <v>145</v>
      </c>
      <c r="N240" s="2">
        <v>1779.54638</v>
      </c>
      <c r="O240" s="2">
        <v>21.436679999999999</v>
      </c>
      <c r="P240" s="2">
        <v>1302</v>
      </c>
      <c r="Q240" s="2">
        <v>1810.75278</v>
      </c>
      <c r="R240" s="2">
        <v>21.46172</v>
      </c>
      <c r="S240" s="2">
        <v>495</v>
      </c>
      <c r="T240" s="2">
        <v>1757.54089</v>
      </c>
      <c r="U240" s="2">
        <v>21.467669999999998</v>
      </c>
      <c r="V240" s="2">
        <v>115</v>
      </c>
    </row>
    <row r="241" spans="1:22" x14ac:dyDescent="0.25">
      <c r="A241" s="2" t="s">
        <v>0</v>
      </c>
      <c r="B241" s="2">
        <v>100</v>
      </c>
      <c r="C241" s="2">
        <v>1</v>
      </c>
      <c r="D241" s="2">
        <v>1807.76469</v>
      </c>
      <c r="E241" s="2">
        <v>2.035E-2</v>
      </c>
      <c r="F241" s="2">
        <v>1796.8350700000001</v>
      </c>
      <c r="G241" s="2">
        <v>7.009E-2</v>
      </c>
      <c r="H241" s="2">
        <v>1807.76469</v>
      </c>
      <c r="I241" s="2">
        <v>21.494910000000001</v>
      </c>
      <c r="J241" s="2">
        <v>314</v>
      </c>
      <c r="K241" s="2">
        <v>1762.4873</v>
      </c>
      <c r="L241" s="2">
        <v>21.68852</v>
      </c>
      <c r="M241" s="2">
        <v>145</v>
      </c>
      <c r="N241" s="2">
        <v>1796.52412</v>
      </c>
      <c r="O241" s="2">
        <v>21.444130000000001</v>
      </c>
      <c r="P241" s="2">
        <v>1291</v>
      </c>
      <c r="Q241" s="2">
        <v>1809.9751799999999</v>
      </c>
      <c r="R241" s="2">
        <v>21.43451</v>
      </c>
      <c r="S241" s="2">
        <v>495</v>
      </c>
      <c r="T241" s="2">
        <v>1762.9672800000001</v>
      </c>
      <c r="U241" s="2">
        <v>21.46453</v>
      </c>
      <c r="V241" s="2">
        <v>110</v>
      </c>
    </row>
    <row r="242" spans="1:22" x14ac:dyDescent="0.25">
      <c r="A242" s="2" t="s">
        <v>0</v>
      </c>
      <c r="B242" s="2">
        <v>100</v>
      </c>
      <c r="C242" s="2">
        <v>1</v>
      </c>
      <c r="D242" s="2">
        <v>1807.76469</v>
      </c>
      <c r="E242" s="2">
        <v>2.0820000000000002E-2</v>
      </c>
      <c r="F242" s="2">
        <v>1796.8350700000001</v>
      </c>
      <c r="G242" s="2">
        <v>7.7090000000000006E-2</v>
      </c>
      <c r="H242" s="2">
        <v>1807.76469</v>
      </c>
      <c r="I242" s="2">
        <v>21.454650000000001</v>
      </c>
      <c r="J242" s="2">
        <v>304</v>
      </c>
      <c r="K242" s="2">
        <v>1755.31944</v>
      </c>
      <c r="L242" s="2">
        <v>21.5578</v>
      </c>
      <c r="M242" s="2">
        <v>153</v>
      </c>
      <c r="N242" s="2">
        <v>1822.40383</v>
      </c>
      <c r="O242" s="2">
        <v>21.43637</v>
      </c>
      <c r="P242" s="2">
        <v>1248</v>
      </c>
      <c r="Q242" s="2">
        <v>1821.41021</v>
      </c>
      <c r="R242" s="2">
        <v>21.654070000000001</v>
      </c>
      <c r="S242" s="2">
        <v>528</v>
      </c>
      <c r="T242" s="2">
        <v>1756.8444099999999</v>
      </c>
      <c r="U242" s="2">
        <v>21.58165</v>
      </c>
      <c r="V242" s="2">
        <v>111</v>
      </c>
    </row>
    <row r="243" spans="1:22" x14ac:dyDescent="0.25">
      <c r="A243" s="2" t="s">
        <v>0</v>
      </c>
      <c r="B243" s="2">
        <v>1000</v>
      </c>
      <c r="C243" s="2">
        <v>0.4</v>
      </c>
      <c r="D243" s="2">
        <v>21568.1463</v>
      </c>
      <c r="E243" s="2">
        <v>0.13866999999999999</v>
      </c>
      <c r="F243" s="2">
        <v>21467.494269999999</v>
      </c>
      <c r="G243" s="2">
        <v>0.10396</v>
      </c>
      <c r="H243" s="2">
        <v>21568.1463</v>
      </c>
      <c r="I243" s="2">
        <v>350.32353000000001</v>
      </c>
      <c r="J243" s="2">
        <v>187</v>
      </c>
      <c r="K243" s="2">
        <v>20831.775000000001</v>
      </c>
      <c r="L243" s="2">
        <v>354.47696000000002</v>
      </c>
      <c r="M243" s="2">
        <v>13</v>
      </c>
      <c r="N243" s="2">
        <v>22304.453979999998</v>
      </c>
      <c r="O243" s="2">
        <v>349.10950000000003</v>
      </c>
      <c r="P243" s="2">
        <v>2693</v>
      </c>
      <c r="Q243" s="2">
        <v>20848.014910000002</v>
      </c>
      <c r="R243" s="2">
        <v>350.21212000000003</v>
      </c>
      <c r="S243" s="2">
        <v>55</v>
      </c>
      <c r="T243" s="2">
        <v>20831.775000000001</v>
      </c>
      <c r="U243" s="2">
        <v>353.80793999999997</v>
      </c>
      <c r="V243" s="2">
        <v>26</v>
      </c>
    </row>
    <row r="244" spans="1:22" x14ac:dyDescent="0.25">
      <c r="A244" s="2" t="s">
        <v>0</v>
      </c>
      <c r="B244" s="2">
        <v>1000</v>
      </c>
      <c r="C244" s="2">
        <v>0.4</v>
      </c>
      <c r="D244" s="2">
        <v>21568.1463</v>
      </c>
      <c r="E244" s="2">
        <v>1.477E-2</v>
      </c>
      <c r="F244" s="2">
        <v>21467.494269999999</v>
      </c>
      <c r="G244" s="2">
        <v>0.10095999999999999</v>
      </c>
      <c r="H244" s="2">
        <v>21568.1463</v>
      </c>
      <c r="I244" s="2">
        <v>349.15224999999998</v>
      </c>
      <c r="J244" s="2">
        <v>187</v>
      </c>
      <c r="K244" s="2">
        <v>20831.775000000001</v>
      </c>
      <c r="L244" s="2">
        <v>352.00099999999998</v>
      </c>
      <c r="M244" s="2">
        <v>13</v>
      </c>
      <c r="N244" s="2">
        <v>22825.174999999999</v>
      </c>
      <c r="O244" s="2">
        <v>349.11736000000002</v>
      </c>
      <c r="P244" s="2">
        <v>2758</v>
      </c>
      <c r="Q244" s="2">
        <v>20878.3</v>
      </c>
      <c r="R244" s="2">
        <v>353.06295</v>
      </c>
      <c r="S244" s="2">
        <v>55</v>
      </c>
      <c r="T244" s="2">
        <v>20831.775000000001</v>
      </c>
      <c r="U244" s="2">
        <v>358.71530999999999</v>
      </c>
      <c r="V244" s="2">
        <v>26</v>
      </c>
    </row>
    <row r="245" spans="1:22" x14ac:dyDescent="0.25">
      <c r="A245" s="2" t="s">
        <v>0</v>
      </c>
      <c r="B245" s="2">
        <v>1000</v>
      </c>
      <c r="C245" s="2">
        <v>0.4</v>
      </c>
      <c r="D245" s="2">
        <v>21568.1463</v>
      </c>
      <c r="E245" s="2">
        <v>1.41E-2</v>
      </c>
      <c r="F245" s="2">
        <v>21467.494269999999</v>
      </c>
      <c r="G245" s="2">
        <v>0.10409</v>
      </c>
      <c r="H245" s="2">
        <v>21568.1463</v>
      </c>
      <c r="I245" s="2">
        <v>349.53697</v>
      </c>
      <c r="J245" s="2">
        <v>187</v>
      </c>
      <c r="K245" s="2">
        <v>20831.775000000001</v>
      </c>
      <c r="L245" s="2">
        <v>350.88359000000003</v>
      </c>
      <c r="M245" s="2">
        <v>13</v>
      </c>
      <c r="N245" s="2">
        <v>22535.406719999999</v>
      </c>
      <c r="O245" s="2">
        <v>349.08492999999999</v>
      </c>
      <c r="P245" s="2">
        <v>2645</v>
      </c>
      <c r="Q245" s="2">
        <v>20834.346290000001</v>
      </c>
      <c r="R245" s="2">
        <v>353.85581000000002</v>
      </c>
      <c r="S245" s="2">
        <v>56</v>
      </c>
      <c r="T245" s="2">
        <v>20831.775000000001</v>
      </c>
      <c r="U245" s="2">
        <v>356.78104000000002</v>
      </c>
      <c r="V245" s="2">
        <v>26</v>
      </c>
    </row>
    <row r="246" spans="1:22" x14ac:dyDescent="0.25">
      <c r="A246" s="2" t="s">
        <v>0</v>
      </c>
      <c r="B246" s="2">
        <v>1000</v>
      </c>
      <c r="C246" s="2">
        <v>0.4</v>
      </c>
      <c r="D246" s="2">
        <v>21568.1463</v>
      </c>
      <c r="E246" s="2">
        <v>1.3690000000000001E-2</v>
      </c>
      <c r="F246" s="2">
        <v>21467.494269999999</v>
      </c>
      <c r="G246" s="2">
        <v>0.10051</v>
      </c>
      <c r="H246" s="2">
        <v>21568.1463</v>
      </c>
      <c r="I246" s="2">
        <v>349.62441999999999</v>
      </c>
      <c r="J246" s="2">
        <v>185</v>
      </c>
      <c r="K246" s="2">
        <v>20831.775000000001</v>
      </c>
      <c r="L246" s="2">
        <v>350.62916000000001</v>
      </c>
      <c r="M246" s="2">
        <v>13</v>
      </c>
      <c r="N246" s="2">
        <v>22630.09851</v>
      </c>
      <c r="O246" s="2">
        <v>349.25801999999999</v>
      </c>
      <c r="P246" s="2">
        <v>2691</v>
      </c>
      <c r="Q246" s="2">
        <v>21197.433430000001</v>
      </c>
      <c r="R246" s="2">
        <v>353.93162000000001</v>
      </c>
      <c r="S246" s="2">
        <v>55</v>
      </c>
      <c r="T246" s="2">
        <v>20831.775000000001</v>
      </c>
      <c r="U246" s="2">
        <v>353.61660000000001</v>
      </c>
      <c r="V246" s="2">
        <v>26</v>
      </c>
    </row>
    <row r="247" spans="1:22" x14ac:dyDescent="0.25">
      <c r="A247" s="2" t="s">
        <v>0</v>
      </c>
      <c r="B247" s="2">
        <v>1000</v>
      </c>
      <c r="C247" s="2">
        <v>0.4</v>
      </c>
      <c r="D247" s="2">
        <v>21568.1463</v>
      </c>
      <c r="E247" s="2">
        <v>1.5440000000000001E-2</v>
      </c>
      <c r="F247" s="2">
        <v>21467.494269999999</v>
      </c>
      <c r="G247" s="2">
        <v>0.10469000000000001</v>
      </c>
      <c r="H247" s="2">
        <v>21568.1463</v>
      </c>
      <c r="I247" s="2">
        <v>349.79383999999999</v>
      </c>
      <c r="J247" s="2">
        <v>186</v>
      </c>
      <c r="K247" s="2">
        <v>20831.775000000001</v>
      </c>
      <c r="L247" s="2">
        <v>351.43096000000003</v>
      </c>
      <c r="M247" s="2">
        <v>13</v>
      </c>
      <c r="N247" s="2">
        <v>23473.35</v>
      </c>
      <c r="O247" s="2">
        <v>349.10570999999999</v>
      </c>
      <c r="P247" s="2">
        <v>2768</v>
      </c>
      <c r="Q247" s="2">
        <v>21786</v>
      </c>
      <c r="R247" s="2">
        <v>352.92896999999999</v>
      </c>
      <c r="S247" s="2">
        <v>51</v>
      </c>
      <c r="T247" s="2">
        <v>20831.775000000001</v>
      </c>
      <c r="U247" s="2">
        <v>362.40705000000003</v>
      </c>
      <c r="V247" s="2">
        <v>27</v>
      </c>
    </row>
    <row r="248" spans="1:22" x14ac:dyDescent="0.25">
      <c r="A248" s="2" t="s">
        <v>0</v>
      </c>
      <c r="B248" s="2">
        <v>1000</v>
      </c>
      <c r="C248" s="2">
        <v>0.4</v>
      </c>
      <c r="D248" s="2">
        <v>21568.1463</v>
      </c>
      <c r="E248" s="2">
        <v>1.421E-2</v>
      </c>
      <c r="F248" s="2">
        <v>21467.494269999999</v>
      </c>
      <c r="G248" s="2">
        <v>0.10356</v>
      </c>
      <c r="H248" s="2">
        <v>21568.1463</v>
      </c>
      <c r="I248" s="2">
        <v>349.98003</v>
      </c>
      <c r="J248" s="2">
        <v>187</v>
      </c>
      <c r="K248" s="2">
        <v>20831.775000000001</v>
      </c>
      <c r="L248" s="2">
        <v>352.09492</v>
      </c>
      <c r="M248" s="2">
        <v>13</v>
      </c>
      <c r="N248" s="2">
        <v>23643.275000000001</v>
      </c>
      <c r="O248" s="2">
        <v>349.09329000000002</v>
      </c>
      <c r="P248" s="2">
        <v>2679</v>
      </c>
      <c r="Q248" s="2">
        <v>21786</v>
      </c>
      <c r="R248" s="2">
        <v>350.05806999999999</v>
      </c>
      <c r="S248" s="2">
        <v>52</v>
      </c>
      <c r="T248" s="2">
        <v>20831.775000000001</v>
      </c>
      <c r="U248" s="2">
        <v>359.03915999999998</v>
      </c>
      <c r="V248" s="2">
        <v>27</v>
      </c>
    </row>
    <row r="249" spans="1:22" x14ac:dyDescent="0.25">
      <c r="A249" s="2" t="s">
        <v>0</v>
      </c>
      <c r="B249" s="2">
        <v>1000</v>
      </c>
      <c r="C249" s="2">
        <v>0.4</v>
      </c>
      <c r="D249" s="2">
        <v>21568.1463</v>
      </c>
      <c r="E249" s="2">
        <v>1.423E-2</v>
      </c>
      <c r="F249" s="2">
        <v>21467.494269999999</v>
      </c>
      <c r="G249" s="2">
        <v>0.10099</v>
      </c>
      <c r="H249" s="2">
        <v>21568.1463</v>
      </c>
      <c r="I249" s="2">
        <v>349.69810000000001</v>
      </c>
      <c r="J249" s="2">
        <v>186</v>
      </c>
      <c r="K249" s="2">
        <v>20831.775000000001</v>
      </c>
      <c r="L249" s="2">
        <v>352.75814000000003</v>
      </c>
      <c r="M249" s="2">
        <v>13</v>
      </c>
      <c r="N249" s="2">
        <v>22334.7</v>
      </c>
      <c r="O249" s="2">
        <v>349.16018000000003</v>
      </c>
      <c r="P249" s="2">
        <v>2722</v>
      </c>
      <c r="Q249" s="2">
        <v>21786</v>
      </c>
      <c r="R249" s="2">
        <v>353.40983999999997</v>
      </c>
      <c r="S249" s="2">
        <v>52</v>
      </c>
      <c r="T249" s="2">
        <v>20831.775000000001</v>
      </c>
      <c r="U249" s="2">
        <v>356.16156000000001</v>
      </c>
      <c r="V249" s="2">
        <v>26</v>
      </c>
    </row>
    <row r="250" spans="1:22" x14ac:dyDescent="0.25">
      <c r="A250" s="2" t="s">
        <v>0</v>
      </c>
      <c r="B250" s="2">
        <v>1000</v>
      </c>
      <c r="C250" s="2">
        <v>0.4</v>
      </c>
      <c r="D250" s="2">
        <v>21568.1463</v>
      </c>
      <c r="E250" s="2">
        <v>1.436E-2</v>
      </c>
      <c r="F250" s="2">
        <v>21467.494269999999</v>
      </c>
      <c r="G250" s="2">
        <v>0.10199</v>
      </c>
      <c r="H250" s="2">
        <v>21568.1463</v>
      </c>
      <c r="I250" s="2">
        <v>350.06846999999999</v>
      </c>
      <c r="J250" s="2">
        <v>188</v>
      </c>
      <c r="K250" s="2">
        <v>20831.775000000001</v>
      </c>
      <c r="L250" s="2">
        <v>350.65325999999999</v>
      </c>
      <c r="M250" s="2">
        <v>13</v>
      </c>
      <c r="N250" s="2">
        <v>23344.924999999999</v>
      </c>
      <c r="O250" s="2">
        <v>349.14487000000003</v>
      </c>
      <c r="P250" s="2">
        <v>2674</v>
      </c>
      <c r="Q250" s="2">
        <v>20833.461899999998</v>
      </c>
      <c r="R250" s="2">
        <v>352.44170000000003</v>
      </c>
      <c r="S250" s="2">
        <v>56</v>
      </c>
      <c r="T250" s="2">
        <v>20831.775000000001</v>
      </c>
      <c r="U250" s="2">
        <v>362.45729999999998</v>
      </c>
      <c r="V250" s="2">
        <v>26</v>
      </c>
    </row>
    <row r="251" spans="1:22" x14ac:dyDescent="0.25">
      <c r="A251" s="2" t="s">
        <v>0</v>
      </c>
      <c r="B251" s="2">
        <v>1000</v>
      </c>
      <c r="C251" s="2">
        <v>0.4</v>
      </c>
      <c r="D251" s="2">
        <v>21568.1463</v>
      </c>
      <c r="E251" s="2">
        <v>1.455E-2</v>
      </c>
      <c r="F251" s="2">
        <v>21467.494269999999</v>
      </c>
      <c r="G251" s="2">
        <v>0.10367999999999999</v>
      </c>
      <c r="H251" s="2">
        <v>21568.1463</v>
      </c>
      <c r="I251" s="2">
        <v>350.14123999999998</v>
      </c>
      <c r="J251" s="2">
        <v>188</v>
      </c>
      <c r="K251" s="2">
        <v>20831.775000000001</v>
      </c>
      <c r="L251" s="2">
        <v>350.69934000000001</v>
      </c>
      <c r="M251" s="2">
        <v>13</v>
      </c>
      <c r="N251" s="2">
        <v>22659.275000000001</v>
      </c>
      <c r="O251" s="2">
        <v>349.11329000000001</v>
      </c>
      <c r="P251" s="2">
        <v>2699</v>
      </c>
      <c r="Q251" s="2">
        <v>21786</v>
      </c>
      <c r="R251" s="2">
        <v>349.38708000000003</v>
      </c>
      <c r="S251" s="2">
        <v>53</v>
      </c>
      <c r="T251" s="2">
        <v>20831.775000000001</v>
      </c>
      <c r="U251" s="2">
        <v>359.20681999999999</v>
      </c>
      <c r="V251" s="2">
        <v>26</v>
      </c>
    </row>
    <row r="252" spans="1:22" x14ac:dyDescent="0.25">
      <c r="A252" s="2" t="s">
        <v>0</v>
      </c>
      <c r="B252" s="2">
        <v>1000</v>
      </c>
      <c r="C252" s="2">
        <v>0.4</v>
      </c>
      <c r="D252" s="2">
        <v>21568.1463</v>
      </c>
      <c r="E252" s="2">
        <v>1.4409999999999999E-2</v>
      </c>
      <c r="F252" s="2">
        <v>21467.494269999999</v>
      </c>
      <c r="G252" s="2">
        <v>0.10070999999999999</v>
      </c>
      <c r="H252" s="2">
        <v>21568.1463</v>
      </c>
      <c r="I252" s="2">
        <v>349.34987000000001</v>
      </c>
      <c r="J252" s="2">
        <v>188</v>
      </c>
      <c r="K252" s="2">
        <v>20831.775000000001</v>
      </c>
      <c r="L252" s="2">
        <v>351.43173000000002</v>
      </c>
      <c r="M252" s="2">
        <v>13</v>
      </c>
      <c r="N252" s="2">
        <v>23128.896189999999</v>
      </c>
      <c r="O252" s="2">
        <v>349.08492999999999</v>
      </c>
      <c r="P252" s="2">
        <v>2727</v>
      </c>
      <c r="Q252" s="2">
        <v>21190.7</v>
      </c>
      <c r="R252" s="2">
        <v>351.01580999999999</v>
      </c>
      <c r="S252" s="2">
        <v>55</v>
      </c>
      <c r="T252" s="2">
        <v>20831.775000000001</v>
      </c>
      <c r="U252" s="2">
        <v>360.44862000000001</v>
      </c>
      <c r="V252" s="2">
        <v>26</v>
      </c>
    </row>
    <row r="253" spans="1:22" x14ac:dyDescent="0.25">
      <c r="A253" s="2" t="s">
        <v>0</v>
      </c>
      <c r="B253" s="2">
        <v>1000</v>
      </c>
      <c r="C253" s="2">
        <v>0.7</v>
      </c>
      <c r="D253" s="2">
        <v>19062.378970000002</v>
      </c>
      <c r="E253" s="2">
        <v>1.4760000000000001E-2</v>
      </c>
      <c r="F253" s="2">
        <v>19082.346249999999</v>
      </c>
      <c r="G253" s="2">
        <v>6.7479999999999998E-2</v>
      </c>
      <c r="H253" s="2">
        <v>19062.378970000002</v>
      </c>
      <c r="I253" s="2">
        <v>676.10049000000004</v>
      </c>
      <c r="J253" s="2">
        <v>372</v>
      </c>
      <c r="K253" s="2">
        <v>18991.35268</v>
      </c>
      <c r="L253" s="2">
        <v>692.02590999999995</v>
      </c>
      <c r="M253" s="2">
        <v>25</v>
      </c>
      <c r="N253" s="2">
        <v>20402.96011</v>
      </c>
      <c r="O253" s="2">
        <v>674.42220999999995</v>
      </c>
      <c r="P253" s="2">
        <v>5251</v>
      </c>
      <c r="Q253" s="2">
        <v>19032.798920000001</v>
      </c>
      <c r="R253" s="2">
        <v>675.18629999999996</v>
      </c>
      <c r="S253" s="2">
        <v>123</v>
      </c>
      <c r="T253" s="2">
        <v>18976.804660000002</v>
      </c>
      <c r="U253" s="2">
        <v>685.69955000000004</v>
      </c>
      <c r="V253" s="2">
        <v>52</v>
      </c>
    </row>
    <row r="254" spans="1:22" x14ac:dyDescent="0.25">
      <c r="A254" s="2" t="s">
        <v>0</v>
      </c>
      <c r="B254" s="2">
        <v>1000</v>
      </c>
      <c r="C254" s="2">
        <v>0.7</v>
      </c>
      <c r="D254" s="2">
        <v>19062.378970000002</v>
      </c>
      <c r="E254" s="2">
        <v>1.503E-2</v>
      </c>
      <c r="F254" s="2">
        <v>19082.346249999999</v>
      </c>
      <c r="G254" s="2">
        <v>6.9330000000000003E-2</v>
      </c>
      <c r="H254" s="2">
        <v>19062.378970000002</v>
      </c>
      <c r="I254" s="2">
        <v>675.05904999999996</v>
      </c>
      <c r="J254" s="2">
        <v>361</v>
      </c>
      <c r="K254" s="2">
        <v>18991.878359999999</v>
      </c>
      <c r="L254" s="2">
        <v>676.86671999999999</v>
      </c>
      <c r="M254" s="2">
        <v>25</v>
      </c>
      <c r="N254" s="2">
        <v>19522.63824</v>
      </c>
      <c r="O254" s="2">
        <v>674.38381000000004</v>
      </c>
      <c r="P254" s="2">
        <v>5366</v>
      </c>
      <c r="Q254" s="2">
        <v>19057.549599999998</v>
      </c>
      <c r="R254" s="2">
        <v>675.56876</v>
      </c>
      <c r="S254" s="2">
        <v>123</v>
      </c>
      <c r="T254" s="2">
        <v>18977.705809999999</v>
      </c>
      <c r="U254" s="2">
        <v>681.84820000000002</v>
      </c>
      <c r="V254" s="2">
        <v>51</v>
      </c>
    </row>
    <row r="255" spans="1:22" x14ac:dyDescent="0.25">
      <c r="A255" s="2" t="s">
        <v>0</v>
      </c>
      <c r="B255" s="2">
        <v>1000</v>
      </c>
      <c r="C255" s="2">
        <v>0.7</v>
      </c>
      <c r="D255" s="2">
        <v>19062.378970000002</v>
      </c>
      <c r="E255" s="2">
        <v>1.482E-2</v>
      </c>
      <c r="F255" s="2">
        <v>19082.346249999999</v>
      </c>
      <c r="G255" s="2">
        <v>6.9209999999999994E-2</v>
      </c>
      <c r="H255" s="2">
        <v>19062.378970000002</v>
      </c>
      <c r="I255" s="2">
        <v>674.55308000000002</v>
      </c>
      <c r="J255" s="2">
        <v>364</v>
      </c>
      <c r="K255" s="2">
        <v>18990.910940000002</v>
      </c>
      <c r="L255" s="2">
        <v>674.67250999999999</v>
      </c>
      <c r="M255" s="2">
        <v>25</v>
      </c>
      <c r="N255" s="2">
        <v>19828.830180000001</v>
      </c>
      <c r="O255" s="2">
        <v>674.37836000000004</v>
      </c>
      <c r="P255" s="2">
        <v>5383</v>
      </c>
      <c r="Q255" s="2">
        <v>19046.02836</v>
      </c>
      <c r="R255" s="2">
        <v>678.71427000000006</v>
      </c>
      <c r="S255" s="2">
        <v>124</v>
      </c>
      <c r="T255" s="2">
        <v>18978.090700000001</v>
      </c>
      <c r="U255" s="2">
        <v>685.91868999999997</v>
      </c>
      <c r="V255" s="2">
        <v>50</v>
      </c>
    </row>
    <row r="256" spans="1:22" x14ac:dyDescent="0.25">
      <c r="A256" s="2" t="s">
        <v>0</v>
      </c>
      <c r="B256" s="2">
        <v>1000</v>
      </c>
      <c r="C256" s="2">
        <v>0.7</v>
      </c>
      <c r="D256" s="2">
        <v>19062.378970000002</v>
      </c>
      <c r="E256" s="2">
        <v>1.473E-2</v>
      </c>
      <c r="F256" s="2">
        <v>19082.346249999999</v>
      </c>
      <c r="G256" s="2">
        <v>6.6129999999999994E-2</v>
      </c>
      <c r="H256" s="2">
        <v>19062.378970000002</v>
      </c>
      <c r="I256" s="2">
        <v>674.91873999999996</v>
      </c>
      <c r="J256" s="2">
        <v>362</v>
      </c>
      <c r="K256" s="2">
        <v>18989.68619</v>
      </c>
      <c r="L256" s="2">
        <v>674.85086000000001</v>
      </c>
      <c r="M256" s="2">
        <v>25</v>
      </c>
      <c r="N256" s="2">
        <v>19151.669750000001</v>
      </c>
      <c r="O256" s="2">
        <v>674.35547999999994</v>
      </c>
      <c r="P256" s="2">
        <v>5605</v>
      </c>
      <c r="Q256" s="2">
        <v>19170.716840000001</v>
      </c>
      <c r="R256" s="2">
        <v>677.78147999999999</v>
      </c>
      <c r="S256" s="2">
        <v>112</v>
      </c>
      <c r="T256" s="2">
        <v>18975.952789999999</v>
      </c>
      <c r="U256" s="2">
        <v>685.12932999999998</v>
      </c>
      <c r="V256" s="2">
        <v>41</v>
      </c>
    </row>
    <row r="257" spans="1:22" x14ac:dyDescent="0.25">
      <c r="A257" s="2" t="s">
        <v>0</v>
      </c>
      <c r="B257" s="2">
        <v>1000</v>
      </c>
      <c r="C257" s="2">
        <v>0.7</v>
      </c>
      <c r="D257" s="2">
        <v>19062.378970000002</v>
      </c>
      <c r="E257" s="2">
        <v>1.4670000000000001E-2</v>
      </c>
      <c r="F257" s="2">
        <v>19082.346249999999</v>
      </c>
      <c r="G257" s="2">
        <v>6.5869999999999998E-2</v>
      </c>
      <c r="H257" s="2">
        <v>19062.378970000002</v>
      </c>
      <c r="I257" s="2">
        <v>676.17403999999999</v>
      </c>
      <c r="J257" s="2">
        <v>363</v>
      </c>
      <c r="K257" s="2">
        <v>18989.70433</v>
      </c>
      <c r="L257" s="2">
        <v>676.98616000000004</v>
      </c>
      <c r="M257" s="2">
        <v>25</v>
      </c>
      <c r="N257" s="2">
        <v>19681.518049999999</v>
      </c>
      <c r="O257" s="2">
        <v>674.42499999999995</v>
      </c>
      <c r="P257" s="2">
        <v>5423</v>
      </c>
      <c r="Q257" s="2">
        <v>19045.59158</v>
      </c>
      <c r="R257" s="2">
        <v>676.59137999999996</v>
      </c>
      <c r="S257" s="2">
        <v>124</v>
      </c>
      <c r="T257" s="2">
        <v>18977.094300000001</v>
      </c>
      <c r="U257" s="2">
        <v>676.56051000000002</v>
      </c>
      <c r="V257" s="2">
        <v>41</v>
      </c>
    </row>
    <row r="258" spans="1:22" x14ac:dyDescent="0.25">
      <c r="A258" s="2" t="s">
        <v>0</v>
      </c>
      <c r="B258" s="2">
        <v>1000</v>
      </c>
      <c r="C258" s="2">
        <v>0.7</v>
      </c>
      <c r="D258" s="2">
        <v>19062.378970000002</v>
      </c>
      <c r="E258" s="2">
        <v>1.4489999999999999E-2</v>
      </c>
      <c r="F258" s="2">
        <v>19082.346249999999</v>
      </c>
      <c r="G258" s="2">
        <v>6.7040000000000002E-2</v>
      </c>
      <c r="H258" s="2">
        <v>19062.378970000002</v>
      </c>
      <c r="I258" s="2">
        <v>675.86806000000001</v>
      </c>
      <c r="J258" s="2">
        <v>368</v>
      </c>
      <c r="K258" s="2">
        <v>18991.979729999999</v>
      </c>
      <c r="L258" s="2">
        <v>677.76694999999995</v>
      </c>
      <c r="M258" s="2">
        <v>25</v>
      </c>
      <c r="N258" s="2">
        <v>19754.162690000001</v>
      </c>
      <c r="O258" s="2">
        <v>674.37039000000004</v>
      </c>
      <c r="P258" s="2">
        <v>5099</v>
      </c>
      <c r="Q258" s="2">
        <v>19007.69327</v>
      </c>
      <c r="R258" s="2">
        <v>676.96418000000006</v>
      </c>
      <c r="S258" s="2">
        <v>125</v>
      </c>
      <c r="T258" s="2">
        <v>18977.391670000001</v>
      </c>
      <c r="U258" s="2">
        <v>680.60347999999999</v>
      </c>
      <c r="V258" s="2">
        <v>44</v>
      </c>
    </row>
    <row r="259" spans="1:22" x14ac:dyDescent="0.25">
      <c r="A259" s="2" t="s">
        <v>0</v>
      </c>
      <c r="B259" s="2">
        <v>1000</v>
      </c>
      <c r="C259" s="2">
        <v>0.7</v>
      </c>
      <c r="D259" s="2">
        <v>19062.378970000002</v>
      </c>
      <c r="E259" s="2">
        <v>1.3860000000000001E-2</v>
      </c>
      <c r="F259" s="2">
        <v>19082.346249999999</v>
      </c>
      <c r="G259" s="2">
        <v>6.7390000000000005E-2</v>
      </c>
      <c r="H259" s="2">
        <v>19062.378970000002</v>
      </c>
      <c r="I259" s="2">
        <v>674.96903999999995</v>
      </c>
      <c r="J259" s="2">
        <v>391</v>
      </c>
      <c r="K259" s="2">
        <v>18992.13005</v>
      </c>
      <c r="L259" s="2">
        <v>678.50869</v>
      </c>
      <c r="M259" s="2">
        <v>25</v>
      </c>
      <c r="N259" s="2">
        <v>19369.06554</v>
      </c>
      <c r="O259" s="2">
        <v>674.43727999999999</v>
      </c>
      <c r="P259" s="2">
        <v>5384</v>
      </c>
      <c r="Q259" s="2">
        <v>19052.608179999999</v>
      </c>
      <c r="R259" s="2">
        <v>676.52859000000001</v>
      </c>
      <c r="S259" s="2">
        <v>122</v>
      </c>
      <c r="T259" s="2">
        <v>18976.378199999999</v>
      </c>
      <c r="U259" s="2">
        <v>690.39736000000005</v>
      </c>
      <c r="V259" s="2">
        <v>41</v>
      </c>
    </row>
    <row r="260" spans="1:22" x14ac:dyDescent="0.25">
      <c r="A260" s="2" t="s">
        <v>0</v>
      </c>
      <c r="B260" s="2">
        <v>1000</v>
      </c>
      <c r="C260" s="2">
        <v>0.7</v>
      </c>
      <c r="D260" s="2">
        <v>19062.378970000002</v>
      </c>
      <c r="E260" s="2">
        <v>1.506E-2</v>
      </c>
      <c r="F260" s="2">
        <v>19082.346249999999</v>
      </c>
      <c r="G260" s="2">
        <v>6.5530000000000005E-2</v>
      </c>
      <c r="H260" s="2">
        <v>19062.378970000002</v>
      </c>
      <c r="I260" s="2">
        <v>674.47609</v>
      </c>
      <c r="J260" s="2">
        <v>360</v>
      </c>
      <c r="K260" s="2">
        <v>18992.875</v>
      </c>
      <c r="L260" s="2">
        <v>677.15407000000005</v>
      </c>
      <c r="M260" s="2">
        <v>25</v>
      </c>
      <c r="N260" s="2">
        <v>19492.868460000002</v>
      </c>
      <c r="O260" s="2">
        <v>674.41986999999995</v>
      </c>
      <c r="P260" s="2">
        <v>5485</v>
      </c>
      <c r="Q260" s="2">
        <v>19170.716840000001</v>
      </c>
      <c r="R260" s="2">
        <v>677.38986999999997</v>
      </c>
      <c r="S260" s="2">
        <v>110</v>
      </c>
      <c r="T260" s="2">
        <v>18976.083429999999</v>
      </c>
      <c r="U260" s="2">
        <v>678.81736000000001</v>
      </c>
      <c r="V260" s="2">
        <v>43</v>
      </c>
    </row>
    <row r="261" spans="1:22" x14ac:dyDescent="0.25">
      <c r="A261" s="2" t="s">
        <v>0</v>
      </c>
      <c r="B261" s="2">
        <v>1000</v>
      </c>
      <c r="C261" s="2">
        <v>0.7</v>
      </c>
      <c r="D261" s="2">
        <v>19062.378970000002</v>
      </c>
      <c r="E261" s="2">
        <v>1.4540000000000001E-2</v>
      </c>
      <c r="F261" s="2">
        <v>19082.346249999999</v>
      </c>
      <c r="G261" s="2">
        <v>6.6869999999999999E-2</v>
      </c>
      <c r="H261" s="2">
        <v>19062.378970000002</v>
      </c>
      <c r="I261" s="2">
        <v>675.31790999999998</v>
      </c>
      <c r="J261" s="2">
        <v>365</v>
      </c>
      <c r="K261" s="2">
        <v>18988.681830000001</v>
      </c>
      <c r="L261" s="2">
        <v>674.54575</v>
      </c>
      <c r="M261" s="2">
        <v>25</v>
      </c>
      <c r="N261" s="2">
        <v>19694.080419999998</v>
      </c>
      <c r="O261" s="2">
        <v>674.40106000000003</v>
      </c>
      <c r="P261" s="2">
        <v>5583</v>
      </c>
      <c r="Q261" s="2">
        <v>19020.770130000001</v>
      </c>
      <c r="R261" s="2">
        <v>676.43075999999996</v>
      </c>
      <c r="S261" s="2">
        <v>125</v>
      </c>
      <c r="T261" s="2">
        <v>18975.581900000001</v>
      </c>
      <c r="U261" s="2">
        <v>685.83497</v>
      </c>
      <c r="V261" s="2">
        <v>41</v>
      </c>
    </row>
    <row r="262" spans="1:22" x14ac:dyDescent="0.25">
      <c r="A262" s="2" t="s">
        <v>0</v>
      </c>
      <c r="B262" s="2">
        <v>1000</v>
      </c>
      <c r="C262" s="2">
        <v>0.7</v>
      </c>
      <c r="D262" s="2">
        <v>19062.378970000002</v>
      </c>
      <c r="E262" s="2">
        <v>1.491E-2</v>
      </c>
      <c r="F262" s="2">
        <v>19082.346249999999</v>
      </c>
      <c r="G262" s="2">
        <v>6.5920000000000006E-2</v>
      </c>
      <c r="H262" s="2">
        <v>19062.378970000002</v>
      </c>
      <c r="I262" s="2">
        <v>675.18928000000005</v>
      </c>
      <c r="J262" s="2">
        <v>362</v>
      </c>
      <c r="K262" s="2">
        <v>18987.734059999999</v>
      </c>
      <c r="L262" s="2">
        <v>676.45717999999999</v>
      </c>
      <c r="M262" s="2">
        <v>25</v>
      </c>
      <c r="N262" s="2">
        <v>20371.451160000001</v>
      </c>
      <c r="O262" s="2">
        <v>674.36293000000001</v>
      </c>
      <c r="P262" s="2">
        <v>5471</v>
      </c>
      <c r="Q262" s="2">
        <v>19041.553059999998</v>
      </c>
      <c r="R262" s="2">
        <v>679.08595000000003</v>
      </c>
      <c r="S262" s="2">
        <v>124</v>
      </c>
      <c r="T262" s="2">
        <v>18975.387930000001</v>
      </c>
      <c r="U262" s="2">
        <v>676.49645999999996</v>
      </c>
      <c r="V262" s="2">
        <v>41</v>
      </c>
    </row>
    <row r="263" spans="1:22" x14ac:dyDescent="0.25">
      <c r="A263" s="2" t="s">
        <v>0</v>
      </c>
      <c r="B263" s="2">
        <v>1000</v>
      </c>
      <c r="C263" s="2">
        <v>1</v>
      </c>
      <c r="D263" s="2">
        <v>19010.869040000001</v>
      </c>
      <c r="E263" s="2">
        <v>1.6549999999999999E-2</v>
      </c>
      <c r="F263" s="2">
        <v>19083.857789999998</v>
      </c>
      <c r="G263" s="2">
        <v>6.3990000000000005E-2</v>
      </c>
      <c r="H263" s="2">
        <v>19010.869040000001</v>
      </c>
      <c r="I263" s="2">
        <v>1134.22585</v>
      </c>
      <c r="J263" s="2">
        <v>618</v>
      </c>
      <c r="K263" s="2">
        <v>18976.541740000001</v>
      </c>
      <c r="L263" s="2">
        <v>1156.56404</v>
      </c>
      <c r="M263" s="2">
        <v>41</v>
      </c>
      <c r="N263" s="2">
        <v>19104.955590000001</v>
      </c>
      <c r="O263" s="2">
        <v>1133.67284</v>
      </c>
      <c r="P263" s="2">
        <v>9250</v>
      </c>
      <c r="Q263" s="2">
        <v>19142.738890000001</v>
      </c>
      <c r="R263" s="2">
        <v>1134.51611</v>
      </c>
      <c r="S263" s="2">
        <v>200</v>
      </c>
      <c r="T263" s="2">
        <v>18975.818950000001</v>
      </c>
      <c r="U263" s="2">
        <v>1143.7929899999999</v>
      </c>
      <c r="V263" s="2">
        <v>77</v>
      </c>
    </row>
    <row r="264" spans="1:22" x14ac:dyDescent="0.25">
      <c r="A264" s="2" t="s">
        <v>0</v>
      </c>
      <c r="B264" s="2">
        <v>1000</v>
      </c>
      <c r="C264" s="2">
        <v>1</v>
      </c>
      <c r="D264" s="2">
        <v>19010.869040000001</v>
      </c>
      <c r="E264" s="2">
        <v>1.5469999999999999E-2</v>
      </c>
      <c r="F264" s="2">
        <v>19083.857789999998</v>
      </c>
      <c r="G264" s="2">
        <v>6.3259999999999997E-2</v>
      </c>
      <c r="H264" s="2">
        <v>19010.869040000001</v>
      </c>
      <c r="I264" s="2">
        <v>1133.6332299999999</v>
      </c>
      <c r="J264" s="2">
        <v>619</v>
      </c>
      <c r="K264" s="2">
        <v>18976.886139999999</v>
      </c>
      <c r="L264" s="2">
        <v>1136.16425</v>
      </c>
      <c r="M264" s="2">
        <v>40</v>
      </c>
      <c r="N264" s="2">
        <v>19548.323489999999</v>
      </c>
      <c r="O264" s="2">
        <v>1133.5650599999999</v>
      </c>
      <c r="P264" s="2">
        <v>9385</v>
      </c>
      <c r="Q264" s="2">
        <v>19122.262449999998</v>
      </c>
      <c r="R264" s="2">
        <v>1138.3087499999999</v>
      </c>
      <c r="S264" s="2">
        <v>199</v>
      </c>
      <c r="T264" s="2">
        <v>18976.51586</v>
      </c>
      <c r="U264" s="2">
        <v>1145.1761899999999</v>
      </c>
      <c r="V264" s="2">
        <v>72</v>
      </c>
    </row>
    <row r="265" spans="1:22" x14ac:dyDescent="0.25">
      <c r="A265" s="2" t="s">
        <v>0</v>
      </c>
      <c r="B265" s="2">
        <v>1000</v>
      </c>
      <c r="C265" s="2">
        <v>1</v>
      </c>
      <c r="D265" s="2">
        <v>19010.869040000001</v>
      </c>
      <c r="E265" s="2">
        <v>1.495E-2</v>
      </c>
      <c r="F265" s="2">
        <v>19083.857789999998</v>
      </c>
      <c r="G265" s="2">
        <v>6.1359999999999998E-2</v>
      </c>
      <c r="H265" s="2">
        <v>19010.869040000001</v>
      </c>
      <c r="I265" s="2">
        <v>1135.2577000000001</v>
      </c>
      <c r="J265" s="2">
        <v>617</v>
      </c>
      <c r="K265" s="2">
        <v>18977.032050000002</v>
      </c>
      <c r="L265" s="2">
        <v>1158.55574</v>
      </c>
      <c r="M265" s="2">
        <v>41</v>
      </c>
      <c r="N265" s="2">
        <v>19561.99596</v>
      </c>
      <c r="O265" s="2">
        <v>1133.5082500000001</v>
      </c>
      <c r="P265" s="2">
        <v>9836</v>
      </c>
      <c r="Q265" s="2">
        <v>18989.568879999999</v>
      </c>
      <c r="R265" s="2">
        <v>1137.3353199999999</v>
      </c>
      <c r="S265" s="2">
        <v>220</v>
      </c>
      <c r="T265" s="2">
        <v>18975.511109999999</v>
      </c>
      <c r="U265" s="2">
        <v>1146.00119</v>
      </c>
      <c r="V265" s="2">
        <v>60</v>
      </c>
    </row>
    <row r="266" spans="1:22" x14ac:dyDescent="0.25">
      <c r="A266" s="2" t="s">
        <v>0</v>
      </c>
      <c r="B266" s="2">
        <v>1000</v>
      </c>
      <c r="C266" s="2">
        <v>1</v>
      </c>
      <c r="D266" s="2">
        <v>19010.869040000001</v>
      </c>
      <c r="E266" s="2">
        <v>1.5169999999999999E-2</v>
      </c>
      <c r="F266" s="2">
        <v>19083.857789999998</v>
      </c>
      <c r="G266" s="2">
        <v>6.2469999999999998E-2</v>
      </c>
      <c r="H266" s="2">
        <v>19010.869040000001</v>
      </c>
      <c r="I266" s="2">
        <v>1134.47767</v>
      </c>
      <c r="J266" s="2">
        <v>624</v>
      </c>
      <c r="K266" s="2">
        <v>18976.399519999999</v>
      </c>
      <c r="L266" s="2">
        <v>1133.7273499999999</v>
      </c>
      <c r="M266" s="2">
        <v>40</v>
      </c>
      <c r="N266" s="2">
        <v>19031.58784</v>
      </c>
      <c r="O266" s="2">
        <v>1133.55673</v>
      </c>
      <c r="P266" s="2">
        <v>9665</v>
      </c>
      <c r="Q266" s="2">
        <v>18996.67511</v>
      </c>
      <c r="R266" s="2">
        <v>1137.96352</v>
      </c>
      <c r="S266" s="2">
        <v>218</v>
      </c>
      <c r="T266" s="2">
        <v>18975.51944</v>
      </c>
      <c r="U266" s="2">
        <v>1143.83836</v>
      </c>
      <c r="V266" s="2">
        <v>65</v>
      </c>
    </row>
    <row r="267" spans="1:22" x14ac:dyDescent="0.25">
      <c r="A267" s="2" t="s">
        <v>0</v>
      </c>
      <c r="B267" s="2">
        <v>1000</v>
      </c>
      <c r="C267" s="2">
        <v>1</v>
      </c>
      <c r="D267" s="2">
        <v>19010.869040000001</v>
      </c>
      <c r="E267" s="2">
        <v>1.47E-2</v>
      </c>
      <c r="F267" s="2">
        <v>19083.857789999998</v>
      </c>
      <c r="G267" s="2">
        <v>6.062E-2</v>
      </c>
      <c r="H267" s="2">
        <v>19010.869040000001</v>
      </c>
      <c r="I267" s="2">
        <v>1134.4568400000001</v>
      </c>
      <c r="J267" s="2">
        <v>620</v>
      </c>
      <c r="K267" s="2">
        <v>18976.405170000002</v>
      </c>
      <c r="L267" s="2">
        <v>1155.8654300000001</v>
      </c>
      <c r="M267" s="2">
        <v>41</v>
      </c>
      <c r="N267" s="2">
        <v>19076.375</v>
      </c>
      <c r="O267" s="2">
        <v>1133.6040700000001</v>
      </c>
      <c r="P267" s="2">
        <v>9606</v>
      </c>
      <c r="Q267" s="2">
        <v>18988.584910000001</v>
      </c>
      <c r="R267" s="2">
        <v>1135.85788</v>
      </c>
      <c r="S267" s="2">
        <v>224</v>
      </c>
      <c r="T267" s="2">
        <v>18975.82143</v>
      </c>
      <c r="U267" s="2">
        <v>1137.10472</v>
      </c>
      <c r="V267" s="2">
        <v>80</v>
      </c>
    </row>
    <row r="268" spans="1:22" x14ac:dyDescent="0.25">
      <c r="A268" s="2" t="s">
        <v>0</v>
      </c>
      <c r="B268" s="2">
        <v>1000</v>
      </c>
      <c r="C268" s="2">
        <v>1</v>
      </c>
      <c r="D268" s="2">
        <v>19010.869040000001</v>
      </c>
      <c r="E268" s="2">
        <v>1.451E-2</v>
      </c>
      <c r="F268" s="2">
        <v>19083.857789999998</v>
      </c>
      <c r="G268" s="2">
        <v>6.1949999999999998E-2</v>
      </c>
      <c r="H268" s="2">
        <v>19010.869040000001</v>
      </c>
      <c r="I268" s="2">
        <v>1134.5944300000001</v>
      </c>
      <c r="J268" s="2">
        <v>617</v>
      </c>
      <c r="K268" s="2">
        <v>18977.445520000001</v>
      </c>
      <c r="L268" s="2">
        <v>1161.1511499999999</v>
      </c>
      <c r="M268" s="2">
        <v>41</v>
      </c>
      <c r="N268" s="2">
        <v>19065.10627</v>
      </c>
      <c r="O268" s="2">
        <v>1133.5543600000001</v>
      </c>
      <c r="P268" s="2">
        <v>9473</v>
      </c>
      <c r="Q268" s="2">
        <v>18995.258979999999</v>
      </c>
      <c r="R268" s="2">
        <v>1133.5526</v>
      </c>
      <c r="S268" s="2">
        <v>219</v>
      </c>
      <c r="T268" s="2">
        <v>18975.549449999999</v>
      </c>
      <c r="U268" s="2">
        <v>1142.04387</v>
      </c>
      <c r="V268" s="2">
        <v>60</v>
      </c>
    </row>
    <row r="269" spans="1:22" x14ac:dyDescent="0.25">
      <c r="A269" s="2" t="s">
        <v>0</v>
      </c>
      <c r="B269" s="2">
        <v>1000</v>
      </c>
      <c r="C269" s="2">
        <v>1</v>
      </c>
      <c r="D269" s="2">
        <v>19010.869040000001</v>
      </c>
      <c r="E269" s="2">
        <v>1.5350000000000001E-2</v>
      </c>
      <c r="F269" s="2">
        <v>19083.857789999998</v>
      </c>
      <c r="G269" s="2">
        <v>6.2480000000000001E-2</v>
      </c>
      <c r="H269" s="2">
        <v>19010.869040000001</v>
      </c>
      <c r="I269" s="2">
        <v>1133.5668800000001</v>
      </c>
      <c r="J269" s="2">
        <v>617</v>
      </c>
      <c r="K269" s="2">
        <v>18977.75</v>
      </c>
      <c r="L269" s="2">
        <v>1156.3895399999999</v>
      </c>
      <c r="M269" s="2">
        <v>41</v>
      </c>
      <c r="N269" s="2">
        <v>19085.605029999999</v>
      </c>
      <c r="O269" s="2">
        <v>1133.5657699999999</v>
      </c>
      <c r="P269" s="2">
        <v>9222</v>
      </c>
      <c r="Q269" s="2">
        <v>19006.98431</v>
      </c>
      <c r="R269" s="2">
        <v>1135.1143</v>
      </c>
      <c r="S269" s="2">
        <v>218</v>
      </c>
      <c r="T269" s="2">
        <v>18975.51742</v>
      </c>
      <c r="U269" s="2">
        <v>1143.53027</v>
      </c>
      <c r="V269" s="2">
        <v>60</v>
      </c>
    </row>
    <row r="270" spans="1:22" x14ac:dyDescent="0.25">
      <c r="A270" s="2" t="s">
        <v>0</v>
      </c>
      <c r="B270" s="2">
        <v>1000</v>
      </c>
      <c r="C270" s="2">
        <v>1</v>
      </c>
      <c r="D270" s="2">
        <v>19010.869040000001</v>
      </c>
      <c r="E270" s="2">
        <v>1.456E-2</v>
      </c>
      <c r="F270" s="2">
        <v>19083.857789999998</v>
      </c>
      <c r="G270" s="2">
        <v>6.2080000000000003E-2</v>
      </c>
      <c r="H270" s="2">
        <v>19010.869040000001</v>
      </c>
      <c r="I270" s="2">
        <v>1134.3688400000001</v>
      </c>
      <c r="J270" s="2">
        <v>617</v>
      </c>
      <c r="K270" s="2">
        <v>18977.047409999999</v>
      </c>
      <c r="L270" s="2">
        <v>1161.03181</v>
      </c>
      <c r="M270" s="2">
        <v>41</v>
      </c>
      <c r="N270" s="2">
        <v>19116.82231</v>
      </c>
      <c r="O270" s="2">
        <v>1133.54457</v>
      </c>
      <c r="P270" s="2">
        <v>9637</v>
      </c>
      <c r="Q270" s="2">
        <v>18999.803520000001</v>
      </c>
      <c r="R270" s="2">
        <v>1133.87318</v>
      </c>
      <c r="S270" s="2">
        <v>217</v>
      </c>
      <c r="T270" s="2">
        <v>18975.474139999998</v>
      </c>
      <c r="U270" s="2">
        <v>1141.7944600000001</v>
      </c>
      <c r="V270" s="2">
        <v>65</v>
      </c>
    </row>
    <row r="271" spans="1:22" x14ac:dyDescent="0.25">
      <c r="A271" s="2" t="s">
        <v>0</v>
      </c>
      <c r="B271" s="2">
        <v>1000</v>
      </c>
      <c r="C271" s="2">
        <v>1</v>
      </c>
      <c r="D271" s="2">
        <v>19010.869040000001</v>
      </c>
      <c r="E271" s="2">
        <v>1.593E-2</v>
      </c>
      <c r="F271" s="2">
        <v>19083.857789999998</v>
      </c>
      <c r="G271" s="2">
        <v>6.4479999999999996E-2</v>
      </c>
      <c r="H271" s="2">
        <v>19010.869040000001</v>
      </c>
      <c r="I271" s="2">
        <v>1135.2957200000001</v>
      </c>
      <c r="J271" s="2">
        <v>624</v>
      </c>
      <c r="K271" s="2">
        <v>18977.29392</v>
      </c>
      <c r="L271" s="2">
        <v>1155.3513600000001</v>
      </c>
      <c r="M271" s="2">
        <v>41</v>
      </c>
      <c r="N271" s="2">
        <v>19405.020219999999</v>
      </c>
      <c r="O271" s="2">
        <v>1133.57377</v>
      </c>
      <c r="P271" s="2">
        <v>9295</v>
      </c>
      <c r="Q271" s="2">
        <v>18987.404760000001</v>
      </c>
      <c r="R271" s="2">
        <v>1137.56206</v>
      </c>
      <c r="S271" s="2">
        <v>218</v>
      </c>
      <c r="T271" s="2">
        <v>18975.719099999998</v>
      </c>
      <c r="U271" s="2">
        <v>1145.4961900000001</v>
      </c>
      <c r="V271" s="2">
        <v>60</v>
      </c>
    </row>
    <row r="272" spans="1:22" x14ac:dyDescent="0.25">
      <c r="A272" s="2" t="s">
        <v>0</v>
      </c>
      <c r="B272" s="2">
        <v>1000</v>
      </c>
      <c r="C272" s="2">
        <v>1</v>
      </c>
      <c r="D272" s="2">
        <v>19010.869040000001</v>
      </c>
      <c r="E272" s="2">
        <v>1.452E-2</v>
      </c>
      <c r="F272" s="2">
        <v>19083.857789999998</v>
      </c>
      <c r="G272" s="2">
        <v>6.3519999999999993E-2</v>
      </c>
      <c r="H272" s="2">
        <v>19010.869040000001</v>
      </c>
      <c r="I272" s="2">
        <v>1134.8786399999999</v>
      </c>
      <c r="J272" s="2">
        <v>621</v>
      </c>
      <c r="K272" s="2">
        <v>18978.897219999999</v>
      </c>
      <c r="L272" s="2">
        <v>1133.5409999999999</v>
      </c>
      <c r="M272" s="2">
        <v>40</v>
      </c>
      <c r="N272" s="2">
        <v>19213.332180000001</v>
      </c>
      <c r="O272" s="2">
        <v>1133.52142</v>
      </c>
      <c r="P272" s="2">
        <v>8996</v>
      </c>
      <c r="Q272" s="2">
        <v>19013.43981</v>
      </c>
      <c r="R272" s="2">
        <v>1133.9058</v>
      </c>
      <c r="S272" s="2">
        <v>219</v>
      </c>
      <c r="T272" s="2">
        <v>18975.279760000001</v>
      </c>
      <c r="U272" s="2">
        <v>1138.6289300000001</v>
      </c>
      <c r="V272" s="2">
        <v>61</v>
      </c>
    </row>
  </sheetData>
  <mergeCells count="7">
    <mergeCell ref="T1:V1"/>
    <mergeCell ref="D1:E1"/>
    <mergeCell ref="F1:G1"/>
    <mergeCell ref="H1:J1"/>
    <mergeCell ref="K1:M1"/>
    <mergeCell ref="N1:P1"/>
    <mergeCell ref="Q1:S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55"/>
  <sheetViews>
    <sheetView tabSelected="1" zoomScale="85" zoomScaleNormal="85" workbookViewId="0">
      <selection activeCell="T25" sqref="T25"/>
    </sheetView>
  </sheetViews>
  <sheetFormatPr defaultRowHeight="13.8" x14ac:dyDescent="0.25"/>
  <cols>
    <col min="1" max="1" width="10.5546875" customWidth="1"/>
    <col min="2" max="2" width="5.44140625" bestFit="1" customWidth="1"/>
    <col min="3" max="3" width="4.44140625" bestFit="1" customWidth="1"/>
    <col min="4" max="4" width="13.21875" style="16" customWidth="1"/>
    <col min="5" max="10" width="13.21875" customWidth="1"/>
    <col min="11" max="11" width="4.44140625" customWidth="1"/>
    <col min="12" max="17" width="8.109375" customWidth="1"/>
  </cols>
  <sheetData>
    <row r="1" spans="1:17" s="3" customFormat="1" x14ac:dyDescent="0.25">
      <c r="D1" s="29" t="s">
        <v>49</v>
      </c>
      <c r="E1" s="29" t="s">
        <v>58</v>
      </c>
      <c r="F1" s="28" t="s">
        <v>50</v>
      </c>
      <c r="G1" s="28" t="s">
        <v>51</v>
      </c>
      <c r="H1" s="28" t="s">
        <v>52</v>
      </c>
      <c r="I1" s="28" t="s">
        <v>53</v>
      </c>
      <c r="J1" s="28" t="s">
        <v>54</v>
      </c>
      <c r="K1" s="9"/>
      <c r="L1" s="18" t="s">
        <v>49</v>
      </c>
      <c r="M1" s="18" t="s">
        <v>59</v>
      </c>
      <c r="N1" s="18" t="s">
        <v>50</v>
      </c>
      <c r="O1" s="18" t="s">
        <v>51</v>
      </c>
      <c r="P1" s="18" t="s">
        <v>52</v>
      </c>
      <c r="Q1" s="18" t="s">
        <v>53</v>
      </c>
    </row>
    <row r="2" spans="1:17" s="3" customFormat="1" x14ac:dyDescent="0.25">
      <c r="D2" s="13" t="s">
        <v>55</v>
      </c>
      <c r="E2" s="13" t="s">
        <v>55</v>
      </c>
      <c r="F2" s="9" t="s">
        <v>55</v>
      </c>
      <c r="G2" s="9" t="s">
        <v>55</v>
      </c>
      <c r="H2" s="9" t="s">
        <v>55</v>
      </c>
      <c r="I2" s="9" t="s">
        <v>56</v>
      </c>
      <c r="J2" s="9" t="s">
        <v>55</v>
      </c>
      <c r="K2" s="9"/>
      <c r="M2" s="9"/>
    </row>
    <row r="3" spans="1:17" s="3" customFormat="1" x14ac:dyDescent="0.25">
      <c r="A3" s="3" t="s">
        <v>1</v>
      </c>
      <c r="B3" s="3">
        <v>25</v>
      </c>
      <c r="C3" s="3">
        <v>0.4</v>
      </c>
      <c r="D3" s="14">
        <v>38.790230000000001</v>
      </c>
      <c r="E3" s="14">
        <v>38.790230000000001</v>
      </c>
      <c r="F3" s="14">
        <v>38.790230000000001</v>
      </c>
      <c r="G3" s="14">
        <v>38.787599999999998</v>
      </c>
      <c r="H3" s="14">
        <v>39.024425999999991</v>
      </c>
      <c r="I3" s="14">
        <v>38.788125999999998</v>
      </c>
      <c r="J3" s="14">
        <v>38.787599999999998</v>
      </c>
      <c r="L3" s="3">
        <f>(D3-J3)/MAX(D3,J3)</f>
        <v>6.7800577619763091E-5</v>
      </c>
      <c r="M3" s="3">
        <f>(E3-J3)/MAX(J3,E3)</f>
        <v>6.7800577619763091E-5</v>
      </c>
      <c r="N3" s="3">
        <f t="shared" ref="N3:N29" si="0">(F3-J3)/MAX(F3,J3)</f>
        <v>6.7800577619763091E-5</v>
      </c>
      <c r="O3" s="3">
        <f t="shared" ref="O3:O29" si="1">(G3-J3)/MAX(G3,J3)</f>
        <v>0</v>
      </c>
      <c r="P3" s="3">
        <f t="shared" ref="P3:P29" si="2">(H3-J3)/MAX(H3,J3)</f>
        <v>6.0686606895894793E-3</v>
      </c>
      <c r="Q3" s="3">
        <f t="shared" ref="Q3:Q29" si="3">(I3-J3)/MAX(I3,J3)</f>
        <v>1.3560851070781109E-5</v>
      </c>
    </row>
    <row r="4" spans="1:17" s="3" customFormat="1" x14ac:dyDescent="0.25">
      <c r="A4" s="3" t="s">
        <v>1</v>
      </c>
      <c r="B4" s="3">
        <v>25</v>
      </c>
      <c r="C4" s="3">
        <v>0.7</v>
      </c>
      <c r="D4" s="14">
        <v>31.864969999999992</v>
      </c>
      <c r="E4" s="14">
        <v>31.550799999999999</v>
      </c>
      <c r="F4" s="14">
        <v>30.638914</v>
      </c>
      <c r="G4" s="14">
        <v>28.206933000000003</v>
      </c>
      <c r="H4" s="14">
        <v>31.791746999999997</v>
      </c>
      <c r="I4" s="14">
        <v>29.708114000000002</v>
      </c>
      <c r="J4" s="14">
        <v>28.059567000000005</v>
      </c>
      <c r="L4" s="3">
        <f>(D4-J4)/MAX(D4,J4)</f>
        <v>0.11942277052198663</v>
      </c>
      <c r="M4" s="3">
        <f>(E4-J4)/MAX(J4,E4)</f>
        <v>0.11065434156978568</v>
      </c>
      <c r="N4" s="3">
        <f t="shared" si="0"/>
        <v>8.4185327195343634E-2</v>
      </c>
      <c r="O4" s="3">
        <f t="shared" si="1"/>
        <v>5.224460241742627E-3</v>
      </c>
      <c r="P4" s="3">
        <f t="shared" si="2"/>
        <v>0.11739461816930012</v>
      </c>
      <c r="Q4" s="3">
        <f t="shared" si="3"/>
        <v>5.5491472800999656E-2</v>
      </c>
    </row>
    <row r="5" spans="1:17" s="3" customFormat="1" x14ac:dyDescent="0.25">
      <c r="A5" s="3" t="s">
        <v>1</v>
      </c>
      <c r="B5" s="3">
        <v>25</v>
      </c>
      <c r="C5" s="3">
        <v>1</v>
      </c>
      <c r="D5" s="14">
        <v>30.892900000000004</v>
      </c>
      <c r="E5" s="14">
        <v>27.147619999999996</v>
      </c>
      <c r="F5" s="14">
        <v>30.328437000000001</v>
      </c>
      <c r="G5" s="14">
        <v>27.881920999999998</v>
      </c>
      <c r="H5" s="14">
        <v>30.233877999999997</v>
      </c>
      <c r="I5" s="14">
        <v>27.591205000000002</v>
      </c>
      <c r="J5" s="14">
        <v>27.663666999999997</v>
      </c>
      <c r="L5" s="3">
        <f>(D5-J5)/MAX(D5,J5)</f>
        <v>0.10452994053649892</v>
      </c>
      <c r="M5" s="3">
        <f>(E5-J5)/MAX(J5,E5)</f>
        <v>-1.8654323738064096E-2</v>
      </c>
      <c r="N5" s="3">
        <f t="shared" si="0"/>
        <v>8.7863743192568886E-2</v>
      </c>
      <c r="O5" s="3">
        <f t="shared" si="1"/>
        <v>7.8277963702716811E-3</v>
      </c>
      <c r="P5" s="3">
        <f t="shared" si="2"/>
        <v>8.5010960221510473E-2</v>
      </c>
      <c r="Q5" s="3">
        <f t="shared" si="3"/>
        <v>-2.6193924326805441E-3</v>
      </c>
    </row>
    <row r="6" spans="1:17" s="3" customFormat="1" x14ac:dyDescent="0.25">
      <c r="A6" s="3" t="s">
        <v>1</v>
      </c>
      <c r="B6" s="3">
        <v>100</v>
      </c>
      <c r="C6" s="3">
        <v>0.4</v>
      </c>
      <c r="D6" s="14">
        <v>173.21245999999999</v>
      </c>
      <c r="E6" s="14">
        <v>173.21245999999999</v>
      </c>
      <c r="F6" s="14">
        <v>172.934549</v>
      </c>
      <c r="G6" s="14">
        <v>169.52009000000001</v>
      </c>
      <c r="H6" s="14">
        <v>171.67304000000001</v>
      </c>
      <c r="I6" s="14">
        <v>171.27380999999997</v>
      </c>
      <c r="J6" s="14">
        <v>169.52009000000001</v>
      </c>
      <c r="L6" s="3">
        <f>(D6-J6)/MAX(D6,J6)</f>
        <v>2.1316999943306519E-2</v>
      </c>
      <c r="M6" s="3">
        <f>(E6-J6)/MAX(J6,E6)</f>
        <v>2.1316999943306519E-2</v>
      </c>
      <c r="N6" s="3">
        <f t="shared" si="0"/>
        <v>1.9744227048581215E-2</v>
      </c>
      <c r="O6" s="3">
        <f t="shared" si="1"/>
        <v>0</v>
      </c>
      <c r="P6" s="3">
        <f t="shared" si="2"/>
        <v>1.2540990711179834E-2</v>
      </c>
      <c r="Q6" s="3">
        <f t="shared" si="3"/>
        <v>1.0239277096714079E-2</v>
      </c>
    </row>
    <row r="7" spans="1:17" s="3" customFormat="1" x14ac:dyDescent="0.25">
      <c r="A7" s="3" t="s">
        <v>1</v>
      </c>
      <c r="B7" s="3">
        <v>100</v>
      </c>
      <c r="C7" s="3">
        <v>0.7</v>
      </c>
      <c r="D7" s="14">
        <v>150.16473999999997</v>
      </c>
      <c r="E7" s="14">
        <v>110.82709</v>
      </c>
      <c r="F7" s="14">
        <v>108.88856600000001</v>
      </c>
      <c r="G7" s="14">
        <v>145.486064</v>
      </c>
      <c r="H7" s="14">
        <v>112.310147</v>
      </c>
      <c r="I7" s="14">
        <v>110.68818099999999</v>
      </c>
      <c r="J7" s="14">
        <v>107.37455299999999</v>
      </c>
      <c r="L7" s="3">
        <f>(D7-J7)/MAX(D7,J7)</f>
        <v>0.28495495680277533</v>
      </c>
      <c r="M7" s="3">
        <f>(E7-J7)/MAX(J7,E7)</f>
        <v>3.1152464618533309E-2</v>
      </c>
      <c r="N7" s="3">
        <f t="shared" si="0"/>
        <v>1.3904242250743017E-2</v>
      </c>
      <c r="O7" s="3">
        <f t="shared" si="1"/>
        <v>0.26195987403989435</v>
      </c>
      <c r="P7" s="3">
        <f t="shared" si="2"/>
        <v>4.3946109339523962E-2</v>
      </c>
      <c r="Q7" s="3">
        <f t="shared" si="3"/>
        <v>2.9936601812979424E-2</v>
      </c>
    </row>
    <row r="8" spans="1:17" s="3" customFormat="1" x14ac:dyDescent="0.25">
      <c r="A8" s="3" t="s">
        <v>1</v>
      </c>
      <c r="B8" s="3">
        <v>100</v>
      </c>
      <c r="C8" s="3">
        <v>1</v>
      </c>
      <c r="D8" s="14">
        <v>103.42015999999998</v>
      </c>
      <c r="E8" s="14">
        <v>103.99084999999999</v>
      </c>
      <c r="F8" s="14">
        <v>102.55283300000001</v>
      </c>
      <c r="G8" s="14">
        <v>100.80756600000001</v>
      </c>
      <c r="H8" s="14">
        <v>105.33550599999998</v>
      </c>
      <c r="I8" s="14">
        <v>101.61878900000001</v>
      </c>
      <c r="J8" s="14">
        <v>101.23807200000002</v>
      </c>
      <c r="L8" s="3">
        <f>(D8-J8)/MAX(D8,J8)</f>
        <v>2.1099251828656667E-2</v>
      </c>
      <c r="M8" s="3">
        <f>(E8-J8)/MAX(J8,E8)</f>
        <v>2.6471348200346263E-2</v>
      </c>
      <c r="N8" s="3">
        <f t="shared" si="0"/>
        <v>1.2820328425251694E-2</v>
      </c>
      <c r="O8" s="3">
        <f t="shared" si="1"/>
        <v>-4.2524120767531825E-3</v>
      </c>
      <c r="P8" s="3">
        <f t="shared" si="2"/>
        <v>3.8898887522313366E-2</v>
      </c>
      <c r="Q8" s="3">
        <f t="shared" si="3"/>
        <v>3.7465217185376019E-3</v>
      </c>
    </row>
    <row r="9" spans="1:17" s="3" customFormat="1" x14ac:dyDescent="0.25">
      <c r="A9" s="3" t="s">
        <v>1</v>
      </c>
      <c r="B9" s="3">
        <v>1000</v>
      </c>
      <c r="C9" s="3">
        <v>0.4</v>
      </c>
      <c r="D9" s="14">
        <v>1158.2335600000001</v>
      </c>
      <c r="E9" s="14">
        <v>1157.4496299999998</v>
      </c>
      <c r="F9" s="14">
        <v>1126.2800929999999</v>
      </c>
      <c r="G9" s="14">
        <v>1124.905649</v>
      </c>
      <c r="H9" s="14">
        <v>1319.071201</v>
      </c>
      <c r="I9" s="14">
        <v>1144.9286729999999</v>
      </c>
      <c r="J9" s="14">
        <v>1124.7963569999997</v>
      </c>
      <c r="L9" s="3">
        <f>(D9-J9)/MAX(D9,J9)</f>
        <v>2.8869136722303578E-2</v>
      </c>
      <c r="M9" s="3">
        <f>(E9-J9)/MAX(J9,E9)</f>
        <v>2.8211398711147483E-2</v>
      </c>
      <c r="N9" s="3">
        <f t="shared" si="0"/>
        <v>1.317377452750677E-3</v>
      </c>
      <c r="O9" s="3">
        <f t="shared" si="1"/>
        <v>9.7156592730670199E-5</v>
      </c>
      <c r="P9" s="3">
        <f t="shared" si="2"/>
        <v>0.14728154466015081</v>
      </c>
      <c r="Q9" s="3">
        <f t="shared" si="3"/>
        <v>1.7583904111029437E-2</v>
      </c>
    </row>
    <row r="10" spans="1:17" s="3" customFormat="1" x14ac:dyDescent="0.25">
      <c r="A10" s="3" t="s">
        <v>1</v>
      </c>
      <c r="B10" s="3">
        <v>1000</v>
      </c>
      <c r="C10" s="3">
        <v>0.7</v>
      </c>
      <c r="D10" s="14">
        <v>1176.0722700000001</v>
      </c>
      <c r="E10" s="14">
        <v>1043.0572800000002</v>
      </c>
      <c r="F10" s="14">
        <v>1037.8425090000001</v>
      </c>
      <c r="G10" s="14">
        <v>1146.8304899999998</v>
      </c>
      <c r="H10" s="14">
        <v>1101.5496430000001</v>
      </c>
      <c r="I10" s="14">
        <v>1053.4777580000002</v>
      </c>
      <c r="J10" s="14">
        <v>1145.763592</v>
      </c>
      <c r="L10" s="3">
        <f>(D10-J10)/MAX(D10,J10)</f>
        <v>2.5771101634766116E-2</v>
      </c>
      <c r="M10" s="3">
        <f>(E10-J10)/MAX(J10,E10)</f>
        <v>-8.9640055520283798E-2</v>
      </c>
      <c r="N10" s="3">
        <f t="shared" si="0"/>
        <v>-9.4191405411667109E-2</v>
      </c>
      <c r="O10" s="3">
        <f t="shared" si="1"/>
        <v>9.3030139092291678E-4</v>
      </c>
      <c r="P10" s="3">
        <f t="shared" si="2"/>
        <v>-3.858906785720239E-2</v>
      </c>
      <c r="Q10" s="3">
        <f t="shared" si="3"/>
        <v>-8.0545266619014538E-2</v>
      </c>
    </row>
    <row r="11" spans="1:17" s="3" customFormat="1" x14ac:dyDescent="0.25">
      <c r="A11" s="3" t="s">
        <v>1</v>
      </c>
      <c r="B11" s="3">
        <v>1000</v>
      </c>
      <c r="C11" s="3">
        <v>1</v>
      </c>
      <c r="D11" s="14">
        <v>1019.0138899999999</v>
      </c>
      <c r="E11" s="14">
        <v>1020.4461800000001</v>
      </c>
      <c r="F11" s="14">
        <v>1017.601218</v>
      </c>
      <c r="G11" s="14">
        <v>1015.623861</v>
      </c>
      <c r="H11" s="14">
        <v>1035.2328850000001</v>
      </c>
      <c r="I11" s="14">
        <v>1017.7700609999999</v>
      </c>
      <c r="J11" s="14">
        <v>1015.0366969999999</v>
      </c>
      <c r="L11" s="3">
        <f>(D11-J11)/MAX(D11,J11)</f>
        <v>3.9029821271622284E-3</v>
      </c>
      <c r="M11" s="3">
        <f>(E11-J11)/MAX(J11,E11)</f>
        <v>5.3010958402531817E-3</v>
      </c>
      <c r="N11" s="3">
        <f t="shared" si="0"/>
        <v>2.5201630605753925E-3</v>
      </c>
      <c r="O11" s="3">
        <f t="shared" si="1"/>
        <v>5.7813135605342325E-4</v>
      </c>
      <c r="P11" s="3">
        <f t="shared" si="2"/>
        <v>1.9508835444307038E-2</v>
      </c>
      <c r="Q11" s="3">
        <f t="shared" si="3"/>
        <v>2.6856400131424693E-3</v>
      </c>
    </row>
    <row r="12" spans="1:17" s="3" customFormat="1" x14ac:dyDescent="0.25">
      <c r="A12" s="3" t="s">
        <v>57</v>
      </c>
      <c r="B12" s="3">
        <v>24</v>
      </c>
      <c r="C12" s="3">
        <v>0.4</v>
      </c>
      <c r="D12" s="14">
        <v>3233.3770199999999</v>
      </c>
      <c r="E12" s="14">
        <v>3229.3430699999994</v>
      </c>
      <c r="F12" s="14">
        <v>3218.5391800000002</v>
      </c>
      <c r="G12" s="14">
        <v>3218.5391800000002</v>
      </c>
      <c r="H12" s="14">
        <v>3220.9074299999997</v>
      </c>
      <c r="I12" s="14">
        <v>3219.2496550000001</v>
      </c>
      <c r="J12" s="14">
        <v>3218.5391800000002</v>
      </c>
      <c r="L12" s="3">
        <f>(D12-J12)/MAX(D12,J12)</f>
        <v>4.5889606774033691E-3</v>
      </c>
      <c r="M12" s="3">
        <f>(E12-J12)/MAX(J12,E12)</f>
        <v>3.3455380137110144E-3</v>
      </c>
      <c r="N12" s="3">
        <f t="shared" si="0"/>
        <v>0</v>
      </c>
      <c r="O12" s="3">
        <f t="shared" si="1"/>
        <v>0</v>
      </c>
      <c r="P12" s="3">
        <f t="shared" si="2"/>
        <v>7.3527415843787052E-4</v>
      </c>
      <c r="Q12" s="3">
        <f t="shared" si="3"/>
        <v>2.206958378938959E-4</v>
      </c>
    </row>
    <row r="13" spans="1:17" s="3" customFormat="1" x14ac:dyDescent="0.25">
      <c r="A13" s="3" t="s">
        <v>2</v>
      </c>
      <c r="B13" s="3">
        <v>24</v>
      </c>
      <c r="C13" s="3">
        <v>0.7</v>
      </c>
      <c r="D13" s="14">
        <v>2686.4362800000004</v>
      </c>
      <c r="E13" s="14">
        <v>2686.4362800000004</v>
      </c>
      <c r="F13" s="14">
        <v>2673.8302589999998</v>
      </c>
      <c r="G13" s="14">
        <v>2686.4362800000004</v>
      </c>
      <c r="H13" s="14">
        <v>2680.4504790000001</v>
      </c>
      <c r="I13" s="14">
        <v>2673.5530760000001</v>
      </c>
      <c r="J13" s="14">
        <v>2672.4295900000002</v>
      </c>
      <c r="L13" s="3">
        <f>(D13-J13)/MAX(D13,J13)</f>
        <v>5.2138552863796794E-3</v>
      </c>
      <c r="M13" s="3">
        <f>(E13-J13)/MAX(J13,E13)</f>
        <v>5.2138552863796794E-3</v>
      </c>
      <c r="N13" s="3">
        <f t="shared" si="0"/>
        <v>5.2384364911910912E-4</v>
      </c>
      <c r="O13" s="3">
        <f t="shared" si="1"/>
        <v>5.2138552863796794E-3</v>
      </c>
      <c r="P13" s="3">
        <f t="shared" si="2"/>
        <v>2.99236604549854E-3</v>
      </c>
      <c r="Q13" s="3">
        <f t="shared" si="3"/>
        <v>4.2022206706322259E-4</v>
      </c>
    </row>
    <row r="14" spans="1:17" s="3" customFormat="1" x14ac:dyDescent="0.25">
      <c r="A14" s="3" t="s">
        <v>2</v>
      </c>
      <c r="B14" s="3">
        <v>24</v>
      </c>
      <c r="C14" s="3">
        <v>1</v>
      </c>
      <c r="D14" s="14">
        <v>2223.9888900000001</v>
      </c>
      <c r="E14" s="14">
        <v>2225.9361099999996</v>
      </c>
      <c r="F14" s="14">
        <v>2189.1988470000001</v>
      </c>
      <c r="G14" s="14">
        <v>2094.2838860000002</v>
      </c>
      <c r="H14" s="14">
        <v>2187.9689779999999</v>
      </c>
      <c r="I14" s="14">
        <v>2302.4049179999997</v>
      </c>
      <c r="J14" s="14">
        <v>2093.6072180000001</v>
      </c>
      <c r="L14" s="3">
        <f>(D14-J14)/MAX(D14,J14)</f>
        <v>5.8625145380110232E-2</v>
      </c>
      <c r="M14" s="3">
        <f>(E14-J14)/MAX(J14,E14)</f>
        <v>5.9448647876959755E-2</v>
      </c>
      <c r="N14" s="3">
        <f t="shared" si="0"/>
        <v>4.366511937962847E-2</v>
      </c>
      <c r="O14" s="3">
        <f t="shared" si="1"/>
        <v>3.2310232844911613E-4</v>
      </c>
      <c r="P14" s="3">
        <f t="shared" si="2"/>
        <v>4.3127558456635386E-2</v>
      </c>
      <c r="Q14" s="3">
        <f t="shared" si="3"/>
        <v>9.0686785094853437E-2</v>
      </c>
    </row>
    <row r="15" spans="1:17" s="3" customFormat="1" x14ac:dyDescent="0.25">
      <c r="A15" s="3" t="s">
        <v>2</v>
      </c>
      <c r="B15" s="3">
        <v>100</v>
      </c>
      <c r="C15" s="3">
        <v>0.4</v>
      </c>
      <c r="D15" s="14">
        <v>106572.0766</v>
      </c>
      <c r="E15" s="14">
        <v>103929.15621000002</v>
      </c>
      <c r="F15" s="14">
        <v>97804.423972999997</v>
      </c>
      <c r="G15" s="14">
        <v>97801.983160000018</v>
      </c>
      <c r="H15" s="14">
        <v>97802.667679000006</v>
      </c>
      <c r="I15" s="14">
        <v>97802.329201</v>
      </c>
      <c r="J15" s="14">
        <v>97802.064217000036</v>
      </c>
      <c r="L15" s="3">
        <f>(D15-J15)/MAX(D15,J15)</f>
        <v>8.2291841003687125E-2</v>
      </c>
      <c r="M15" s="3">
        <f>(E15-J15)/MAX(J15,E15)</f>
        <v>5.8954505323025361E-2</v>
      </c>
      <c r="N15" s="3">
        <f t="shared" si="0"/>
        <v>2.4127293062050774E-5</v>
      </c>
      <c r="O15" s="3">
        <f t="shared" si="1"/>
        <v>-8.2878618837493944E-7</v>
      </c>
      <c r="P15" s="3">
        <f t="shared" si="2"/>
        <v>6.1701997940450525E-6</v>
      </c>
      <c r="Q15" s="3">
        <f t="shared" si="3"/>
        <v>2.7093833258337996E-6</v>
      </c>
    </row>
    <row r="16" spans="1:17" s="3" customFormat="1" x14ac:dyDescent="0.25">
      <c r="A16" s="3" t="s">
        <v>2</v>
      </c>
      <c r="B16" s="3">
        <v>100</v>
      </c>
      <c r="C16" s="3">
        <v>0.7</v>
      </c>
      <c r="D16" s="14">
        <v>41134.036680000005</v>
      </c>
      <c r="E16" s="14">
        <v>37531.935119999995</v>
      </c>
      <c r="F16" s="14">
        <v>39372.593668000001</v>
      </c>
      <c r="G16" s="14">
        <v>35127.583342000005</v>
      </c>
      <c r="H16" s="14">
        <v>35986.871866000001</v>
      </c>
      <c r="I16" s="14">
        <v>37101.054242999999</v>
      </c>
      <c r="J16" s="14">
        <v>35297.892657999997</v>
      </c>
      <c r="L16" s="3">
        <f>(D16-J16)/MAX(D16,J16)</f>
        <v>0.1418811401225212</v>
      </c>
      <c r="M16" s="3">
        <f>(E16-J16)/MAX(J16,E16)</f>
        <v>5.9523775016053528E-2</v>
      </c>
      <c r="N16" s="3">
        <f t="shared" si="0"/>
        <v>0.10349079474821872</v>
      </c>
      <c r="O16" s="3">
        <f t="shared" si="1"/>
        <v>-4.8249145536849031E-3</v>
      </c>
      <c r="P16" s="3">
        <f t="shared" si="2"/>
        <v>1.9145293054797136E-2</v>
      </c>
      <c r="Q16" s="3">
        <f t="shared" si="3"/>
        <v>4.8601357071685135E-2</v>
      </c>
    </row>
    <row r="17" spans="1:17" s="3" customFormat="1" x14ac:dyDescent="0.25">
      <c r="A17" s="3" t="s">
        <v>2</v>
      </c>
      <c r="B17" s="3">
        <v>100</v>
      </c>
      <c r="C17" s="3">
        <v>1</v>
      </c>
      <c r="D17" s="14">
        <v>36117.120210000008</v>
      </c>
      <c r="E17" s="14">
        <v>36116.943480000009</v>
      </c>
      <c r="F17" s="14">
        <v>36117.120210000008</v>
      </c>
      <c r="G17" s="14">
        <v>34948.367077999996</v>
      </c>
      <c r="H17" s="14">
        <v>35435.973087999999</v>
      </c>
      <c r="I17" s="14">
        <v>36280.077266</v>
      </c>
      <c r="J17" s="14">
        <v>34971.008203999998</v>
      </c>
      <c r="L17" s="3">
        <f>(D17-J17)/MAX(D17,J17)</f>
        <v>3.1733205730026005E-2</v>
      </c>
      <c r="M17" s="3">
        <f>(E17-J17)/MAX(J17,E17)</f>
        <v>3.1728467737990623E-2</v>
      </c>
      <c r="N17" s="3">
        <f t="shared" si="0"/>
        <v>3.1733205730026005E-2</v>
      </c>
      <c r="O17" s="3">
        <f t="shared" si="1"/>
        <v>-6.4742560088423644E-4</v>
      </c>
      <c r="P17" s="3">
        <f t="shared" si="2"/>
        <v>1.3121267556144976E-2</v>
      </c>
      <c r="Q17" s="3">
        <f t="shared" si="3"/>
        <v>3.6082311854026862E-2</v>
      </c>
    </row>
    <row r="18" spans="1:17" s="3" customFormat="1" x14ac:dyDescent="0.25">
      <c r="A18" s="3" t="s">
        <v>2</v>
      </c>
      <c r="B18" s="3">
        <v>997</v>
      </c>
      <c r="C18" s="3">
        <v>0.4</v>
      </c>
      <c r="D18" s="14">
        <v>464069.56448000006</v>
      </c>
      <c r="E18" s="14">
        <v>464618.43584000005</v>
      </c>
      <c r="F18" s="14">
        <v>457918.04804799997</v>
      </c>
      <c r="G18" s="14">
        <v>424564.17992399994</v>
      </c>
      <c r="H18" s="14">
        <v>424596.41390799999</v>
      </c>
      <c r="I18" s="14">
        <v>424612.66685300006</v>
      </c>
      <c r="J18" s="14">
        <v>424575.90772299998</v>
      </c>
      <c r="L18" s="3">
        <f>(D18-J18)/MAX(D18,J18)</f>
        <v>8.5102880645175627E-2</v>
      </c>
      <c r="M18" s="3">
        <f>(E18-J18)/MAX(J18,E18)</f>
        <v>8.6183683272502448E-2</v>
      </c>
      <c r="N18" s="3">
        <f t="shared" si="0"/>
        <v>7.2812461677651527E-2</v>
      </c>
      <c r="O18" s="3">
        <f t="shared" si="1"/>
        <v>-2.7622384564729681E-5</v>
      </c>
      <c r="P18" s="3">
        <f t="shared" si="2"/>
        <v>4.8295709356718328E-5</v>
      </c>
      <c r="Q18" s="3">
        <f t="shared" si="3"/>
        <v>8.6570968955112482E-5</v>
      </c>
    </row>
    <row r="19" spans="1:17" s="3" customFormat="1" x14ac:dyDescent="0.25">
      <c r="A19" s="3" t="s">
        <v>2</v>
      </c>
      <c r="B19" s="3">
        <v>997</v>
      </c>
      <c r="C19" s="3">
        <v>0.7</v>
      </c>
      <c r="D19" s="14">
        <v>330717.11628000007</v>
      </c>
      <c r="E19" s="14">
        <v>332541.06069999991</v>
      </c>
      <c r="F19" s="14">
        <v>329188.57363300002</v>
      </c>
      <c r="G19" s="14">
        <v>323222.15359599999</v>
      </c>
      <c r="H19" s="14">
        <v>324168.64751699998</v>
      </c>
      <c r="I19" s="14">
        <v>325534.500351</v>
      </c>
      <c r="J19" s="14">
        <v>323010.29381299997</v>
      </c>
      <c r="L19" s="3">
        <f>(D19-J19)/MAX(D19,J19)</f>
        <v>2.3303367402596614E-2</v>
      </c>
      <c r="M19" s="3">
        <f>(E19-J19)/MAX(J19,E19)</f>
        <v>2.8660421263279952E-2</v>
      </c>
      <c r="N19" s="3">
        <f t="shared" si="0"/>
        <v>1.8768208604008189E-2</v>
      </c>
      <c r="O19" s="3">
        <f t="shared" si="1"/>
        <v>6.5546182600103675E-4</v>
      </c>
      <c r="P19" s="3">
        <f t="shared" si="2"/>
        <v>3.5733057865790742E-3</v>
      </c>
      <c r="Q19" s="3">
        <f t="shared" si="3"/>
        <v>7.7540369308886177E-3</v>
      </c>
    </row>
    <row r="20" spans="1:17" s="3" customFormat="1" x14ac:dyDescent="0.25">
      <c r="A20" s="3" t="s">
        <v>2</v>
      </c>
      <c r="B20" s="3">
        <v>997</v>
      </c>
      <c r="C20" s="3">
        <v>1</v>
      </c>
      <c r="D20" s="14">
        <v>325159.85729000007</v>
      </c>
      <c r="E20" s="14">
        <v>325159.48904999997</v>
      </c>
      <c r="F20" s="14">
        <v>325159.85729000007</v>
      </c>
      <c r="G20" s="14">
        <v>322702.60843699996</v>
      </c>
      <c r="H20" s="14">
        <v>323120.63388899999</v>
      </c>
      <c r="I20" s="14">
        <v>324234.22600599995</v>
      </c>
      <c r="J20" s="14">
        <v>322613.568623</v>
      </c>
      <c r="L20" s="3">
        <f>(D20-J20)/MAX(D20,J20)</f>
        <v>7.8308825948620008E-3</v>
      </c>
      <c r="M20" s="3">
        <f>(E20-J20)/MAX(J20,E20)</f>
        <v>7.8297589728605083E-3</v>
      </c>
      <c r="N20" s="3">
        <f t="shared" si="0"/>
        <v>7.8308825948620008E-3</v>
      </c>
      <c r="O20" s="3">
        <f t="shared" si="1"/>
        <v>2.759191022075133E-4</v>
      </c>
      <c r="P20" s="3">
        <f t="shared" si="2"/>
        <v>1.5692754123965357E-3</v>
      </c>
      <c r="Q20" s="3">
        <f t="shared" si="3"/>
        <v>4.9984155064800714E-3</v>
      </c>
    </row>
    <row r="21" spans="1:17" s="3" customFormat="1" x14ac:dyDescent="0.25">
      <c r="A21" s="3" t="s">
        <v>0</v>
      </c>
      <c r="B21" s="3">
        <v>30</v>
      </c>
      <c r="C21" s="3">
        <v>0.4</v>
      </c>
      <c r="D21" s="14">
        <v>1672.4293600000001</v>
      </c>
      <c r="E21" s="14">
        <v>1556.7854000000002</v>
      </c>
      <c r="F21" s="14">
        <v>1567.185099</v>
      </c>
      <c r="G21" s="14">
        <v>1537.9048399999997</v>
      </c>
      <c r="H21" s="14">
        <v>1537.9048399999997</v>
      </c>
      <c r="I21" s="14">
        <v>1537.9048399999997</v>
      </c>
      <c r="J21" s="14">
        <v>1537.9048399999997</v>
      </c>
      <c r="L21" s="3">
        <f>(D21-J21)/MAX(D21,J21)</f>
        <v>8.043659314854433E-2</v>
      </c>
      <c r="M21" s="3">
        <f>(E21-J21)/MAX(J21,E21)</f>
        <v>1.2127914354798363E-2</v>
      </c>
      <c r="N21" s="3">
        <f t="shared" si="0"/>
        <v>1.8683344436265816E-2</v>
      </c>
      <c r="O21" s="3">
        <f t="shared" si="1"/>
        <v>0</v>
      </c>
      <c r="P21" s="3">
        <f t="shared" si="2"/>
        <v>0</v>
      </c>
      <c r="Q21" s="3">
        <f t="shared" si="3"/>
        <v>0</v>
      </c>
    </row>
    <row r="22" spans="1:17" s="3" customFormat="1" x14ac:dyDescent="0.25">
      <c r="A22" s="3" t="s">
        <v>0</v>
      </c>
      <c r="B22" s="3">
        <v>30</v>
      </c>
      <c r="C22" s="3">
        <v>0.7</v>
      </c>
      <c r="D22" s="14">
        <v>694.41243999999995</v>
      </c>
      <c r="E22" s="14">
        <v>711.94128999999987</v>
      </c>
      <c r="F22" s="14">
        <v>680.86099700000011</v>
      </c>
      <c r="G22" s="14">
        <v>633.73540899999989</v>
      </c>
      <c r="H22" s="14">
        <v>684.36823200000003</v>
      </c>
      <c r="I22" s="14">
        <v>705.12943100000007</v>
      </c>
      <c r="J22" s="14">
        <v>632.98466999999994</v>
      </c>
      <c r="L22" s="3">
        <f>(D22-J22)/MAX(D22,J22)</f>
        <v>8.8460065605967558E-2</v>
      </c>
      <c r="M22" s="3">
        <f>(E22-J22)/MAX(J22,E22)</f>
        <v>0.11090327406070231</v>
      </c>
      <c r="N22" s="3">
        <f t="shared" si="0"/>
        <v>7.031732939756008E-2</v>
      </c>
      <c r="O22" s="3">
        <f t="shared" si="1"/>
        <v>1.1846253015664354E-3</v>
      </c>
      <c r="P22" s="3">
        <f t="shared" si="2"/>
        <v>7.5081746342662056E-2</v>
      </c>
      <c r="Q22" s="3">
        <f t="shared" si="3"/>
        <v>0.1023142104530879</v>
      </c>
    </row>
    <row r="23" spans="1:17" s="3" customFormat="1" x14ac:dyDescent="0.25">
      <c r="A23" s="3" t="s">
        <v>0</v>
      </c>
      <c r="B23" s="3">
        <v>30</v>
      </c>
      <c r="C23" s="3">
        <v>1</v>
      </c>
      <c r="D23" s="14">
        <v>670.69395999999983</v>
      </c>
      <c r="E23" s="14">
        <v>638.06585999999993</v>
      </c>
      <c r="F23" s="14">
        <v>649.376442</v>
      </c>
      <c r="G23" s="14">
        <v>605.08701299999996</v>
      </c>
      <c r="H23" s="14">
        <v>654.09846000000005</v>
      </c>
      <c r="I23" s="14">
        <v>662.30377300000009</v>
      </c>
      <c r="J23" s="14">
        <v>604.8391979999999</v>
      </c>
      <c r="L23" s="3">
        <f>(D23-J23)/MAX(D23,J23)</f>
        <v>9.8188989207536548E-2</v>
      </c>
      <c r="M23" s="3">
        <f>(E23-J23)/MAX(J23,E23)</f>
        <v>5.2074031981588914E-2</v>
      </c>
      <c r="N23" s="3">
        <f t="shared" si="0"/>
        <v>6.8584631531798168E-2</v>
      </c>
      <c r="O23" s="3">
        <f t="shared" si="1"/>
        <v>4.095526670972521E-4</v>
      </c>
      <c r="P23" s="3">
        <f t="shared" si="2"/>
        <v>7.5308634727560969E-2</v>
      </c>
      <c r="Q23" s="3">
        <f t="shared" si="3"/>
        <v>8.6764680110013787E-2</v>
      </c>
    </row>
    <row r="24" spans="1:17" s="3" customFormat="1" x14ac:dyDescent="0.25">
      <c r="A24" s="3" t="s">
        <v>0</v>
      </c>
      <c r="B24" s="3">
        <v>100</v>
      </c>
      <c r="C24" s="3">
        <v>0.4</v>
      </c>
      <c r="D24" s="14">
        <v>2785.8718999999996</v>
      </c>
      <c r="E24" s="14">
        <v>2785.8718999999996</v>
      </c>
      <c r="F24" s="14">
        <v>2598.9310599999999</v>
      </c>
      <c r="G24" s="14">
        <v>2410.3268870000002</v>
      </c>
      <c r="H24" s="14">
        <v>2590.6041770000002</v>
      </c>
      <c r="I24" s="14">
        <v>2476.7477200000003</v>
      </c>
      <c r="J24" s="14">
        <v>2401.1200269999999</v>
      </c>
      <c r="L24" s="3">
        <f>(D24-J24)/MAX(D24,J24)</f>
        <v>0.13810824288080142</v>
      </c>
      <c r="M24" s="3">
        <f>(E24-J24)/MAX(J24,E24)</f>
        <v>0.13810824288080142</v>
      </c>
      <c r="N24" s="3">
        <f t="shared" si="0"/>
        <v>7.6112458712159894E-2</v>
      </c>
      <c r="O24" s="3">
        <f t="shared" si="1"/>
        <v>3.8197557558093294E-3</v>
      </c>
      <c r="P24" s="3">
        <f t="shared" si="2"/>
        <v>7.3142841226878877E-2</v>
      </c>
      <c r="Q24" s="3">
        <f t="shared" si="3"/>
        <v>3.0535081304122632E-2</v>
      </c>
    </row>
    <row r="25" spans="1:17" s="3" customFormat="1" x14ac:dyDescent="0.25">
      <c r="A25" s="3" t="s">
        <v>0</v>
      </c>
      <c r="B25" s="3">
        <v>100</v>
      </c>
      <c r="C25" s="3">
        <v>0.7</v>
      </c>
      <c r="D25" s="14">
        <v>1913.8055600000002</v>
      </c>
      <c r="E25" s="14">
        <v>1872.2648400000003</v>
      </c>
      <c r="F25" s="14">
        <v>1904.483696</v>
      </c>
      <c r="G25" s="14">
        <v>1774.3541120000002</v>
      </c>
      <c r="H25" s="14">
        <v>1849.422851</v>
      </c>
      <c r="I25" s="14">
        <v>1819.3575549999998</v>
      </c>
      <c r="J25" s="14">
        <v>1768.5660009999999</v>
      </c>
      <c r="L25" s="3">
        <f>(D25-J25)/MAX(D25,J25)</f>
        <v>7.5890446780811055E-2</v>
      </c>
      <c r="M25" s="3">
        <f>(E25-J25)/MAX(J25,E25)</f>
        <v>5.5386843134863521E-2</v>
      </c>
      <c r="N25" s="3">
        <f t="shared" si="0"/>
        <v>7.1367213741692276E-2</v>
      </c>
      <c r="O25" s="3">
        <f t="shared" si="1"/>
        <v>3.2620946184615364E-3</v>
      </c>
      <c r="P25" s="3">
        <f t="shared" si="2"/>
        <v>4.3720044854144671E-2</v>
      </c>
      <c r="Q25" s="3">
        <f t="shared" si="3"/>
        <v>2.7917301830205615E-2</v>
      </c>
    </row>
    <row r="26" spans="1:17" s="3" customFormat="1" x14ac:dyDescent="0.25">
      <c r="A26" s="3" t="s">
        <v>0</v>
      </c>
      <c r="B26" s="3">
        <v>100</v>
      </c>
      <c r="C26" s="3">
        <v>1</v>
      </c>
      <c r="D26" s="14">
        <v>1807.76469</v>
      </c>
      <c r="E26" s="14">
        <v>1796.8350700000005</v>
      </c>
      <c r="F26" s="14">
        <v>1807.76469</v>
      </c>
      <c r="G26" s="14">
        <v>1758.0708509999999</v>
      </c>
      <c r="H26" s="14">
        <v>1816.4116119999999</v>
      </c>
      <c r="I26" s="14">
        <v>1811.2684340000001</v>
      </c>
      <c r="J26" s="14">
        <v>1759.3485520000002</v>
      </c>
      <c r="L26" s="3">
        <f>(D26-J26)/MAX(D26,J26)</f>
        <v>2.6782323090954841E-2</v>
      </c>
      <c r="M26" s="3">
        <f>(E26-J26)/MAX(J26,E26)</f>
        <v>2.0862525796538675E-2</v>
      </c>
      <c r="N26" s="3">
        <f t="shared" si="0"/>
        <v>2.6782323090954841E-2</v>
      </c>
      <c r="O26" s="3">
        <f t="shared" si="1"/>
        <v>-7.2623528666206354E-4</v>
      </c>
      <c r="P26" s="3">
        <f t="shared" si="2"/>
        <v>3.1415269327181403E-2</v>
      </c>
      <c r="Q26" s="3">
        <f t="shared" si="3"/>
        <v>2.8664929518668968E-2</v>
      </c>
    </row>
    <row r="27" spans="1:17" s="3" customFormat="1" x14ac:dyDescent="0.25">
      <c r="A27" s="3" t="s">
        <v>0</v>
      </c>
      <c r="B27" s="3">
        <v>1000</v>
      </c>
      <c r="C27" s="3">
        <v>0.4</v>
      </c>
      <c r="D27" s="14">
        <v>21568.146299999997</v>
      </c>
      <c r="E27" s="14">
        <v>21467.494269999999</v>
      </c>
      <c r="F27" s="14">
        <v>21568.146299999997</v>
      </c>
      <c r="G27" s="14">
        <v>20831.774999999998</v>
      </c>
      <c r="H27" s="14">
        <v>22887.955539999999</v>
      </c>
      <c r="I27" s="14">
        <v>21292.625653000003</v>
      </c>
      <c r="J27" s="14">
        <v>20831.774999999998</v>
      </c>
      <c r="L27" s="3">
        <f>(D27-J27)/MAX(D27,J27)</f>
        <v>3.4141612809812913E-2</v>
      </c>
      <c r="M27" s="3">
        <f>(E27-J27)/MAX(J27,E27)</f>
        <v>2.9613110035314867E-2</v>
      </c>
      <c r="N27" s="3">
        <f t="shared" si="0"/>
        <v>3.4141612809812913E-2</v>
      </c>
      <c r="O27" s="3">
        <f t="shared" si="1"/>
        <v>0</v>
      </c>
      <c r="P27" s="3">
        <f t="shared" si="2"/>
        <v>8.9836793697302034E-2</v>
      </c>
      <c r="Q27" s="3">
        <f t="shared" si="3"/>
        <v>2.1643674223665969E-2</v>
      </c>
    </row>
    <row r="28" spans="1:17" s="3" customFormat="1" x14ac:dyDescent="0.25">
      <c r="A28" s="3" t="s">
        <v>0</v>
      </c>
      <c r="B28" s="3">
        <v>1000</v>
      </c>
      <c r="C28" s="3">
        <v>0.7</v>
      </c>
      <c r="D28" s="14">
        <v>19062.378969999998</v>
      </c>
      <c r="E28" s="14">
        <v>19082.346249999999</v>
      </c>
      <c r="F28" s="14">
        <v>19062.378969999998</v>
      </c>
      <c r="G28" s="14">
        <v>18990.693316999997</v>
      </c>
      <c r="H28" s="14">
        <v>19726.924459999998</v>
      </c>
      <c r="I28" s="14">
        <v>19064.602678000003</v>
      </c>
      <c r="J28" s="14">
        <v>18976.647139000001</v>
      </c>
      <c r="L28" s="3">
        <f>(D28-J28)/MAX(D28,J28)</f>
        <v>4.4974360826065003E-3</v>
      </c>
      <c r="M28" s="3">
        <f>(E28-J28)/MAX(J28,E28)</f>
        <v>5.5391045532463329E-3</v>
      </c>
      <c r="N28" s="3">
        <f t="shared" si="0"/>
        <v>4.4974360826065003E-3</v>
      </c>
      <c r="O28" s="3">
        <f t="shared" si="1"/>
        <v>7.3963481825190035E-4</v>
      </c>
      <c r="P28" s="3">
        <f t="shared" si="2"/>
        <v>3.8033162367571503E-2</v>
      </c>
      <c r="Q28" s="3">
        <f t="shared" si="3"/>
        <v>4.6135521671007837E-3</v>
      </c>
    </row>
    <row r="29" spans="1:17" s="3" customFormat="1" x14ac:dyDescent="0.25">
      <c r="A29" s="3" t="s">
        <v>0</v>
      </c>
      <c r="B29" s="3">
        <v>1000</v>
      </c>
      <c r="C29" s="3">
        <v>1</v>
      </c>
      <c r="D29" s="14">
        <v>19010.869039999998</v>
      </c>
      <c r="E29" s="14">
        <v>19083.857790000002</v>
      </c>
      <c r="F29" s="14">
        <v>19010.869039999998</v>
      </c>
      <c r="G29" s="14">
        <v>18977.169868999998</v>
      </c>
      <c r="H29" s="14">
        <v>19220.912388999997</v>
      </c>
      <c r="I29" s="14">
        <v>19024.272162000001</v>
      </c>
      <c r="J29" s="14">
        <v>18975.672665999999</v>
      </c>
      <c r="L29" s="3">
        <f>(D29-J29)/MAX(D29,J29)</f>
        <v>1.8513816452022226E-3</v>
      </c>
      <c r="M29" s="3">
        <f>(E29-J29)/MAX(J29,E29)</f>
        <v>5.6689336710889033E-3</v>
      </c>
      <c r="N29" s="3">
        <f t="shared" si="0"/>
        <v>1.8513816452022226E-3</v>
      </c>
      <c r="O29" s="3">
        <f t="shared" si="1"/>
        <v>7.8894956957977901E-5</v>
      </c>
      <c r="P29" s="3">
        <f t="shared" si="2"/>
        <v>1.275900529781031E-2</v>
      </c>
      <c r="Q29" s="3">
        <f t="shared" si="3"/>
        <v>2.5546047484054355E-3</v>
      </c>
    </row>
    <row r="30" spans="1:17" s="3" customFormat="1" x14ac:dyDescent="0.25">
      <c r="D30" s="14"/>
      <c r="H30" s="14"/>
      <c r="L30" s="24">
        <f>AVERAGE(L3:L29)</f>
        <v>5.9217159658891648E-2</v>
      </c>
      <c r="M30" s="24">
        <f>AVERAGE(M3:M29)</f>
        <v>3.2816803830901867E-2</v>
      </c>
      <c r="N30" s="24">
        <f t="shared" ref="N30:Q30" si="4">AVERAGE(N3:N29)</f>
        <v>2.8867339959866522E-2</v>
      </c>
      <c r="O30" s="24">
        <f t="shared" si="4"/>
        <v>1.0448191776446668E-2</v>
      </c>
      <c r="P30" s="24">
        <f t="shared" si="4"/>
        <v>3.5395475671163884E-2</v>
      </c>
      <c r="Q30" s="24">
        <f t="shared" si="4"/>
        <v>1.9644202163823028E-2</v>
      </c>
    </row>
    <row r="31" spans="1:17" s="3" customFormat="1" x14ac:dyDescent="0.25">
      <c r="D31" s="14"/>
      <c r="H31" s="14"/>
      <c r="L31" s="25" t="s">
        <v>49</v>
      </c>
      <c r="M31" s="25" t="s">
        <v>59</v>
      </c>
      <c r="N31" s="25" t="s">
        <v>50</v>
      </c>
      <c r="O31" s="25" t="s">
        <v>51</v>
      </c>
      <c r="P31" s="25" t="s">
        <v>52</v>
      </c>
      <c r="Q31" s="25" t="s">
        <v>53</v>
      </c>
    </row>
    <row r="32" spans="1:17" s="1" customFormat="1" x14ac:dyDescent="0.25">
      <c r="D32" s="15"/>
      <c r="H32" s="14"/>
    </row>
    <row r="33" spans="4:17" s="1" customFormat="1" x14ac:dyDescent="0.25">
      <c r="D33" s="15"/>
      <c r="H33" s="14"/>
      <c r="L33" s="17"/>
      <c r="M33" s="17"/>
      <c r="N33" s="17"/>
      <c r="O33" s="17"/>
      <c r="P33" s="17"/>
      <c r="Q33" s="17"/>
    </row>
    <row r="34" spans="4:17" x14ac:dyDescent="0.25">
      <c r="H34" s="14"/>
    </row>
    <row r="35" spans="4:17" x14ac:dyDescent="0.25">
      <c r="H35" s="14"/>
    </row>
    <row r="36" spans="4:17" x14ac:dyDescent="0.25">
      <c r="H36" s="14"/>
    </row>
    <row r="37" spans="4:17" x14ac:dyDescent="0.25">
      <c r="H37" s="14"/>
    </row>
    <row r="38" spans="4:17" x14ac:dyDescent="0.25">
      <c r="H38" s="14"/>
    </row>
    <row r="39" spans="4:17" x14ac:dyDescent="0.25">
      <c r="H39" s="14"/>
    </row>
    <row r="40" spans="4:17" x14ac:dyDescent="0.25">
      <c r="H40" s="14"/>
    </row>
    <row r="41" spans="4:17" x14ac:dyDescent="0.25">
      <c r="H41" s="14"/>
    </row>
    <row r="42" spans="4:17" x14ac:dyDescent="0.25">
      <c r="H42" s="14"/>
    </row>
    <row r="43" spans="4:17" x14ac:dyDescent="0.25">
      <c r="H43" s="14"/>
    </row>
    <row r="44" spans="4:17" x14ac:dyDescent="0.25">
      <c r="H44" s="14"/>
    </row>
    <row r="45" spans="4:17" x14ac:dyDescent="0.25">
      <c r="H45" s="14"/>
    </row>
    <row r="46" spans="4:17" x14ac:dyDescent="0.25">
      <c r="H46" s="14"/>
    </row>
    <row r="47" spans="4:17" x14ac:dyDescent="0.25">
      <c r="H47" s="14"/>
    </row>
    <row r="48" spans="4:17" x14ac:dyDescent="0.25">
      <c r="H48" s="14"/>
    </row>
    <row r="49" spans="8:8" x14ac:dyDescent="0.25">
      <c r="H49" s="14"/>
    </row>
    <row r="50" spans="8:8" x14ac:dyDescent="0.25">
      <c r="H50" s="14"/>
    </row>
    <row r="51" spans="8:8" x14ac:dyDescent="0.25">
      <c r="H51" s="14"/>
    </row>
    <row r="52" spans="8:8" x14ac:dyDescent="0.25">
      <c r="H52" s="14"/>
    </row>
    <row r="53" spans="8:8" x14ac:dyDescent="0.25">
      <c r="H53" s="14"/>
    </row>
    <row r="54" spans="8:8" x14ac:dyDescent="0.25">
      <c r="H54" s="14"/>
    </row>
    <row r="55" spans="8:8" x14ac:dyDescent="0.25">
      <c r="H55" s="14"/>
    </row>
  </sheetData>
  <phoneticPr fontId="1" type="noConversion"/>
  <conditionalFormatting sqref="N3:Q29 L3:L29">
    <cfRule type="cellIs" dxfId="4" priority="6" operator="lessThanOrEqual">
      <formula>0</formula>
    </cfRule>
  </conditionalFormatting>
  <conditionalFormatting sqref="M3:M29">
    <cfRule type="cellIs" dxfId="3" priority="1" operator="lessThanOrEqual">
      <formula>0</formula>
    </cfRule>
  </conditionalFormatting>
  <pageMargins left="0.7" right="0.7" top="0.75" bottom="0.75" header="0.3" footer="0.3"/>
  <pageSetup paperSize="15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76"/>
  <sheetViews>
    <sheetView topLeftCell="T1" zoomScale="85" zoomScaleNormal="85" workbookViewId="0">
      <selection activeCell="Y1" sqref="Y1:Y1048576"/>
    </sheetView>
  </sheetViews>
  <sheetFormatPr defaultRowHeight="13.8" x14ac:dyDescent="0.25"/>
  <cols>
    <col min="2" max="2" width="5.77734375" bestFit="1" customWidth="1"/>
    <col min="3" max="3" width="4.88671875" bestFit="1" customWidth="1"/>
    <col min="4" max="9" width="10.44140625" style="10" customWidth="1"/>
    <col min="10" max="24" width="10.44140625" bestFit="1" customWidth="1"/>
    <col min="25" max="25" width="4.33203125" customWidth="1"/>
    <col min="26" max="26" width="4.5546875" customWidth="1"/>
    <col min="27" max="27" width="8.109375" customWidth="1"/>
    <col min="28" max="54" width="11.77734375" customWidth="1"/>
  </cols>
  <sheetData>
    <row r="1" spans="1:54" x14ac:dyDescent="0.25"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</row>
    <row r="2" spans="1:54" s="3" customFormat="1" x14ac:dyDescent="0.25">
      <c r="D2" s="34" t="s">
        <v>16</v>
      </c>
      <c r="E2" s="34"/>
      <c r="F2" s="34"/>
      <c r="G2" s="34" t="s">
        <v>61</v>
      </c>
      <c r="H2" s="34"/>
      <c r="I2" s="34"/>
      <c r="J2" s="34" t="s">
        <v>3</v>
      </c>
      <c r="K2" s="34"/>
      <c r="L2" s="34"/>
      <c r="M2" s="34" t="s">
        <v>5</v>
      </c>
      <c r="N2" s="34"/>
      <c r="O2" s="34"/>
      <c r="P2" s="34" t="s">
        <v>4</v>
      </c>
      <c r="Q2" s="34"/>
      <c r="R2" s="34"/>
      <c r="S2" s="34" t="s">
        <v>19</v>
      </c>
      <c r="T2" s="34"/>
      <c r="U2" s="34"/>
      <c r="V2" s="34" t="s">
        <v>7</v>
      </c>
      <c r="W2" s="34"/>
      <c r="X2" s="34"/>
      <c r="Y2" s="8"/>
      <c r="AB2" s="3">
        <v>25</v>
      </c>
      <c r="AC2" s="3">
        <v>25</v>
      </c>
      <c r="AD2" s="3">
        <v>25</v>
      </c>
      <c r="AE2" s="3">
        <v>100</v>
      </c>
      <c r="AF2" s="3">
        <v>100</v>
      </c>
      <c r="AG2" s="3">
        <v>100</v>
      </c>
      <c r="AH2" s="3">
        <v>1000</v>
      </c>
      <c r="AI2" s="3">
        <v>1000</v>
      </c>
      <c r="AJ2" s="3">
        <v>1000</v>
      </c>
      <c r="AK2" s="3">
        <v>24</v>
      </c>
      <c r="AL2" s="3">
        <v>24</v>
      </c>
      <c r="AM2" s="3">
        <v>24</v>
      </c>
      <c r="AN2" s="3">
        <v>100</v>
      </c>
      <c r="AO2" s="3">
        <v>100</v>
      </c>
      <c r="AP2" s="3">
        <v>100</v>
      </c>
      <c r="AQ2" s="3">
        <v>997</v>
      </c>
      <c r="AR2" s="3">
        <v>997</v>
      </c>
      <c r="AS2" s="3">
        <v>997</v>
      </c>
      <c r="AT2" s="3">
        <v>30</v>
      </c>
      <c r="AU2" s="3">
        <v>30</v>
      </c>
      <c r="AV2" s="3">
        <v>30</v>
      </c>
      <c r="AW2" s="3">
        <v>100</v>
      </c>
      <c r="AX2" s="3">
        <v>100</v>
      </c>
      <c r="AY2" s="3">
        <v>100</v>
      </c>
      <c r="AZ2" s="3">
        <v>1000</v>
      </c>
      <c r="BA2" s="3">
        <v>1000</v>
      </c>
      <c r="BB2" s="3">
        <v>1000</v>
      </c>
    </row>
    <row r="3" spans="1:54" s="3" customFormat="1" x14ac:dyDescent="0.25">
      <c r="D3" s="11" t="s">
        <v>8</v>
      </c>
      <c r="E3" s="11" t="s">
        <v>9</v>
      </c>
      <c r="F3" s="11" t="s">
        <v>10</v>
      </c>
      <c r="G3" s="11" t="s">
        <v>8</v>
      </c>
      <c r="H3" s="11" t="s">
        <v>9</v>
      </c>
      <c r="I3" s="11" t="s">
        <v>10</v>
      </c>
      <c r="J3" s="11" t="s">
        <v>8</v>
      </c>
      <c r="K3" s="11" t="s">
        <v>9</v>
      </c>
      <c r="L3" s="11" t="s">
        <v>10</v>
      </c>
      <c r="M3" s="11" t="s">
        <v>8</v>
      </c>
      <c r="N3" s="11" t="s">
        <v>9</v>
      </c>
      <c r="O3" s="11" t="s">
        <v>10</v>
      </c>
      <c r="P3" s="11" t="s">
        <v>8</v>
      </c>
      <c r="Q3" s="11" t="s">
        <v>9</v>
      </c>
      <c r="R3" s="11" t="s">
        <v>10</v>
      </c>
      <c r="S3" s="11" t="s">
        <v>8</v>
      </c>
      <c r="T3" s="11" t="s">
        <v>60</v>
      </c>
      <c r="U3" s="11" t="s">
        <v>10</v>
      </c>
      <c r="V3" s="11" t="s">
        <v>8</v>
      </c>
      <c r="W3" s="11" t="s">
        <v>9</v>
      </c>
      <c r="X3" s="11" t="s">
        <v>10</v>
      </c>
      <c r="Y3" s="6"/>
      <c r="AB3" s="3">
        <v>0.4</v>
      </c>
      <c r="AC3" s="3">
        <v>0.7</v>
      </c>
      <c r="AD3" s="3">
        <v>1</v>
      </c>
      <c r="AE3" s="3">
        <v>0.4</v>
      </c>
      <c r="AF3" s="3">
        <v>0.7</v>
      </c>
      <c r="AG3" s="3">
        <v>1</v>
      </c>
      <c r="AH3" s="3">
        <v>0.4</v>
      </c>
      <c r="AI3" s="3">
        <v>0.7</v>
      </c>
      <c r="AJ3" s="3">
        <v>1</v>
      </c>
      <c r="AK3" s="3">
        <v>0.4</v>
      </c>
      <c r="AL3" s="3">
        <v>0.7</v>
      </c>
      <c r="AM3" s="3">
        <v>1</v>
      </c>
      <c r="AN3" s="3">
        <v>0.4</v>
      </c>
      <c r="AO3" s="3">
        <v>0.7</v>
      </c>
      <c r="AP3" s="3">
        <v>1</v>
      </c>
      <c r="AQ3" s="3">
        <v>0.4</v>
      </c>
      <c r="AR3" s="3">
        <v>0.7</v>
      </c>
      <c r="AS3" s="3">
        <v>1</v>
      </c>
      <c r="AT3" s="3">
        <v>0.4</v>
      </c>
      <c r="AU3" s="3">
        <v>0.7</v>
      </c>
      <c r="AV3" s="3">
        <v>1</v>
      </c>
      <c r="AW3" s="3">
        <v>0.4</v>
      </c>
      <c r="AX3" s="3">
        <v>0.7</v>
      </c>
      <c r="AY3" s="3">
        <v>1</v>
      </c>
      <c r="AZ3" s="3">
        <v>0.4</v>
      </c>
      <c r="BA3" s="3">
        <v>0.7</v>
      </c>
      <c r="BB3" s="3">
        <v>1</v>
      </c>
    </row>
    <row r="4" spans="1:54" s="3" customFormat="1" x14ac:dyDescent="0.25">
      <c r="A4" s="3" t="s">
        <v>1</v>
      </c>
      <c r="B4" s="3">
        <v>25</v>
      </c>
      <c r="C4" s="19">
        <v>0.4</v>
      </c>
      <c r="D4" s="22">
        <v>38.790230000000001</v>
      </c>
      <c r="E4" s="21">
        <v>38.790230000000001</v>
      </c>
      <c r="F4" s="21">
        <v>38.790230000000001</v>
      </c>
      <c r="G4" s="21">
        <v>38.790230000000001</v>
      </c>
      <c r="H4" s="21">
        <v>38.790230000000001</v>
      </c>
      <c r="I4" s="21">
        <v>38.790230000000001</v>
      </c>
      <c r="J4" s="22">
        <v>38.790230000000001</v>
      </c>
      <c r="K4" s="22">
        <v>38.790230000000001</v>
      </c>
      <c r="L4" s="22">
        <v>38.790230000000001</v>
      </c>
      <c r="M4" s="22">
        <v>38.787599999999998</v>
      </c>
      <c r="N4" s="22">
        <v>38.787599999999998</v>
      </c>
      <c r="O4" s="22">
        <v>38.787599999999998</v>
      </c>
      <c r="P4" s="22">
        <v>40.401530000000001</v>
      </c>
      <c r="Q4" s="22">
        <v>38.787599999999998</v>
      </c>
      <c r="R4" s="22">
        <v>39.024425999999991</v>
      </c>
      <c r="S4" s="22">
        <v>38.790230000000001</v>
      </c>
      <c r="T4" s="22">
        <v>38.787599999999998</v>
      </c>
      <c r="U4" s="22">
        <v>38.788125999999998</v>
      </c>
      <c r="V4" s="22">
        <v>38.787599999999998</v>
      </c>
      <c r="W4" s="22">
        <v>38.787599999999998</v>
      </c>
      <c r="X4" s="22">
        <v>38.787599999999998</v>
      </c>
      <c r="Y4" s="23"/>
      <c r="AB4" s="5" t="s">
        <v>21</v>
      </c>
      <c r="AC4" s="5" t="s">
        <v>22</v>
      </c>
      <c r="AD4" s="5" t="s">
        <v>23</v>
      </c>
      <c r="AE4" s="5" t="s">
        <v>24</v>
      </c>
      <c r="AF4" s="5" t="s">
        <v>25</v>
      </c>
      <c r="AG4" s="5" t="s">
        <v>26</v>
      </c>
      <c r="AH4" s="5" t="s">
        <v>27</v>
      </c>
      <c r="AI4" s="5" t="s">
        <v>28</v>
      </c>
      <c r="AJ4" s="5" t="s">
        <v>29</v>
      </c>
      <c r="AK4" s="5" t="s">
        <v>30</v>
      </c>
      <c r="AL4" s="5" t="s">
        <v>31</v>
      </c>
      <c r="AM4" s="5" t="s">
        <v>32</v>
      </c>
      <c r="AN4" s="5" t="s">
        <v>33</v>
      </c>
      <c r="AO4" s="5" t="s">
        <v>34</v>
      </c>
      <c r="AP4" s="5" t="s">
        <v>35</v>
      </c>
      <c r="AQ4" s="5" t="s">
        <v>36</v>
      </c>
      <c r="AR4" s="5" t="s">
        <v>37</v>
      </c>
      <c r="AS4" s="5" t="s">
        <v>38</v>
      </c>
      <c r="AT4" s="5" t="s">
        <v>39</v>
      </c>
      <c r="AU4" s="5" t="s">
        <v>40</v>
      </c>
      <c r="AV4" s="5" t="s">
        <v>41</v>
      </c>
      <c r="AW4" s="5" t="s">
        <v>42</v>
      </c>
      <c r="AX4" s="5" t="s">
        <v>43</v>
      </c>
      <c r="AY4" s="5" t="s">
        <v>44</v>
      </c>
      <c r="AZ4" s="5" t="s">
        <v>45</v>
      </c>
      <c r="BA4" s="5" t="s">
        <v>46</v>
      </c>
      <c r="BB4" s="5" t="s">
        <v>47</v>
      </c>
    </row>
    <row r="5" spans="1:54" s="3" customFormat="1" x14ac:dyDescent="0.25">
      <c r="A5" s="3" t="s">
        <v>1</v>
      </c>
      <c r="B5" s="3">
        <v>25</v>
      </c>
      <c r="C5" s="19">
        <v>0.7</v>
      </c>
      <c r="D5" s="22">
        <v>31.86497</v>
      </c>
      <c r="E5" s="21">
        <v>31.86497</v>
      </c>
      <c r="F5" s="21">
        <v>31.864969999999992</v>
      </c>
      <c r="G5" s="21">
        <v>31.550799999999999</v>
      </c>
      <c r="H5" s="21">
        <v>31.550799999999999</v>
      </c>
      <c r="I5" s="21">
        <v>31.550799999999999</v>
      </c>
      <c r="J5" s="22">
        <v>31.86497</v>
      </c>
      <c r="K5" s="22">
        <v>28.852260000000001</v>
      </c>
      <c r="L5" s="22">
        <v>30.638914</v>
      </c>
      <c r="M5" s="22">
        <v>28.27477</v>
      </c>
      <c r="N5" s="22">
        <v>28.177859999999999</v>
      </c>
      <c r="O5" s="22">
        <v>28.206933000000003</v>
      </c>
      <c r="P5" s="22">
        <v>44.761679999999998</v>
      </c>
      <c r="Q5" s="22">
        <v>28.859500000000001</v>
      </c>
      <c r="R5" s="22">
        <v>31.791746999999997</v>
      </c>
      <c r="S5" s="22">
        <v>31.695789999999999</v>
      </c>
      <c r="T5" s="22">
        <v>28.852260000000001</v>
      </c>
      <c r="U5" s="22">
        <v>29.708114000000002</v>
      </c>
      <c r="V5" s="22">
        <v>28.862380000000002</v>
      </c>
      <c r="W5" s="22">
        <v>27.409949999999998</v>
      </c>
      <c r="X5" s="22">
        <v>28.059567000000005</v>
      </c>
      <c r="Y5" s="23"/>
    </row>
    <row r="6" spans="1:54" s="3" customFormat="1" x14ac:dyDescent="0.25">
      <c r="A6" s="3" t="s">
        <v>1</v>
      </c>
      <c r="B6" s="3">
        <v>25</v>
      </c>
      <c r="C6" s="19">
        <v>1</v>
      </c>
      <c r="D6" s="22">
        <v>30.892900000000001</v>
      </c>
      <c r="E6" s="21">
        <v>30.892900000000001</v>
      </c>
      <c r="F6" s="21">
        <v>30.892900000000004</v>
      </c>
      <c r="G6" s="21">
        <v>27.14762</v>
      </c>
      <c r="H6" s="21">
        <v>27.14762</v>
      </c>
      <c r="I6" s="21">
        <v>27.147619999999996</v>
      </c>
      <c r="J6" s="22">
        <v>30.892900000000001</v>
      </c>
      <c r="K6" s="22">
        <v>29.555990000000001</v>
      </c>
      <c r="L6" s="22">
        <v>30.328437000000001</v>
      </c>
      <c r="M6" s="22">
        <v>27.932169999999999</v>
      </c>
      <c r="N6" s="22">
        <v>27.84328</v>
      </c>
      <c r="O6" s="22">
        <v>27.881920999999998</v>
      </c>
      <c r="P6" s="22">
        <v>31.78933</v>
      </c>
      <c r="Q6" s="22">
        <v>28.173839999999998</v>
      </c>
      <c r="R6" s="22">
        <v>30.233877999999997</v>
      </c>
      <c r="S6" s="22">
        <v>28.204080000000001</v>
      </c>
      <c r="T6" s="22">
        <v>27.09686</v>
      </c>
      <c r="U6" s="22">
        <v>27.591205000000002</v>
      </c>
      <c r="V6" s="22">
        <v>27.950780000000002</v>
      </c>
      <c r="W6" s="22">
        <v>26.836189999999998</v>
      </c>
      <c r="X6" s="22">
        <v>27.663666999999997</v>
      </c>
      <c r="Y6" s="23"/>
      <c r="Z6" s="3" t="s">
        <v>17</v>
      </c>
      <c r="AA6" s="3" t="s">
        <v>15</v>
      </c>
      <c r="AB6" s="14">
        <f ca="1">INDIRECT("D"&amp;4+(ROW(A1)-1)+COLUMN(A1)-1)</f>
        <v>38.790230000000001</v>
      </c>
      <c r="AC6" s="14">
        <f t="shared" ref="AC6:BB6" ca="1" si="0">INDIRECT("D"&amp;4+(ROW(B1)-1)+COLUMN(B1)-1)</f>
        <v>31.86497</v>
      </c>
      <c r="AD6" s="14">
        <f t="shared" ca="1" si="0"/>
        <v>30.892900000000001</v>
      </c>
      <c r="AE6" s="14">
        <f t="shared" ca="1" si="0"/>
        <v>173.21245999999999</v>
      </c>
      <c r="AF6" s="14">
        <f t="shared" ca="1" si="0"/>
        <v>150.16473999999999</v>
      </c>
      <c r="AG6" s="14">
        <f t="shared" ca="1" si="0"/>
        <v>103.42016</v>
      </c>
      <c r="AH6" s="14">
        <f t="shared" ca="1" si="0"/>
        <v>1158.2335599999999</v>
      </c>
      <c r="AI6" s="14">
        <f t="shared" ca="1" si="0"/>
        <v>1176.0722699999999</v>
      </c>
      <c r="AJ6" s="14">
        <f t="shared" ca="1" si="0"/>
        <v>1019.0138899999999</v>
      </c>
      <c r="AK6" s="14">
        <f t="shared" ca="1" si="0"/>
        <v>3233.3770199999999</v>
      </c>
      <c r="AL6" s="14">
        <f t="shared" ca="1" si="0"/>
        <v>2686.4362799999999</v>
      </c>
      <c r="AM6" s="14">
        <f t="shared" ca="1" si="0"/>
        <v>2223.9888900000001</v>
      </c>
      <c r="AN6" s="14">
        <f t="shared" ca="1" si="0"/>
        <v>106572.0766</v>
      </c>
      <c r="AO6" s="14">
        <f t="shared" ca="1" si="0"/>
        <v>41134.036679999997</v>
      </c>
      <c r="AP6" s="14">
        <f t="shared" ca="1" si="0"/>
        <v>36117.120210000001</v>
      </c>
      <c r="AQ6" s="14">
        <f t="shared" ca="1" si="0"/>
        <v>464069.56448</v>
      </c>
      <c r="AR6" s="14">
        <f t="shared" ca="1" si="0"/>
        <v>330717.11628000002</v>
      </c>
      <c r="AS6" s="14">
        <f t="shared" ca="1" si="0"/>
        <v>325159.85729000001</v>
      </c>
      <c r="AT6" s="14">
        <f t="shared" ca="1" si="0"/>
        <v>1672.4293600000001</v>
      </c>
      <c r="AU6" s="14">
        <f t="shared" ca="1" si="0"/>
        <v>694.41243999999995</v>
      </c>
      <c r="AV6" s="14">
        <f t="shared" ca="1" si="0"/>
        <v>670.69395999999995</v>
      </c>
      <c r="AW6" s="14">
        <f t="shared" ca="1" si="0"/>
        <v>2785.8719000000001</v>
      </c>
      <c r="AX6" s="14">
        <f t="shared" ca="1" si="0"/>
        <v>1913.80556</v>
      </c>
      <c r="AY6" s="14">
        <f t="shared" ca="1" si="0"/>
        <v>1807.76469</v>
      </c>
      <c r="AZ6" s="14">
        <f t="shared" ca="1" si="0"/>
        <v>21568.1463</v>
      </c>
      <c r="BA6" s="14">
        <f t="shared" ca="1" si="0"/>
        <v>19062.378970000002</v>
      </c>
      <c r="BB6" s="14">
        <f t="shared" ca="1" si="0"/>
        <v>19010.869040000001</v>
      </c>
    </row>
    <row r="7" spans="1:54" s="3" customFormat="1" x14ac:dyDescent="0.25">
      <c r="A7" s="3" t="s">
        <v>1</v>
      </c>
      <c r="B7" s="3">
        <v>100</v>
      </c>
      <c r="C7" s="19">
        <v>0.4</v>
      </c>
      <c r="D7" s="22">
        <v>173.21245999999999</v>
      </c>
      <c r="E7" s="21">
        <v>173.21245999999999</v>
      </c>
      <c r="F7" s="21">
        <v>173.21245999999999</v>
      </c>
      <c r="G7" s="21">
        <v>173.21245999999999</v>
      </c>
      <c r="H7" s="21">
        <v>173.21245999999999</v>
      </c>
      <c r="I7" s="21">
        <v>173.21245999999999</v>
      </c>
      <c r="J7" s="22">
        <v>173.01490999999999</v>
      </c>
      <c r="K7" s="22">
        <v>172.92562000000001</v>
      </c>
      <c r="L7" s="22">
        <v>172.934549</v>
      </c>
      <c r="M7" s="22">
        <v>169.52009000000001</v>
      </c>
      <c r="N7" s="22">
        <v>169.52009000000001</v>
      </c>
      <c r="O7" s="22">
        <v>169.52009000000001</v>
      </c>
      <c r="P7" s="22">
        <v>173.01230000000001</v>
      </c>
      <c r="Q7" s="22">
        <v>169.60937999999999</v>
      </c>
      <c r="R7" s="22">
        <v>171.67304000000001</v>
      </c>
      <c r="S7" s="22">
        <v>172.92679000000001</v>
      </c>
      <c r="T7" s="22">
        <v>169.52009000000001</v>
      </c>
      <c r="U7" s="22">
        <v>171.27380999999997</v>
      </c>
      <c r="V7" s="22">
        <v>169.52009000000001</v>
      </c>
      <c r="W7" s="22">
        <v>169.52009000000001</v>
      </c>
      <c r="X7" s="22">
        <v>169.52009000000001</v>
      </c>
      <c r="Y7" s="23"/>
      <c r="Z7" s="3" t="s">
        <v>17</v>
      </c>
      <c r="AA7" s="3" t="s">
        <v>48</v>
      </c>
      <c r="AB7" s="14">
        <f ca="1">INDIRECT("G"&amp;4+(ROW(A1)-1)+COLUMN(A1)-1)</f>
        <v>38.790230000000001</v>
      </c>
      <c r="AC7" s="14">
        <f t="shared" ref="AC7:BB7" ca="1" si="1">INDIRECT("G"&amp;4+(ROW(B1)-1)+COLUMN(B1)-1)</f>
        <v>31.550799999999999</v>
      </c>
      <c r="AD7" s="14">
        <f t="shared" ca="1" si="1"/>
        <v>27.14762</v>
      </c>
      <c r="AE7" s="14">
        <f t="shared" ca="1" si="1"/>
        <v>173.21245999999999</v>
      </c>
      <c r="AF7" s="14">
        <f t="shared" ca="1" si="1"/>
        <v>110.82709</v>
      </c>
      <c r="AG7" s="14">
        <f t="shared" ca="1" si="1"/>
        <v>103.99084999999999</v>
      </c>
      <c r="AH7" s="14">
        <f t="shared" ca="1" si="1"/>
        <v>1157.4496300000001</v>
      </c>
      <c r="AI7" s="14">
        <f t="shared" ca="1" si="1"/>
        <v>1043.05728</v>
      </c>
      <c r="AJ7" s="14">
        <f t="shared" ca="1" si="1"/>
        <v>1020.44618</v>
      </c>
      <c r="AK7" s="14">
        <f t="shared" ca="1" si="1"/>
        <v>3229.3430699999999</v>
      </c>
      <c r="AL7" s="14">
        <f t="shared" ca="1" si="1"/>
        <v>2686.4362799999999</v>
      </c>
      <c r="AM7" s="14">
        <f t="shared" ca="1" si="1"/>
        <v>2225.9361100000001</v>
      </c>
      <c r="AN7" s="14">
        <f t="shared" ca="1" si="1"/>
        <v>103929.15621</v>
      </c>
      <c r="AO7" s="14">
        <f t="shared" ca="1" si="1"/>
        <v>37531.935120000002</v>
      </c>
      <c r="AP7" s="14">
        <f t="shared" ca="1" si="1"/>
        <v>36116.943480000002</v>
      </c>
      <c r="AQ7" s="14">
        <f t="shared" ca="1" si="1"/>
        <v>464618.43583999999</v>
      </c>
      <c r="AR7" s="14">
        <f t="shared" ca="1" si="1"/>
        <v>332541.06069999997</v>
      </c>
      <c r="AS7" s="14">
        <f t="shared" ca="1" si="1"/>
        <v>325159.48904999997</v>
      </c>
      <c r="AT7" s="14">
        <f t="shared" ca="1" si="1"/>
        <v>1556.7854</v>
      </c>
      <c r="AU7" s="14">
        <f t="shared" ca="1" si="1"/>
        <v>711.94128999999998</v>
      </c>
      <c r="AV7" s="14">
        <f t="shared" ca="1" si="1"/>
        <v>638.06586000000004</v>
      </c>
      <c r="AW7" s="14">
        <f t="shared" ca="1" si="1"/>
        <v>2785.8719000000001</v>
      </c>
      <c r="AX7" s="14">
        <f t="shared" ca="1" si="1"/>
        <v>1872.26484</v>
      </c>
      <c r="AY7" s="14">
        <f t="shared" ca="1" si="1"/>
        <v>1796.8350700000001</v>
      </c>
      <c r="AZ7" s="14">
        <f t="shared" ca="1" si="1"/>
        <v>21467.494269999999</v>
      </c>
      <c r="BA7" s="14">
        <f t="shared" ca="1" si="1"/>
        <v>19082.346249999999</v>
      </c>
      <c r="BB7" s="14">
        <f t="shared" ca="1" si="1"/>
        <v>19083.857789999998</v>
      </c>
    </row>
    <row r="8" spans="1:54" s="3" customFormat="1" x14ac:dyDescent="0.25">
      <c r="A8" s="3" t="s">
        <v>1</v>
      </c>
      <c r="B8" s="3">
        <v>100</v>
      </c>
      <c r="C8" s="19">
        <v>0.7</v>
      </c>
      <c r="D8" s="22">
        <v>150.16473999999999</v>
      </c>
      <c r="E8" s="21">
        <v>150.16473999999999</v>
      </c>
      <c r="F8" s="21">
        <v>150.16473999999997</v>
      </c>
      <c r="G8" s="21">
        <v>110.82709</v>
      </c>
      <c r="H8" s="21">
        <v>110.82709</v>
      </c>
      <c r="I8" s="21">
        <v>110.82709</v>
      </c>
      <c r="J8" s="22">
        <v>109.72105000000001</v>
      </c>
      <c r="K8" s="22">
        <v>108.4224</v>
      </c>
      <c r="L8" s="22">
        <v>108.88856600000001</v>
      </c>
      <c r="M8" s="22">
        <v>145.55352999999999</v>
      </c>
      <c r="N8" s="22">
        <v>145.28782000000001</v>
      </c>
      <c r="O8" s="22">
        <v>145.486064</v>
      </c>
      <c r="P8" s="22">
        <v>118.62555</v>
      </c>
      <c r="Q8" s="22">
        <v>108.62266</v>
      </c>
      <c r="R8" s="22">
        <v>112.310147</v>
      </c>
      <c r="S8" s="22">
        <v>115.47259</v>
      </c>
      <c r="T8" s="22">
        <v>108.21079</v>
      </c>
      <c r="U8" s="22">
        <v>110.68818099999999</v>
      </c>
      <c r="V8" s="22">
        <v>107.43932</v>
      </c>
      <c r="W8" s="22">
        <v>107.33637</v>
      </c>
      <c r="X8" s="22">
        <v>107.37455299999999</v>
      </c>
      <c r="Y8" s="23"/>
      <c r="Z8" s="3" t="s">
        <v>17</v>
      </c>
      <c r="AA8" s="3" t="s">
        <v>11</v>
      </c>
      <c r="AB8" s="14">
        <f ca="1">INDIRECT("J"&amp;4+(ROW(A1)-1)+COLUMN(A1)-1)</f>
        <v>38.790230000000001</v>
      </c>
      <c r="AC8" s="14">
        <f t="shared" ref="AC8:BB8" ca="1" si="2">INDIRECT("J"&amp;4+(ROW(B1)-1)+COLUMN(B1)-1)</f>
        <v>31.86497</v>
      </c>
      <c r="AD8" s="14">
        <f t="shared" ca="1" si="2"/>
        <v>30.892900000000001</v>
      </c>
      <c r="AE8" s="14">
        <f t="shared" ca="1" si="2"/>
        <v>173.01490999999999</v>
      </c>
      <c r="AF8" s="14">
        <f t="shared" ca="1" si="2"/>
        <v>109.72105000000001</v>
      </c>
      <c r="AG8" s="14">
        <f t="shared" ca="1" si="2"/>
        <v>103.04224000000001</v>
      </c>
      <c r="AH8" s="14">
        <f t="shared" ca="1" si="2"/>
        <v>1128.4658099999999</v>
      </c>
      <c r="AI8" s="14">
        <f t="shared" ca="1" si="2"/>
        <v>1071.4213</v>
      </c>
      <c r="AJ8" s="14">
        <f t="shared" ca="1" si="2"/>
        <v>1018.12069</v>
      </c>
      <c r="AK8" s="14">
        <f t="shared" ca="1" si="2"/>
        <v>3218.5391800000002</v>
      </c>
      <c r="AL8" s="14">
        <f t="shared" ca="1" si="2"/>
        <v>2686.4362799999999</v>
      </c>
      <c r="AM8" s="14">
        <f t="shared" ca="1" si="2"/>
        <v>2223.9888900000001</v>
      </c>
      <c r="AN8" s="14">
        <f t="shared" ca="1" si="2"/>
        <v>97804.608959999998</v>
      </c>
      <c r="AO8" s="14">
        <f t="shared" ca="1" si="2"/>
        <v>40187.908779999998</v>
      </c>
      <c r="AP8" s="14">
        <f t="shared" ca="1" si="2"/>
        <v>36117.120210000001</v>
      </c>
      <c r="AQ8" s="14">
        <f t="shared" ca="1" si="2"/>
        <v>463979.23084999999</v>
      </c>
      <c r="AR8" s="14">
        <f t="shared" ca="1" si="2"/>
        <v>330717.11628000002</v>
      </c>
      <c r="AS8" s="14">
        <f t="shared" ca="1" si="2"/>
        <v>325159.85729000001</v>
      </c>
      <c r="AT8" s="14">
        <f t="shared" ca="1" si="2"/>
        <v>1660.8436999999999</v>
      </c>
      <c r="AU8" s="14">
        <f t="shared" ca="1" si="2"/>
        <v>687.17016999999998</v>
      </c>
      <c r="AV8" s="14">
        <f t="shared" ca="1" si="2"/>
        <v>662.21810000000005</v>
      </c>
      <c r="AW8" s="14">
        <f t="shared" ca="1" si="2"/>
        <v>2602.27547</v>
      </c>
      <c r="AX8" s="14">
        <f t="shared" ca="1" si="2"/>
        <v>1913.80556</v>
      </c>
      <c r="AY8" s="14">
        <f t="shared" ca="1" si="2"/>
        <v>1807.76469</v>
      </c>
      <c r="AZ8" s="14">
        <f t="shared" ca="1" si="2"/>
        <v>21568.1463</v>
      </c>
      <c r="BA8" s="14">
        <f t="shared" ca="1" si="2"/>
        <v>19062.378970000002</v>
      </c>
      <c r="BB8" s="14">
        <f t="shared" ca="1" si="2"/>
        <v>19010.869040000001</v>
      </c>
    </row>
    <row r="9" spans="1:54" s="3" customFormat="1" x14ac:dyDescent="0.25">
      <c r="A9" s="3" t="s">
        <v>1</v>
      </c>
      <c r="B9" s="3">
        <v>100</v>
      </c>
      <c r="C9" s="19">
        <v>1</v>
      </c>
      <c r="D9" s="22">
        <v>103.42016</v>
      </c>
      <c r="E9" s="21">
        <v>103.42016</v>
      </c>
      <c r="F9" s="21">
        <v>103.42015999999998</v>
      </c>
      <c r="G9" s="21">
        <v>103.99084999999999</v>
      </c>
      <c r="H9" s="21">
        <v>103.99084999999999</v>
      </c>
      <c r="I9" s="21">
        <v>103.99084999999999</v>
      </c>
      <c r="J9" s="22">
        <v>103.04224000000001</v>
      </c>
      <c r="K9" s="22">
        <v>102.02852</v>
      </c>
      <c r="L9" s="22">
        <v>102.55283300000001</v>
      </c>
      <c r="M9" s="22">
        <v>100.95302</v>
      </c>
      <c r="N9" s="22">
        <v>100.67446</v>
      </c>
      <c r="O9" s="22">
        <v>100.80756600000001</v>
      </c>
      <c r="P9" s="22">
        <v>108.41931</v>
      </c>
      <c r="Q9" s="22">
        <v>103.08674000000001</v>
      </c>
      <c r="R9" s="22">
        <v>105.33550599999998</v>
      </c>
      <c r="S9" s="22">
        <v>102.23333</v>
      </c>
      <c r="T9" s="22">
        <v>101.24412</v>
      </c>
      <c r="U9" s="22">
        <v>101.61878900000001</v>
      </c>
      <c r="V9" s="22">
        <v>101.625</v>
      </c>
      <c r="W9" s="22">
        <v>100.93129999999999</v>
      </c>
      <c r="X9" s="22">
        <v>101.23807200000002</v>
      </c>
      <c r="Y9" s="23"/>
      <c r="Z9" s="3" t="s">
        <v>17</v>
      </c>
      <c r="AA9" s="3" t="s">
        <v>12</v>
      </c>
      <c r="AB9" s="14">
        <f ca="1">INDIRECT("M"&amp;4+(ROW(A1)-1)+COLUMN(A1)-1)</f>
        <v>38.787599999999998</v>
      </c>
      <c r="AC9" s="14">
        <f t="shared" ref="AC9:BB9" ca="1" si="3">INDIRECT("M"&amp;4+(ROW(B1)-1)+COLUMN(B1)-1)</f>
        <v>28.27477</v>
      </c>
      <c r="AD9" s="14">
        <f t="shared" ca="1" si="3"/>
        <v>27.932169999999999</v>
      </c>
      <c r="AE9" s="14">
        <f t="shared" ca="1" si="3"/>
        <v>169.52009000000001</v>
      </c>
      <c r="AF9" s="14">
        <f t="shared" ca="1" si="3"/>
        <v>145.55352999999999</v>
      </c>
      <c r="AG9" s="14">
        <f t="shared" ca="1" si="3"/>
        <v>100.95302</v>
      </c>
      <c r="AH9" s="14">
        <f t="shared" ca="1" si="3"/>
        <v>1124.96894</v>
      </c>
      <c r="AI9" s="14">
        <f t="shared" ca="1" si="3"/>
        <v>1147.0378000000001</v>
      </c>
      <c r="AJ9" s="14">
        <f t="shared" ca="1" si="3"/>
        <v>1015.71111</v>
      </c>
      <c r="AK9" s="14">
        <f t="shared" ca="1" si="3"/>
        <v>3218.5391800000002</v>
      </c>
      <c r="AL9" s="14">
        <f t="shared" ca="1" si="3"/>
        <v>2686.4362799999999</v>
      </c>
      <c r="AM9" s="14">
        <f t="shared" ca="1" si="3"/>
        <v>2094.6222200000002</v>
      </c>
      <c r="AN9" s="14">
        <f t="shared" ca="1" si="3"/>
        <v>97801.983160000003</v>
      </c>
      <c r="AO9" s="14">
        <f t="shared" ca="1" si="3"/>
        <v>35303.190060000001</v>
      </c>
      <c r="AP9" s="14">
        <f t="shared" ca="1" si="3"/>
        <v>35078.392939999998</v>
      </c>
      <c r="AQ9" s="14">
        <f t="shared" ca="1" si="3"/>
        <v>424567.90321999998</v>
      </c>
      <c r="AR9" s="14">
        <f t="shared" ca="1" si="3"/>
        <v>323354.88753000001</v>
      </c>
      <c r="AS9" s="14">
        <f t="shared" ca="1" si="3"/>
        <v>322773.79937000002</v>
      </c>
      <c r="AT9" s="14">
        <f t="shared" ca="1" si="3"/>
        <v>1537.9048399999999</v>
      </c>
      <c r="AU9" s="14">
        <f t="shared" ca="1" si="3"/>
        <v>634.43709000000001</v>
      </c>
      <c r="AV9" s="14">
        <f t="shared" ca="1" si="3"/>
        <v>605.15774999999996</v>
      </c>
      <c r="AW9" s="14">
        <f t="shared" ca="1" si="3"/>
        <v>2433.2487099999998</v>
      </c>
      <c r="AX9" s="14">
        <f t="shared" ca="1" si="3"/>
        <v>1781.51144</v>
      </c>
      <c r="AY9" s="14">
        <f t="shared" ca="1" si="3"/>
        <v>1762.4873</v>
      </c>
      <c r="AZ9" s="14">
        <f t="shared" ca="1" si="3"/>
        <v>20831.775000000001</v>
      </c>
      <c r="BA9" s="14">
        <f t="shared" ca="1" si="3"/>
        <v>18992.875</v>
      </c>
      <c r="BB9" s="14">
        <f t="shared" ca="1" si="3"/>
        <v>18978.897219999999</v>
      </c>
    </row>
    <row r="10" spans="1:54" s="3" customFormat="1" x14ac:dyDescent="0.25">
      <c r="A10" s="3" t="s">
        <v>1</v>
      </c>
      <c r="B10" s="3">
        <v>1000</v>
      </c>
      <c r="C10" s="19">
        <v>0.4</v>
      </c>
      <c r="D10" s="22">
        <v>1158.2335599999999</v>
      </c>
      <c r="E10" s="21">
        <v>1158.2335599999999</v>
      </c>
      <c r="F10" s="21">
        <v>1158.2335600000001</v>
      </c>
      <c r="G10" s="21">
        <v>1157.4496300000001</v>
      </c>
      <c r="H10" s="21">
        <v>1157.4496300000001</v>
      </c>
      <c r="I10" s="21">
        <v>1157.4496299999998</v>
      </c>
      <c r="J10" s="22">
        <v>1128.4658099999999</v>
      </c>
      <c r="K10" s="22">
        <v>1125.54222</v>
      </c>
      <c r="L10" s="22">
        <v>1126.2800929999999</v>
      </c>
      <c r="M10" s="22">
        <v>1124.96894</v>
      </c>
      <c r="N10" s="22">
        <v>1124.81377</v>
      </c>
      <c r="O10" s="22">
        <v>1124.905649</v>
      </c>
      <c r="P10" s="22">
        <v>1393.25361</v>
      </c>
      <c r="Q10" s="22">
        <v>1262.3932199999999</v>
      </c>
      <c r="R10" s="22">
        <v>1319.071201</v>
      </c>
      <c r="S10" s="22">
        <v>1249.8204900000001</v>
      </c>
      <c r="T10" s="22">
        <v>1125.0465300000001</v>
      </c>
      <c r="U10" s="22">
        <v>1144.9286729999999</v>
      </c>
      <c r="V10" s="22">
        <v>1124.9258400000001</v>
      </c>
      <c r="W10" s="22">
        <v>1124.6068700000001</v>
      </c>
      <c r="X10" s="22">
        <v>1124.7963569999997</v>
      </c>
      <c r="Y10" s="23"/>
      <c r="Z10" s="3" t="s">
        <v>17</v>
      </c>
      <c r="AA10" s="3" t="s">
        <v>13</v>
      </c>
      <c r="AB10" s="14">
        <f ca="1">INDIRECT("P"&amp;4+(ROW(A1)-1)+COLUMN(A1)-1)</f>
        <v>40.401530000000001</v>
      </c>
      <c r="AC10" s="14">
        <f t="shared" ref="AC10:BB10" ca="1" si="4">INDIRECT("P"&amp;4+(ROW(B1)-1)+COLUMN(B1)-1)</f>
        <v>44.761679999999998</v>
      </c>
      <c r="AD10" s="14">
        <f t="shared" ca="1" si="4"/>
        <v>31.78933</v>
      </c>
      <c r="AE10" s="14">
        <f t="shared" ca="1" si="4"/>
        <v>173.01230000000001</v>
      </c>
      <c r="AF10" s="14">
        <f t="shared" ca="1" si="4"/>
        <v>118.62555</v>
      </c>
      <c r="AG10" s="14">
        <f t="shared" ca="1" si="4"/>
        <v>108.41931</v>
      </c>
      <c r="AH10" s="14">
        <f t="shared" ca="1" si="4"/>
        <v>1393.25361</v>
      </c>
      <c r="AI10" s="14">
        <f t="shared" ca="1" si="4"/>
        <v>1128.5250000000001</v>
      </c>
      <c r="AJ10" s="14">
        <f t="shared" ca="1" si="4"/>
        <v>1060.25639</v>
      </c>
      <c r="AK10" s="14">
        <f t="shared" ca="1" si="4"/>
        <v>3220.9074300000002</v>
      </c>
      <c r="AL10" s="14">
        <f t="shared" ca="1" si="4"/>
        <v>2697.1369199999999</v>
      </c>
      <c r="AM10" s="14">
        <f t="shared" ca="1" si="4"/>
        <v>2330.6442099999999</v>
      </c>
      <c r="AN10" s="14">
        <f t="shared" ca="1" si="4"/>
        <v>97803.077120000002</v>
      </c>
      <c r="AO10" s="14">
        <f t="shared" ca="1" si="4"/>
        <v>37234.917560000002</v>
      </c>
      <c r="AP10" s="14">
        <f t="shared" ca="1" si="4"/>
        <v>35864.90741</v>
      </c>
      <c r="AQ10" s="14">
        <f t="shared" ca="1" si="4"/>
        <v>424604.97871</v>
      </c>
      <c r="AR10" s="14">
        <f t="shared" ca="1" si="4"/>
        <v>324882.78168999997</v>
      </c>
      <c r="AS10" s="14">
        <f t="shared" ca="1" si="4"/>
        <v>323401.79564999999</v>
      </c>
      <c r="AT10" s="14">
        <f t="shared" ca="1" si="4"/>
        <v>1537.9048399999999</v>
      </c>
      <c r="AU10" s="14">
        <f t="shared" ca="1" si="4"/>
        <v>706.65012000000002</v>
      </c>
      <c r="AV10" s="14">
        <f t="shared" ca="1" si="4"/>
        <v>707.97065999999995</v>
      </c>
      <c r="AW10" s="14">
        <f t="shared" ca="1" si="4"/>
        <v>2695.7303700000002</v>
      </c>
      <c r="AX10" s="14">
        <f t="shared" ca="1" si="4"/>
        <v>1903.57538</v>
      </c>
      <c r="AY10" s="14">
        <f t="shared" ca="1" si="4"/>
        <v>1852.9751799999999</v>
      </c>
      <c r="AZ10" s="14">
        <f t="shared" ca="1" si="4"/>
        <v>23643.275000000001</v>
      </c>
      <c r="BA10" s="14">
        <f t="shared" ca="1" si="4"/>
        <v>20402.96011</v>
      </c>
      <c r="BB10" s="14">
        <f t="shared" ca="1" si="4"/>
        <v>19561.99596</v>
      </c>
    </row>
    <row r="11" spans="1:54" s="3" customFormat="1" x14ac:dyDescent="0.25">
      <c r="A11" s="3" t="s">
        <v>1</v>
      </c>
      <c r="B11" s="3">
        <v>1000</v>
      </c>
      <c r="C11" s="19">
        <v>0.7</v>
      </c>
      <c r="D11" s="22">
        <v>1176.0722699999999</v>
      </c>
      <c r="E11" s="21">
        <v>1176.0722699999999</v>
      </c>
      <c r="F11" s="21">
        <v>1176.0722700000001</v>
      </c>
      <c r="G11" s="21">
        <v>1043.05728</v>
      </c>
      <c r="H11" s="21">
        <v>1043.05728</v>
      </c>
      <c r="I11" s="21">
        <v>1043.0572800000002</v>
      </c>
      <c r="J11" s="22">
        <v>1071.4213</v>
      </c>
      <c r="K11" s="22">
        <v>1028.6276399999999</v>
      </c>
      <c r="L11" s="22">
        <v>1037.8425090000001</v>
      </c>
      <c r="M11" s="22">
        <v>1147.0378000000001</v>
      </c>
      <c r="N11" s="22">
        <v>1146.6485299999999</v>
      </c>
      <c r="O11" s="22">
        <v>1146.8304899999998</v>
      </c>
      <c r="P11" s="22">
        <v>1128.5250000000001</v>
      </c>
      <c r="Q11" s="22">
        <v>1056.83179</v>
      </c>
      <c r="R11" s="22">
        <v>1101.5496430000001</v>
      </c>
      <c r="S11" s="22">
        <v>1137.54223</v>
      </c>
      <c r="T11" s="22">
        <v>1029.72929</v>
      </c>
      <c r="U11" s="22">
        <v>1053.4777580000002</v>
      </c>
      <c r="V11" s="22">
        <v>1145.8533399999999</v>
      </c>
      <c r="W11" s="22">
        <v>1145.68823</v>
      </c>
      <c r="X11" s="22">
        <v>1145.763592</v>
      </c>
      <c r="Y11" s="23"/>
      <c r="Z11" s="3" t="s">
        <v>17</v>
      </c>
      <c r="AA11" s="3" t="s">
        <v>20</v>
      </c>
      <c r="AB11" s="14">
        <f ca="1">INDIRECT("S"&amp;4+(ROW(A1)-1)+COLUMN(A1)-1)</f>
        <v>38.790230000000001</v>
      </c>
      <c r="AC11" s="14">
        <f t="shared" ref="AC11:BB11" ca="1" si="5">INDIRECT("S"&amp;4+(ROW(B1)-1)+COLUMN(B1)-1)</f>
        <v>31.695789999999999</v>
      </c>
      <c r="AD11" s="14">
        <f t="shared" ca="1" si="5"/>
        <v>28.204080000000001</v>
      </c>
      <c r="AE11" s="14">
        <f t="shared" ca="1" si="5"/>
        <v>172.92679000000001</v>
      </c>
      <c r="AF11" s="14">
        <f t="shared" ca="1" si="5"/>
        <v>115.47259</v>
      </c>
      <c r="AG11" s="14">
        <f t="shared" ca="1" si="5"/>
        <v>102.23333</v>
      </c>
      <c r="AH11" s="14">
        <f t="shared" ca="1" si="5"/>
        <v>1249.8204900000001</v>
      </c>
      <c r="AI11" s="14">
        <f t="shared" ca="1" si="5"/>
        <v>1137.54223</v>
      </c>
      <c r="AJ11" s="14">
        <f t="shared" ca="1" si="5"/>
        <v>1018.1645</v>
      </c>
      <c r="AK11" s="14">
        <f t="shared" ca="1" si="5"/>
        <v>3220.9074300000002</v>
      </c>
      <c r="AL11" s="14">
        <f t="shared" ca="1" si="5"/>
        <v>2683.6644500000002</v>
      </c>
      <c r="AM11" s="14">
        <f t="shared" ca="1" si="5"/>
        <v>2339.82222</v>
      </c>
      <c r="AN11" s="14">
        <f t="shared" ca="1" si="5"/>
        <v>97802.884189999997</v>
      </c>
      <c r="AO11" s="14">
        <f t="shared" ca="1" si="5"/>
        <v>37230.087229999997</v>
      </c>
      <c r="AP11" s="14">
        <f t="shared" ca="1" si="5"/>
        <v>36794.311370000003</v>
      </c>
      <c r="AQ11" s="14">
        <f t="shared" ca="1" si="5"/>
        <v>424613.20964000002</v>
      </c>
      <c r="AR11" s="14">
        <f t="shared" ca="1" si="5"/>
        <v>326483.52234000002</v>
      </c>
      <c r="AS11" s="14">
        <f t="shared" ca="1" si="5"/>
        <v>324475.36524000001</v>
      </c>
      <c r="AT11" s="14">
        <f t="shared" ca="1" si="5"/>
        <v>1537.9048399999999</v>
      </c>
      <c r="AU11" s="14">
        <f t="shared" ca="1" si="5"/>
        <v>764.19065999999998</v>
      </c>
      <c r="AV11" s="14">
        <f t="shared" ca="1" si="5"/>
        <v>707.87621999999999</v>
      </c>
      <c r="AW11" s="14">
        <f t="shared" ca="1" si="5"/>
        <v>2679.4584599999998</v>
      </c>
      <c r="AX11" s="14">
        <f t="shared" ca="1" si="5"/>
        <v>1848.4877300000001</v>
      </c>
      <c r="AY11" s="14">
        <f t="shared" ca="1" si="5"/>
        <v>1842.73155</v>
      </c>
      <c r="AZ11" s="14">
        <f t="shared" ca="1" si="5"/>
        <v>21786</v>
      </c>
      <c r="BA11" s="14">
        <f t="shared" ca="1" si="5"/>
        <v>19170.716840000001</v>
      </c>
      <c r="BB11" s="14">
        <f t="shared" ca="1" si="5"/>
        <v>19142.738890000001</v>
      </c>
    </row>
    <row r="12" spans="1:54" s="3" customFormat="1" x14ac:dyDescent="0.25">
      <c r="A12" s="3" t="s">
        <v>1</v>
      </c>
      <c r="B12" s="3">
        <v>1000</v>
      </c>
      <c r="C12" s="19">
        <v>1</v>
      </c>
      <c r="D12" s="22">
        <v>1019.0138899999999</v>
      </c>
      <c r="E12" s="21">
        <v>1019.0138899999999</v>
      </c>
      <c r="F12" s="21">
        <v>1019.0138899999999</v>
      </c>
      <c r="G12" s="21">
        <v>1020.44618</v>
      </c>
      <c r="H12" s="21">
        <v>1020.44618</v>
      </c>
      <c r="I12" s="21">
        <v>1020.4461800000001</v>
      </c>
      <c r="J12" s="22">
        <v>1018.12069</v>
      </c>
      <c r="K12" s="22">
        <v>1017.1724400000001</v>
      </c>
      <c r="L12" s="22">
        <v>1017.601218</v>
      </c>
      <c r="M12" s="22">
        <v>1015.71111</v>
      </c>
      <c r="N12" s="22">
        <v>1015.49287</v>
      </c>
      <c r="O12" s="22">
        <v>1015.623861</v>
      </c>
      <c r="P12" s="22">
        <v>1060.25639</v>
      </c>
      <c r="Q12" s="22">
        <v>1018.01599</v>
      </c>
      <c r="R12" s="22">
        <v>1035.2328850000001</v>
      </c>
      <c r="S12" s="22">
        <v>1018.1645</v>
      </c>
      <c r="T12" s="22">
        <v>1017.4944400000001</v>
      </c>
      <c r="U12" s="22">
        <v>1017.7700609999999</v>
      </c>
      <c r="V12" s="22">
        <v>1015.19722</v>
      </c>
      <c r="W12" s="22">
        <v>1014.95335</v>
      </c>
      <c r="X12" s="22">
        <v>1015.0366969999999</v>
      </c>
      <c r="Y12" s="23"/>
      <c r="Z12" s="3" t="s">
        <v>17</v>
      </c>
      <c r="AA12" s="3" t="s">
        <v>14</v>
      </c>
      <c r="AB12" s="14">
        <f ca="1">INDIRECT("V"&amp;4+(ROW(A1)-1)+COLUMN(A1)-1)</f>
        <v>38.787599999999998</v>
      </c>
      <c r="AC12" s="14">
        <f t="shared" ref="AC12:BB12" ca="1" si="6">INDIRECT("V"&amp;4+(ROW(B1)-1)+COLUMN(B1)-1)</f>
        <v>28.862380000000002</v>
      </c>
      <c r="AD12" s="14">
        <f t="shared" ca="1" si="6"/>
        <v>27.950780000000002</v>
      </c>
      <c r="AE12" s="14">
        <f t="shared" ca="1" si="6"/>
        <v>169.52009000000001</v>
      </c>
      <c r="AF12" s="14">
        <f t="shared" ca="1" si="6"/>
        <v>107.43932</v>
      </c>
      <c r="AG12" s="14">
        <f t="shared" ca="1" si="6"/>
        <v>101.625</v>
      </c>
      <c r="AH12" s="14">
        <f t="shared" ca="1" si="6"/>
        <v>1124.9258400000001</v>
      </c>
      <c r="AI12" s="14">
        <f t="shared" ca="1" si="6"/>
        <v>1145.8533399999999</v>
      </c>
      <c r="AJ12" s="14">
        <f t="shared" ca="1" si="6"/>
        <v>1015.19722</v>
      </c>
      <c r="AK12" s="14">
        <f t="shared" ca="1" si="6"/>
        <v>3218.5391800000002</v>
      </c>
      <c r="AL12" s="14">
        <f t="shared" ca="1" si="6"/>
        <v>2672.4295900000002</v>
      </c>
      <c r="AM12" s="14">
        <f t="shared" ca="1" si="6"/>
        <v>2094.6222200000002</v>
      </c>
      <c r="AN12" s="14">
        <f t="shared" ca="1" si="6"/>
        <v>97802.320359999998</v>
      </c>
      <c r="AO12" s="14">
        <f t="shared" ca="1" si="6"/>
        <v>35537.031430000003</v>
      </c>
      <c r="AP12" s="14">
        <f t="shared" ca="1" si="6"/>
        <v>35118.428720000004</v>
      </c>
      <c r="AQ12" s="14">
        <f t="shared" ca="1" si="6"/>
        <v>424583.94987999997</v>
      </c>
      <c r="AR12" s="14">
        <f t="shared" ca="1" si="6"/>
        <v>323099.79916</v>
      </c>
      <c r="AS12" s="14">
        <f t="shared" ca="1" si="6"/>
        <v>322696.73212</v>
      </c>
      <c r="AT12" s="14">
        <f t="shared" ca="1" si="6"/>
        <v>1537.9048399999999</v>
      </c>
      <c r="AU12" s="14">
        <f t="shared" ca="1" si="6"/>
        <v>632.98467000000005</v>
      </c>
      <c r="AV12" s="14">
        <f t="shared" ca="1" si="6"/>
        <v>605.15774999999996</v>
      </c>
      <c r="AW12" s="14">
        <f t="shared" ca="1" si="6"/>
        <v>2447.4377899999999</v>
      </c>
      <c r="AX12" s="14">
        <f t="shared" ca="1" si="6"/>
        <v>1777.66741</v>
      </c>
      <c r="AY12" s="14">
        <f t="shared" ca="1" si="6"/>
        <v>1764.3891699999999</v>
      </c>
      <c r="AZ12" s="14">
        <f t="shared" ca="1" si="6"/>
        <v>20831.775000000001</v>
      </c>
      <c r="BA12" s="14">
        <f t="shared" ca="1" si="6"/>
        <v>18978.090700000001</v>
      </c>
      <c r="BB12" s="14">
        <f t="shared" ca="1" si="6"/>
        <v>18976.51586</v>
      </c>
    </row>
    <row r="13" spans="1:54" s="3" customFormat="1" x14ac:dyDescent="0.25">
      <c r="A13" s="3" t="s">
        <v>6</v>
      </c>
      <c r="B13" s="3">
        <v>24</v>
      </c>
      <c r="C13" s="19">
        <v>0.4</v>
      </c>
      <c r="D13" s="22">
        <v>3233.3770199999999</v>
      </c>
      <c r="E13" s="21">
        <v>3233.3770199999999</v>
      </c>
      <c r="F13" s="21">
        <v>3233.3770199999999</v>
      </c>
      <c r="G13" s="21">
        <v>3229.3430699999999</v>
      </c>
      <c r="H13" s="21">
        <v>3229.3430699999999</v>
      </c>
      <c r="I13" s="21">
        <v>3229.3430699999994</v>
      </c>
      <c r="J13" s="22">
        <v>3218.5391800000002</v>
      </c>
      <c r="K13" s="22">
        <v>3218.5391800000002</v>
      </c>
      <c r="L13" s="22">
        <v>3218.5391800000002</v>
      </c>
      <c r="M13" s="22">
        <v>3218.5391800000002</v>
      </c>
      <c r="N13" s="22">
        <v>3218.5391800000002</v>
      </c>
      <c r="O13" s="22">
        <v>3218.5391800000002</v>
      </c>
      <c r="P13" s="22">
        <v>3220.9074300000002</v>
      </c>
      <c r="Q13" s="22">
        <v>3220.9074300000002</v>
      </c>
      <c r="R13" s="22">
        <v>3220.9074299999997</v>
      </c>
      <c r="S13" s="22">
        <v>3220.9074300000002</v>
      </c>
      <c r="T13" s="22">
        <v>3218.5391800000002</v>
      </c>
      <c r="U13" s="22">
        <v>3219.2496550000001</v>
      </c>
      <c r="V13" s="22">
        <v>3218.5391800000002</v>
      </c>
      <c r="W13" s="22">
        <v>3218.5391800000002</v>
      </c>
      <c r="X13" s="22">
        <v>3218.5391800000002</v>
      </c>
      <c r="Y13" s="23"/>
      <c r="AB13" s="26">
        <f ca="1">MAX(AB6:AB12)</f>
        <v>40.401530000000001</v>
      </c>
      <c r="AC13" s="26">
        <f t="shared" ref="AC13:BB13" ca="1" si="7">MAX(AC6:AC12)</f>
        <v>44.761679999999998</v>
      </c>
      <c r="AD13" s="26">
        <f t="shared" ca="1" si="7"/>
        <v>31.78933</v>
      </c>
      <c r="AE13" s="26">
        <f t="shared" ca="1" si="7"/>
        <v>173.21245999999999</v>
      </c>
      <c r="AF13" s="26">
        <f t="shared" ca="1" si="7"/>
        <v>150.16473999999999</v>
      </c>
      <c r="AG13" s="26">
        <f t="shared" ca="1" si="7"/>
        <v>108.41931</v>
      </c>
      <c r="AH13" s="26">
        <f t="shared" ca="1" si="7"/>
        <v>1393.25361</v>
      </c>
      <c r="AI13" s="26">
        <f t="shared" ca="1" si="7"/>
        <v>1176.0722699999999</v>
      </c>
      <c r="AJ13" s="26">
        <f t="shared" ca="1" si="7"/>
        <v>1060.25639</v>
      </c>
      <c r="AK13" s="26">
        <f t="shared" ca="1" si="7"/>
        <v>3233.3770199999999</v>
      </c>
      <c r="AL13" s="26">
        <f t="shared" ca="1" si="7"/>
        <v>2697.1369199999999</v>
      </c>
      <c r="AM13" s="26">
        <f t="shared" ca="1" si="7"/>
        <v>2339.82222</v>
      </c>
      <c r="AN13" s="26">
        <f t="shared" ca="1" si="7"/>
        <v>106572.0766</v>
      </c>
      <c r="AO13" s="26">
        <f t="shared" ca="1" si="7"/>
        <v>41134.036679999997</v>
      </c>
      <c r="AP13" s="26">
        <f t="shared" ca="1" si="7"/>
        <v>36794.311370000003</v>
      </c>
      <c r="AQ13" s="26">
        <f t="shared" ca="1" si="7"/>
        <v>464618.43583999999</v>
      </c>
      <c r="AR13" s="26">
        <f t="shared" ca="1" si="7"/>
        <v>332541.06069999997</v>
      </c>
      <c r="AS13" s="26">
        <f t="shared" ca="1" si="7"/>
        <v>325159.85729000001</v>
      </c>
      <c r="AT13" s="26">
        <f t="shared" ca="1" si="7"/>
        <v>1672.4293600000001</v>
      </c>
      <c r="AU13" s="26">
        <f t="shared" ca="1" si="7"/>
        <v>764.19065999999998</v>
      </c>
      <c r="AV13" s="26">
        <f t="shared" ca="1" si="7"/>
        <v>707.97065999999995</v>
      </c>
      <c r="AW13" s="26">
        <f t="shared" ca="1" si="7"/>
        <v>2785.8719000000001</v>
      </c>
      <c r="AX13" s="26">
        <f t="shared" ca="1" si="7"/>
        <v>1913.80556</v>
      </c>
      <c r="AY13" s="26">
        <f t="shared" ca="1" si="7"/>
        <v>1852.9751799999999</v>
      </c>
      <c r="AZ13" s="26">
        <f t="shared" ca="1" si="7"/>
        <v>23643.275000000001</v>
      </c>
      <c r="BA13" s="26">
        <f t="shared" ca="1" si="7"/>
        <v>20402.96011</v>
      </c>
      <c r="BB13" s="26">
        <f t="shared" ca="1" si="7"/>
        <v>19561.99596</v>
      </c>
    </row>
    <row r="14" spans="1:54" s="3" customFormat="1" x14ac:dyDescent="0.25">
      <c r="A14" s="3" t="s">
        <v>2</v>
      </c>
      <c r="B14" s="3">
        <v>24</v>
      </c>
      <c r="C14" s="19">
        <v>0.7</v>
      </c>
      <c r="D14" s="22">
        <v>2686.4362799999999</v>
      </c>
      <c r="E14" s="21">
        <v>2686.4362799999999</v>
      </c>
      <c r="F14" s="21">
        <v>2686.4362800000004</v>
      </c>
      <c r="G14" s="21">
        <v>2686.4362799999999</v>
      </c>
      <c r="H14" s="21">
        <v>2686.4362799999999</v>
      </c>
      <c r="I14" s="21">
        <v>2686.4362800000004</v>
      </c>
      <c r="J14" s="22">
        <v>2686.4362799999999</v>
      </c>
      <c r="K14" s="22">
        <v>2672.4295900000002</v>
      </c>
      <c r="L14" s="22">
        <v>2673.8302589999998</v>
      </c>
      <c r="M14" s="22">
        <v>2686.4362799999999</v>
      </c>
      <c r="N14" s="22">
        <v>2686.4362799999999</v>
      </c>
      <c r="O14" s="22">
        <v>2686.4362800000004</v>
      </c>
      <c r="P14" s="22">
        <v>2697.1369199999999</v>
      </c>
      <c r="Q14" s="22">
        <v>2672.4295900000002</v>
      </c>
      <c r="R14" s="22">
        <v>2680.4504790000001</v>
      </c>
      <c r="S14" s="22">
        <v>2683.6644500000002</v>
      </c>
      <c r="T14" s="22">
        <v>2672.4295900000002</v>
      </c>
      <c r="U14" s="22">
        <v>2673.5530760000001</v>
      </c>
      <c r="V14" s="22">
        <v>2672.4295900000002</v>
      </c>
      <c r="W14" s="22">
        <v>2672.4295900000002</v>
      </c>
      <c r="X14" s="22">
        <v>2672.4295900000002</v>
      </c>
      <c r="Y14" s="23"/>
    </row>
    <row r="15" spans="1:54" s="3" customFormat="1" x14ac:dyDescent="0.25">
      <c r="A15" s="3" t="s">
        <v>2</v>
      </c>
      <c r="B15" s="3">
        <v>24</v>
      </c>
      <c r="C15" s="19">
        <v>1</v>
      </c>
      <c r="D15" s="22">
        <v>2223.9888900000001</v>
      </c>
      <c r="E15" s="21">
        <v>2223.9888900000001</v>
      </c>
      <c r="F15" s="21">
        <v>2223.9888900000001</v>
      </c>
      <c r="G15" s="21">
        <v>2225.9361100000001</v>
      </c>
      <c r="H15" s="21">
        <v>2225.9361100000001</v>
      </c>
      <c r="I15" s="21">
        <v>2225.9361099999996</v>
      </c>
      <c r="J15" s="22">
        <v>2223.9888900000001</v>
      </c>
      <c r="K15" s="22">
        <v>2104.0191</v>
      </c>
      <c r="L15" s="22">
        <v>2189.1988470000001</v>
      </c>
      <c r="M15" s="22">
        <v>2094.6222200000002</v>
      </c>
      <c r="N15" s="22">
        <v>2093.4944399999999</v>
      </c>
      <c r="O15" s="22">
        <v>2094.2838860000002</v>
      </c>
      <c r="P15" s="22">
        <v>2330.6442099999999</v>
      </c>
      <c r="Q15" s="22">
        <v>2106.7311800000002</v>
      </c>
      <c r="R15" s="22">
        <v>2187.9689779999999</v>
      </c>
      <c r="S15" s="22">
        <v>2339.82222</v>
      </c>
      <c r="T15" s="22">
        <v>2104.0191</v>
      </c>
      <c r="U15" s="22">
        <v>2302.4049179999997</v>
      </c>
      <c r="V15" s="22">
        <v>2094.6222200000002</v>
      </c>
      <c r="W15" s="22">
        <v>2093.4944399999999</v>
      </c>
      <c r="X15" s="22">
        <v>2093.6072180000001</v>
      </c>
      <c r="Y15" s="23"/>
      <c r="Z15" s="3" t="s">
        <v>18</v>
      </c>
      <c r="AA15" s="3" t="s">
        <v>15</v>
      </c>
      <c r="AB15" s="14">
        <f ca="1">INDIRECT("F"&amp;4+(ROW(A1)-1)+COLUMN(A1)-1)</f>
        <v>38.790230000000001</v>
      </c>
      <c r="AC15" s="14">
        <f t="shared" ref="AC15:BB15" ca="1" si="8">INDIRECT("F"&amp;4+(ROW(B1)-1)+COLUMN(B1)-1)</f>
        <v>31.864969999999992</v>
      </c>
      <c r="AD15" s="14">
        <f t="shared" ca="1" si="8"/>
        <v>30.892900000000004</v>
      </c>
      <c r="AE15" s="14">
        <f t="shared" ca="1" si="8"/>
        <v>173.21245999999999</v>
      </c>
      <c r="AF15" s="14">
        <f t="shared" ca="1" si="8"/>
        <v>150.16473999999997</v>
      </c>
      <c r="AG15" s="14">
        <f t="shared" ca="1" si="8"/>
        <v>103.42015999999998</v>
      </c>
      <c r="AH15" s="14">
        <f t="shared" ca="1" si="8"/>
        <v>1158.2335600000001</v>
      </c>
      <c r="AI15" s="14">
        <f t="shared" ca="1" si="8"/>
        <v>1176.0722700000001</v>
      </c>
      <c r="AJ15" s="14">
        <f t="shared" ca="1" si="8"/>
        <v>1019.0138899999999</v>
      </c>
      <c r="AK15" s="14">
        <f t="shared" ca="1" si="8"/>
        <v>3233.3770199999999</v>
      </c>
      <c r="AL15" s="14">
        <f t="shared" ca="1" si="8"/>
        <v>2686.4362800000004</v>
      </c>
      <c r="AM15" s="14">
        <f t="shared" ca="1" si="8"/>
        <v>2223.9888900000001</v>
      </c>
      <c r="AN15" s="14">
        <f t="shared" ca="1" si="8"/>
        <v>106572.0766</v>
      </c>
      <c r="AO15" s="14">
        <f t="shared" ca="1" si="8"/>
        <v>41134.036680000005</v>
      </c>
      <c r="AP15" s="14">
        <f t="shared" ca="1" si="8"/>
        <v>36117.120210000008</v>
      </c>
      <c r="AQ15" s="14">
        <f t="shared" ca="1" si="8"/>
        <v>464069.56448000006</v>
      </c>
      <c r="AR15" s="14">
        <f t="shared" ca="1" si="8"/>
        <v>330717.11628000007</v>
      </c>
      <c r="AS15" s="14">
        <f t="shared" ca="1" si="8"/>
        <v>325159.85729000007</v>
      </c>
      <c r="AT15" s="14">
        <f t="shared" ca="1" si="8"/>
        <v>1672.4293600000001</v>
      </c>
      <c r="AU15" s="14">
        <f t="shared" ca="1" si="8"/>
        <v>694.41243999999995</v>
      </c>
      <c r="AV15" s="14">
        <f t="shared" ca="1" si="8"/>
        <v>670.69395999999983</v>
      </c>
      <c r="AW15" s="14">
        <f t="shared" ca="1" si="8"/>
        <v>2785.8718999999996</v>
      </c>
      <c r="AX15" s="14">
        <f t="shared" ca="1" si="8"/>
        <v>1913.8055600000002</v>
      </c>
      <c r="AY15" s="14">
        <f t="shared" ca="1" si="8"/>
        <v>1807.76469</v>
      </c>
      <c r="AZ15" s="14">
        <f t="shared" ca="1" si="8"/>
        <v>21568.146299999997</v>
      </c>
      <c r="BA15" s="14">
        <f t="shared" ca="1" si="8"/>
        <v>19062.378969999998</v>
      </c>
      <c r="BB15" s="14">
        <f t="shared" ca="1" si="8"/>
        <v>19010.869039999998</v>
      </c>
    </row>
    <row r="16" spans="1:54" s="3" customFormat="1" x14ac:dyDescent="0.25">
      <c r="A16" s="3" t="s">
        <v>2</v>
      </c>
      <c r="B16" s="3">
        <v>100</v>
      </c>
      <c r="C16" s="19">
        <v>0.4</v>
      </c>
      <c r="D16" s="22">
        <v>106572.0766</v>
      </c>
      <c r="E16" s="21">
        <v>106572.0766</v>
      </c>
      <c r="F16" s="21">
        <v>106572.0766</v>
      </c>
      <c r="G16" s="21">
        <v>103929.15621</v>
      </c>
      <c r="H16" s="21">
        <v>103929.15621</v>
      </c>
      <c r="I16" s="21">
        <v>103929.15621000002</v>
      </c>
      <c r="J16" s="22">
        <v>97804.608959999998</v>
      </c>
      <c r="K16" s="22">
        <v>97804.329589999994</v>
      </c>
      <c r="L16" s="22">
        <v>97804.423972999997</v>
      </c>
      <c r="M16" s="22">
        <v>97801.983160000003</v>
      </c>
      <c r="N16" s="22">
        <v>97801.983160000003</v>
      </c>
      <c r="O16" s="22">
        <v>97801.983160000018</v>
      </c>
      <c r="P16" s="22">
        <v>97803.077120000002</v>
      </c>
      <c r="Q16" s="22">
        <v>97802.320359999998</v>
      </c>
      <c r="R16" s="22">
        <v>97802.667679000006</v>
      </c>
      <c r="S16" s="22">
        <v>97802.884189999997</v>
      </c>
      <c r="T16" s="22">
        <v>97801.983160000003</v>
      </c>
      <c r="U16" s="22">
        <v>97802.329201</v>
      </c>
      <c r="V16" s="22">
        <v>97802.320359999998</v>
      </c>
      <c r="W16" s="22">
        <v>97801.983160000003</v>
      </c>
      <c r="X16" s="22">
        <v>97802.064217000036</v>
      </c>
      <c r="Y16" s="23"/>
      <c r="Z16" s="3" t="s">
        <v>18</v>
      </c>
      <c r="AA16" s="3" t="s">
        <v>48</v>
      </c>
      <c r="AB16" s="14">
        <f ca="1">INDIRECT("I"&amp;4+(ROW(A1)-1)+COLUMN(A1)-1)</f>
        <v>38.790230000000001</v>
      </c>
      <c r="AC16" s="14">
        <f t="shared" ref="AC16:BB16" ca="1" si="9">INDIRECT("I"&amp;4+(ROW(B1)-1)+COLUMN(B1)-1)</f>
        <v>31.550799999999999</v>
      </c>
      <c r="AD16" s="14">
        <f t="shared" ca="1" si="9"/>
        <v>27.147619999999996</v>
      </c>
      <c r="AE16" s="14">
        <f t="shared" ca="1" si="9"/>
        <v>173.21245999999999</v>
      </c>
      <c r="AF16" s="14">
        <f t="shared" ca="1" si="9"/>
        <v>110.82709</v>
      </c>
      <c r="AG16" s="14">
        <f t="shared" ca="1" si="9"/>
        <v>103.99084999999999</v>
      </c>
      <c r="AH16" s="14">
        <f t="shared" ca="1" si="9"/>
        <v>1157.4496299999998</v>
      </c>
      <c r="AI16" s="14">
        <f t="shared" ca="1" si="9"/>
        <v>1043.0572800000002</v>
      </c>
      <c r="AJ16" s="14">
        <f t="shared" ca="1" si="9"/>
        <v>1020.4461800000001</v>
      </c>
      <c r="AK16" s="14">
        <f t="shared" ca="1" si="9"/>
        <v>3229.3430699999994</v>
      </c>
      <c r="AL16" s="14">
        <f t="shared" ca="1" si="9"/>
        <v>2686.4362800000004</v>
      </c>
      <c r="AM16" s="14">
        <f t="shared" ca="1" si="9"/>
        <v>2225.9361099999996</v>
      </c>
      <c r="AN16" s="14">
        <f t="shared" ca="1" si="9"/>
        <v>103929.15621000002</v>
      </c>
      <c r="AO16" s="14">
        <f t="shared" ca="1" si="9"/>
        <v>37531.935119999995</v>
      </c>
      <c r="AP16" s="14">
        <f t="shared" ca="1" si="9"/>
        <v>36116.943480000009</v>
      </c>
      <c r="AQ16" s="14">
        <f t="shared" ca="1" si="9"/>
        <v>464618.43584000005</v>
      </c>
      <c r="AR16" s="14">
        <f t="shared" ca="1" si="9"/>
        <v>332541.06069999991</v>
      </c>
      <c r="AS16" s="14">
        <f t="shared" ca="1" si="9"/>
        <v>325159.48904999997</v>
      </c>
      <c r="AT16" s="14">
        <f t="shared" ca="1" si="9"/>
        <v>1556.7854000000002</v>
      </c>
      <c r="AU16" s="14">
        <f t="shared" ca="1" si="9"/>
        <v>711.94128999999987</v>
      </c>
      <c r="AV16" s="14">
        <f t="shared" ca="1" si="9"/>
        <v>638.06585999999993</v>
      </c>
      <c r="AW16" s="14">
        <f t="shared" ca="1" si="9"/>
        <v>2785.8718999999996</v>
      </c>
      <c r="AX16" s="14">
        <f t="shared" ca="1" si="9"/>
        <v>1872.2648400000003</v>
      </c>
      <c r="AY16" s="14">
        <f t="shared" ca="1" si="9"/>
        <v>1796.8350700000005</v>
      </c>
      <c r="AZ16" s="14">
        <f t="shared" ca="1" si="9"/>
        <v>21467.494269999999</v>
      </c>
      <c r="BA16" s="14">
        <f t="shared" ca="1" si="9"/>
        <v>19082.346249999999</v>
      </c>
      <c r="BB16" s="14">
        <f t="shared" ca="1" si="9"/>
        <v>19083.857790000002</v>
      </c>
    </row>
    <row r="17" spans="1:54" s="3" customFormat="1" x14ac:dyDescent="0.25">
      <c r="A17" s="3" t="s">
        <v>2</v>
      </c>
      <c r="B17" s="3">
        <v>100</v>
      </c>
      <c r="C17" s="19">
        <v>0.7</v>
      </c>
      <c r="D17" s="22">
        <v>41134.036679999997</v>
      </c>
      <c r="E17" s="21">
        <v>41134.036679999997</v>
      </c>
      <c r="F17" s="21">
        <v>41134.036680000005</v>
      </c>
      <c r="G17" s="21">
        <v>37531.935120000002</v>
      </c>
      <c r="H17" s="21">
        <v>37531.935120000002</v>
      </c>
      <c r="I17" s="21">
        <v>37531.935119999995</v>
      </c>
      <c r="J17" s="22">
        <v>40187.908779999998</v>
      </c>
      <c r="K17" s="22">
        <v>36071.003389999998</v>
      </c>
      <c r="L17" s="22">
        <v>39372.593668000001</v>
      </c>
      <c r="M17" s="22">
        <v>35303.190060000001</v>
      </c>
      <c r="N17" s="22">
        <v>34977.200870000001</v>
      </c>
      <c r="O17" s="22">
        <v>35127.583342000005</v>
      </c>
      <c r="P17" s="22">
        <v>37234.917560000002</v>
      </c>
      <c r="Q17" s="22">
        <v>35331.356460000003</v>
      </c>
      <c r="R17" s="22">
        <v>35986.871866000001</v>
      </c>
      <c r="S17" s="22">
        <v>37230.087229999997</v>
      </c>
      <c r="T17" s="22">
        <v>36257.741130000002</v>
      </c>
      <c r="U17" s="22">
        <v>37101.054242999999</v>
      </c>
      <c r="V17" s="22">
        <v>35537.031430000003</v>
      </c>
      <c r="W17" s="22">
        <v>34983.642879999999</v>
      </c>
      <c r="X17" s="22">
        <v>35297.892657999997</v>
      </c>
      <c r="Y17" s="23"/>
      <c r="Z17" s="3" t="s">
        <v>18</v>
      </c>
      <c r="AA17" s="3" t="s">
        <v>11</v>
      </c>
      <c r="AB17" s="14">
        <f ca="1">INDIRECT("L"&amp;4+(ROW(A1)-1)+COLUMN(A1)-1)</f>
        <v>38.790230000000001</v>
      </c>
      <c r="AC17" s="14">
        <f t="shared" ref="AC17:BB17" ca="1" si="10">INDIRECT("L"&amp;4+(ROW(B1)-1)+COLUMN(B1)-1)</f>
        <v>30.638914</v>
      </c>
      <c r="AD17" s="14">
        <f t="shared" ca="1" si="10"/>
        <v>30.328437000000001</v>
      </c>
      <c r="AE17" s="14">
        <f t="shared" ca="1" si="10"/>
        <v>172.934549</v>
      </c>
      <c r="AF17" s="14">
        <f t="shared" ca="1" si="10"/>
        <v>108.88856600000001</v>
      </c>
      <c r="AG17" s="14">
        <f t="shared" ca="1" si="10"/>
        <v>102.55283300000001</v>
      </c>
      <c r="AH17" s="14">
        <f t="shared" ca="1" si="10"/>
        <v>1126.2800929999999</v>
      </c>
      <c r="AI17" s="14">
        <f t="shared" ca="1" si="10"/>
        <v>1037.8425090000001</v>
      </c>
      <c r="AJ17" s="14">
        <f t="shared" ca="1" si="10"/>
        <v>1017.601218</v>
      </c>
      <c r="AK17" s="14">
        <f t="shared" ca="1" si="10"/>
        <v>3218.5391800000002</v>
      </c>
      <c r="AL17" s="14">
        <f t="shared" ca="1" si="10"/>
        <v>2673.8302589999998</v>
      </c>
      <c r="AM17" s="14">
        <f t="shared" ca="1" si="10"/>
        <v>2189.1988470000001</v>
      </c>
      <c r="AN17" s="14">
        <f t="shared" ca="1" si="10"/>
        <v>97804.423972999997</v>
      </c>
      <c r="AO17" s="14">
        <f t="shared" ca="1" si="10"/>
        <v>39372.593668000001</v>
      </c>
      <c r="AP17" s="14">
        <f t="shared" ca="1" si="10"/>
        <v>36117.120210000008</v>
      </c>
      <c r="AQ17" s="14">
        <f t="shared" ca="1" si="10"/>
        <v>457918.04804799997</v>
      </c>
      <c r="AR17" s="14">
        <f t="shared" ca="1" si="10"/>
        <v>329188.57363300002</v>
      </c>
      <c r="AS17" s="14">
        <f t="shared" ca="1" si="10"/>
        <v>325159.85729000007</v>
      </c>
      <c r="AT17" s="14">
        <f t="shared" ca="1" si="10"/>
        <v>1567.185099</v>
      </c>
      <c r="AU17" s="14">
        <f t="shared" ca="1" si="10"/>
        <v>680.86099700000011</v>
      </c>
      <c r="AV17" s="14">
        <f t="shared" ca="1" si="10"/>
        <v>649.376442</v>
      </c>
      <c r="AW17" s="14">
        <f t="shared" ca="1" si="10"/>
        <v>2598.9310599999999</v>
      </c>
      <c r="AX17" s="14">
        <f t="shared" ca="1" si="10"/>
        <v>1904.483696</v>
      </c>
      <c r="AY17" s="14">
        <f t="shared" ca="1" si="10"/>
        <v>1807.76469</v>
      </c>
      <c r="AZ17" s="14">
        <f t="shared" ca="1" si="10"/>
        <v>21568.146299999997</v>
      </c>
      <c r="BA17" s="14">
        <f t="shared" ca="1" si="10"/>
        <v>19062.378969999998</v>
      </c>
      <c r="BB17" s="14">
        <f t="shared" ca="1" si="10"/>
        <v>19010.869039999998</v>
      </c>
    </row>
    <row r="18" spans="1:54" s="3" customFormat="1" x14ac:dyDescent="0.25">
      <c r="A18" s="3" t="s">
        <v>2</v>
      </c>
      <c r="B18" s="3">
        <v>100</v>
      </c>
      <c r="C18" s="19">
        <v>1</v>
      </c>
      <c r="D18" s="22">
        <v>36117.120210000001</v>
      </c>
      <c r="E18" s="21">
        <v>36117.120210000001</v>
      </c>
      <c r="F18" s="21">
        <v>36117.120210000008</v>
      </c>
      <c r="G18" s="21">
        <v>36116.943480000002</v>
      </c>
      <c r="H18" s="21">
        <v>36116.943480000002</v>
      </c>
      <c r="I18" s="21">
        <v>36116.943480000009</v>
      </c>
      <c r="J18" s="22">
        <v>36117.120210000001</v>
      </c>
      <c r="K18" s="22">
        <v>36117.120210000001</v>
      </c>
      <c r="L18" s="22">
        <v>36117.120210000008</v>
      </c>
      <c r="M18" s="22">
        <v>35078.392939999998</v>
      </c>
      <c r="N18" s="22">
        <v>34893.398939999999</v>
      </c>
      <c r="O18" s="22">
        <v>34948.367077999996</v>
      </c>
      <c r="P18" s="22">
        <v>35864.90741</v>
      </c>
      <c r="Q18" s="22">
        <v>35029.989090000003</v>
      </c>
      <c r="R18" s="22">
        <v>35435.973087999999</v>
      </c>
      <c r="S18" s="22">
        <v>36794.311370000003</v>
      </c>
      <c r="T18" s="22">
        <v>35480.57013</v>
      </c>
      <c r="U18" s="22">
        <v>36280.077266</v>
      </c>
      <c r="V18" s="22">
        <v>35118.428720000004</v>
      </c>
      <c r="W18" s="22">
        <v>34868.805930000002</v>
      </c>
      <c r="X18" s="22">
        <v>34971.008203999998</v>
      </c>
      <c r="Y18" s="23"/>
      <c r="Z18" s="3" t="s">
        <v>18</v>
      </c>
      <c r="AA18" s="3" t="s">
        <v>12</v>
      </c>
      <c r="AB18" s="14">
        <f ca="1">INDIRECT("O"&amp;4+(ROW(A1)-1)+COLUMN(A1)-1)</f>
        <v>38.787599999999998</v>
      </c>
      <c r="AC18" s="14">
        <f t="shared" ref="AC18:BB18" ca="1" si="11">INDIRECT("O"&amp;4+(ROW(B1)-1)+COLUMN(B1)-1)</f>
        <v>28.206933000000003</v>
      </c>
      <c r="AD18" s="14">
        <f t="shared" ca="1" si="11"/>
        <v>27.881920999999998</v>
      </c>
      <c r="AE18" s="14">
        <f t="shared" ca="1" si="11"/>
        <v>169.52009000000001</v>
      </c>
      <c r="AF18" s="14">
        <f t="shared" ca="1" si="11"/>
        <v>145.486064</v>
      </c>
      <c r="AG18" s="14">
        <f t="shared" ca="1" si="11"/>
        <v>100.80756600000001</v>
      </c>
      <c r="AH18" s="14">
        <f t="shared" ca="1" si="11"/>
        <v>1124.905649</v>
      </c>
      <c r="AI18" s="14">
        <f t="shared" ca="1" si="11"/>
        <v>1146.8304899999998</v>
      </c>
      <c r="AJ18" s="14">
        <f t="shared" ca="1" si="11"/>
        <v>1015.623861</v>
      </c>
      <c r="AK18" s="14">
        <f t="shared" ca="1" si="11"/>
        <v>3218.5391800000002</v>
      </c>
      <c r="AL18" s="14">
        <f t="shared" ca="1" si="11"/>
        <v>2686.4362800000004</v>
      </c>
      <c r="AM18" s="14">
        <f t="shared" ca="1" si="11"/>
        <v>2094.2838860000002</v>
      </c>
      <c r="AN18" s="14">
        <f t="shared" ca="1" si="11"/>
        <v>97801.983160000018</v>
      </c>
      <c r="AO18" s="14">
        <f t="shared" ca="1" si="11"/>
        <v>35127.583342000005</v>
      </c>
      <c r="AP18" s="14">
        <f t="shared" ca="1" si="11"/>
        <v>34948.367077999996</v>
      </c>
      <c r="AQ18" s="14">
        <f t="shared" ca="1" si="11"/>
        <v>424564.17992399994</v>
      </c>
      <c r="AR18" s="14">
        <f t="shared" ca="1" si="11"/>
        <v>323222.15359599999</v>
      </c>
      <c r="AS18" s="14">
        <f t="shared" ca="1" si="11"/>
        <v>322702.60843699996</v>
      </c>
      <c r="AT18" s="14">
        <f t="shared" ca="1" si="11"/>
        <v>1537.9048399999997</v>
      </c>
      <c r="AU18" s="14">
        <f t="shared" ca="1" si="11"/>
        <v>633.73540899999989</v>
      </c>
      <c r="AV18" s="14">
        <f t="shared" ca="1" si="11"/>
        <v>605.08701299999996</v>
      </c>
      <c r="AW18" s="14">
        <f t="shared" ca="1" si="11"/>
        <v>2410.3268870000002</v>
      </c>
      <c r="AX18" s="14">
        <f t="shared" ca="1" si="11"/>
        <v>1774.3541120000002</v>
      </c>
      <c r="AY18" s="14">
        <f t="shared" ca="1" si="11"/>
        <v>1758.0708509999999</v>
      </c>
      <c r="AZ18" s="14">
        <f t="shared" ca="1" si="11"/>
        <v>20831.774999999998</v>
      </c>
      <c r="BA18" s="14">
        <f t="shared" ca="1" si="11"/>
        <v>18990.693316999997</v>
      </c>
      <c r="BB18" s="14">
        <f t="shared" ca="1" si="11"/>
        <v>18977.169868999998</v>
      </c>
    </row>
    <row r="19" spans="1:54" s="3" customFormat="1" x14ac:dyDescent="0.25">
      <c r="A19" s="3" t="s">
        <v>2</v>
      </c>
      <c r="B19" s="3">
        <v>997</v>
      </c>
      <c r="C19" s="19">
        <v>0.4</v>
      </c>
      <c r="D19" s="22">
        <v>464069.56448</v>
      </c>
      <c r="E19" s="21">
        <v>464069.56448</v>
      </c>
      <c r="F19" s="21">
        <v>464069.56448000006</v>
      </c>
      <c r="G19" s="21">
        <v>464618.43583999999</v>
      </c>
      <c r="H19" s="21">
        <v>464618.43583999999</v>
      </c>
      <c r="I19" s="21">
        <v>464618.43584000005</v>
      </c>
      <c r="J19" s="22">
        <v>463979.23084999999</v>
      </c>
      <c r="K19" s="22">
        <v>445628.07095999998</v>
      </c>
      <c r="L19" s="22">
        <v>457918.04804799997</v>
      </c>
      <c r="M19" s="22">
        <v>424567.90321999998</v>
      </c>
      <c r="N19" s="22">
        <v>424560.85519999999</v>
      </c>
      <c r="O19" s="22">
        <v>424564.17992399994</v>
      </c>
      <c r="P19" s="22">
        <v>424604.97871</v>
      </c>
      <c r="Q19" s="22">
        <v>424589.7451</v>
      </c>
      <c r="R19" s="22">
        <v>424596.41390799999</v>
      </c>
      <c r="S19" s="22">
        <v>424613.20964000002</v>
      </c>
      <c r="T19" s="22">
        <v>424609.38078000001</v>
      </c>
      <c r="U19" s="22">
        <v>424612.66685300006</v>
      </c>
      <c r="V19" s="22">
        <v>424583.94987999997</v>
      </c>
      <c r="W19" s="22">
        <v>424565.62964</v>
      </c>
      <c r="X19" s="22">
        <v>424575.90772299998</v>
      </c>
      <c r="Y19" s="23"/>
      <c r="Z19" s="3" t="s">
        <v>18</v>
      </c>
      <c r="AA19" s="3" t="s">
        <v>13</v>
      </c>
      <c r="AB19" s="14">
        <f ca="1">INDIRECT("R"&amp;4+(ROW(A1)-1)+COLUMN(A1)-1)</f>
        <v>39.024425999999991</v>
      </c>
      <c r="AC19" s="14">
        <f t="shared" ref="AC19:BB19" ca="1" si="12">INDIRECT("R"&amp;4+(ROW(B1)-1)+COLUMN(B1)-1)</f>
        <v>31.791746999999997</v>
      </c>
      <c r="AD19" s="14">
        <f t="shared" ca="1" si="12"/>
        <v>30.233877999999997</v>
      </c>
      <c r="AE19" s="14">
        <f t="shared" ca="1" si="12"/>
        <v>171.67304000000001</v>
      </c>
      <c r="AF19" s="14">
        <f t="shared" ca="1" si="12"/>
        <v>112.310147</v>
      </c>
      <c r="AG19" s="14">
        <f t="shared" ca="1" si="12"/>
        <v>105.33550599999998</v>
      </c>
      <c r="AH19" s="14">
        <f t="shared" ca="1" si="12"/>
        <v>1319.071201</v>
      </c>
      <c r="AI19" s="14">
        <f t="shared" ca="1" si="12"/>
        <v>1101.5496430000001</v>
      </c>
      <c r="AJ19" s="14">
        <f t="shared" ca="1" si="12"/>
        <v>1035.2328850000001</v>
      </c>
      <c r="AK19" s="14">
        <f t="shared" ca="1" si="12"/>
        <v>3220.9074299999997</v>
      </c>
      <c r="AL19" s="14">
        <f t="shared" ca="1" si="12"/>
        <v>2680.4504790000001</v>
      </c>
      <c r="AM19" s="14">
        <f t="shared" ca="1" si="12"/>
        <v>2187.9689779999999</v>
      </c>
      <c r="AN19" s="14">
        <f t="shared" ca="1" si="12"/>
        <v>97802.667679000006</v>
      </c>
      <c r="AO19" s="14">
        <f t="shared" ca="1" si="12"/>
        <v>35986.871866000001</v>
      </c>
      <c r="AP19" s="14">
        <f t="shared" ca="1" si="12"/>
        <v>35435.973087999999</v>
      </c>
      <c r="AQ19" s="14">
        <f t="shared" ca="1" si="12"/>
        <v>424596.41390799999</v>
      </c>
      <c r="AR19" s="14">
        <f t="shared" ca="1" si="12"/>
        <v>324168.64751699998</v>
      </c>
      <c r="AS19" s="14">
        <f t="shared" ca="1" si="12"/>
        <v>323120.63388899999</v>
      </c>
      <c r="AT19" s="14">
        <f t="shared" ca="1" si="12"/>
        <v>1537.9048399999997</v>
      </c>
      <c r="AU19" s="14">
        <f t="shared" ca="1" si="12"/>
        <v>684.36823200000003</v>
      </c>
      <c r="AV19" s="14">
        <f t="shared" ca="1" si="12"/>
        <v>654.09846000000005</v>
      </c>
      <c r="AW19" s="14">
        <f t="shared" ca="1" si="12"/>
        <v>2590.6041770000002</v>
      </c>
      <c r="AX19" s="14">
        <f t="shared" ca="1" si="12"/>
        <v>1849.422851</v>
      </c>
      <c r="AY19" s="14">
        <f t="shared" ca="1" si="12"/>
        <v>1816.4116119999999</v>
      </c>
      <c r="AZ19" s="14">
        <f t="shared" ca="1" si="12"/>
        <v>22887.955539999999</v>
      </c>
      <c r="BA19" s="14">
        <f t="shared" ca="1" si="12"/>
        <v>19726.924459999998</v>
      </c>
      <c r="BB19" s="14">
        <f t="shared" ca="1" si="12"/>
        <v>19220.912388999997</v>
      </c>
    </row>
    <row r="20" spans="1:54" s="3" customFormat="1" x14ac:dyDescent="0.25">
      <c r="A20" s="3" t="s">
        <v>2</v>
      </c>
      <c r="B20" s="3">
        <v>997</v>
      </c>
      <c r="C20" s="19">
        <v>0.7</v>
      </c>
      <c r="D20" s="22">
        <v>330717.11628000002</v>
      </c>
      <c r="E20" s="21">
        <v>330717.11628000002</v>
      </c>
      <c r="F20" s="21">
        <v>330717.11628000007</v>
      </c>
      <c r="G20" s="21">
        <v>332541.06069999997</v>
      </c>
      <c r="H20" s="21">
        <v>332541.06069999997</v>
      </c>
      <c r="I20" s="21">
        <v>332541.06069999991</v>
      </c>
      <c r="J20" s="22">
        <v>330717.11628000002</v>
      </c>
      <c r="K20" s="22">
        <v>328124.00764999999</v>
      </c>
      <c r="L20" s="22">
        <v>329188.57363300002</v>
      </c>
      <c r="M20" s="22">
        <v>323354.88753000001</v>
      </c>
      <c r="N20" s="22">
        <v>322976.33753999998</v>
      </c>
      <c r="O20" s="22">
        <v>323222.15359599999</v>
      </c>
      <c r="P20" s="22">
        <v>324882.78168999997</v>
      </c>
      <c r="Q20" s="22">
        <v>323635.31565</v>
      </c>
      <c r="R20" s="22">
        <v>324168.64751699998</v>
      </c>
      <c r="S20" s="22">
        <v>326483.52234000002</v>
      </c>
      <c r="T20" s="22">
        <v>324269.43543000001</v>
      </c>
      <c r="U20" s="22">
        <v>325534.500351</v>
      </c>
      <c r="V20" s="22">
        <v>323099.79916</v>
      </c>
      <c r="W20" s="22">
        <v>322948.39327</v>
      </c>
      <c r="X20" s="22">
        <v>323010.29381299997</v>
      </c>
      <c r="Y20" s="23"/>
      <c r="Z20" s="3" t="s">
        <v>18</v>
      </c>
      <c r="AA20" s="3" t="s">
        <v>19</v>
      </c>
      <c r="AB20" s="14">
        <f ca="1">INDIRECT("U"&amp;4+(ROW(A1)-1)+COLUMN(A1)-1)</f>
        <v>38.788125999999998</v>
      </c>
      <c r="AC20" s="14">
        <f t="shared" ref="AC20:BB20" ca="1" si="13">INDIRECT("U"&amp;4+(ROW(B1)-1)+COLUMN(B1)-1)</f>
        <v>29.708114000000002</v>
      </c>
      <c r="AD20" s="14">
        <f t="shared" ca="1" si="13"/>
        <v>27.591205000000002</v>
      </c>
      <c r="AE20" s="14">
        <f t="shared" ca="1" si="13"/>
        <v>171.27380999999997</v>
      </c>
      <c r="AF20" s="14">
        <f t="shared" ca="1" si="13"/>
        <v>110.68818099999999</v>
      </c>
      <c r="AG20" s="14">
        <f t="shared" ca="1" si="13"/>
        <v>101.61878900000001</v>
      </c>
      <c r="AH20" s="14">
        <f t="shared" ca="1" si="13"/>
        <v>1144.9286729999999</v>
      </c>
      <c r="AI20" s="14">
        <f t="shared" ca="1" si="13"/>
        <v>1053.4777580000002</v>
      </c>
      <c r="AJ20" s="14">
        <f t="shared" ca="1" si="13"/>
        <v>1017.7700609999999</v>
      </c>
      <c r="AK20" s="14">
        <f t="shared" ca="1" si="13"/>
        <v>3219.2496550000001</v>
      </c>
      <c r="AL20" s="14">
        <f t="shared" ca="1" si="13"/>
        <v>2673.5530760000001</v>
      </c>
      <c r="AM20" s="14">
        <f t="shared" ca="1" si="13"/>
        <v>2302.4049179999997</v>
      </c>
      <c r="AN20" s="14">
        <f t="shared" ca="1" si="13"/>
        <v>97802.329201</v>
      </c>
      <c r="AO20" s="14">
        <f t="shared" ca="1" si="13"/>
        <v>37101.054242999999</v>
      </c>
      <c r="AP20" s="14">
        <f t="shared" ca="1" si="13"/>
        <v>36280.077266</v>
      </c>
      <c r="AQ20" s="14">
        <f t="shared" ca="1" si="13"/>
        <v>424612.66685300006</v>
      </c>
      <c r="AR20" s="14">
        <f t="shared" ca="1" si="13"/>
        <v>325534.500351</v>
      </c>
      <c r="AS20" s="14">
        <f t="shared" ca="1" si="13"/>
        <v>324234.22600599995</v>
      </c>
      <c r="AT20" s="14">
        <f t="shared" ca="1" si="13"/>
        <v>1537.9048399999997</v>
      </c>
      <c r="AU20" s="14">
        <f t="shared" ca="1" si="13"/>
        <v>705.12943100000007</v>
      </c>
      <c r="AV20" s="14">
        <f t="shared" ca="1" si="13"/>
        <v>662.30377300000009</v>
      </c>
      <c r="AW20" s="14">
        <f t="shared" ca="1" si="13"/>
        <v>2476.7477200000003</v>
      </c>
      <c r="AX20" s="14">
        <f t="shared" ca="1" si="13"/>
        <v>1819.3575549999998</v>
      </c>
      <c r="AY20" s="14">
        <f t="shared" ca="1" si="13"/>
        <v>1811.2684340000001</v>
      </c>
      <c r="AZ20" s="14">
        <f t="shared" ca="1" si="13"/>
        <v>21292.625653000003</v>
      </c>
      <c r="BA20" s="14">
        <f t="shared" ca="1" si="13"/>
        <v>19064.602678000003</v>
      </c>
      <c r="BB20" s="14">
        <f t="shared" ca="1" si="13"/>
        <v>19024.272162000001</v>
      </c>
    </row>
    <row r="21" spans="1:54" s="3" customFormat="1" x14ac:dyDescent="0.25">
      <c r="A21" s="3" t="s">
        <v>2</v>
      </c>
      <c r="B21" s="3">
        <v>997</v>
      </c>
      <c r="C21" s="19">
        <v>1</v>
      </c>
      <c r="D21" s="22">
        <v>325159.85729000001</v>
      </c>
      <c r="E21" s="21">
        <v>325159.85729000001</v>
      </c>
      <c r="F21" s="21">
        <v>325159.85729000007</v>
      </c>
      <c r="G21" s="21">
        <v>325159.48904999997</v>
      </c>
      <c r="H21" s="21">
        <v>325159.48904999997</v>
      </c>
      <c r="I21" s="21">
        <v>325159.48904999997</v>
      </c>
      <c r="J21" s="22">
        <v>325159.85729000001</v>
      </c>
      <c r="K21" s="22">
        <v>325159.85729000001</v>
      </c>
      <c r="L21" s="22">
        <v>325159.85729000007</v>
      </c>
      <c r="M21" s="22">
        <v>322773.79937000002</v>
      </c>
      <c r="N21" s="22">
        <v>322631.86908999999</v>
      </c>
      <c r="O21" s="22">
        <v>322702.60843699996</v>
      </c>
      <c r="P21" s="22">
        <v>323401.79564999999</v>
      </c>
      <c r="Q21" s="22">
        <v>322932.48652999999</v>
      </c>
      <c r="R21" s="22">
        <v>323120.63388899999</v>
      </c>
      <c r="S21" s="22">
        <v>324475.36524000001</v>
      </c>
      <c r="T21" s="22">
        <v>323751.22798999998</v>
      </c>
      <c r="U21" s="22">
        <v>324234.22600599995</v>
      </c>
      <c r="V21" s="22">
        <v>322696.73212</v>
      </c>
      <c r="W21" s="22">
        <v>322495.74903000001</v>
      </c>
      <c r="X21" s="22">
        <v>322613.568623</v>
      </c>
      <c r="Y21" s="23"/>
      <c r="Z21" s="3" t="s">
        <v>18</v>
      </c>
      <c r="AA21" s="3" t="s">
        <v>14</v>
      </c>
      <c r="AB21" s="14">
        <f ca="1">INDIRECT("X"&amp;4+(ROW(A1)-1)+COLUMN(A1)-1)</f>
        <v>38.787599999999998</v>
      </c>
      <c r="AC21" s="14">
        <f t="shared" ref="AC21:BB21" ca="1" si="14">INDIRECT("X"&amp;4+(ROW(B1)-1)+COLUMN(B1)-1)</f>
        <v>28.059567000000005</v>
      </c>
      <c r="AD21" s="14">
        <f t="shared" ca="1" si="14"/>
        <v>27.663666999999997</v>
      </c>
      <c r="AE21" s="14">
        <f t="shared" ca="1" si="14"/>
        <v>169.52009000000001</v>
      </c>
      <c r="AF21" s="14">
        <f t="shared" ca="1" si="14"/>
        <v>107.37455299999999</v>
      </c>
      <c r="AG21" s="14">
        <f t="shared" ca="1" si="14"/>
        <v>101.23807200000002</v>
      </c>
      <c r="AH21" s="14">
        <f t="shared" ca="1" si="14"/>
        <v>1124.7963569999997</v>
      </c>
      <c r="AI21" s="14">
        <f t="shared" ca="1" si="14"/>
        <v>1145.763592</v>
      </c>
      <c r="AJ21" s="14">
        <f t="shared" ca="1" si="14"/>
        <v>1015.0366969999999</v>
      </c>
      <c r="AK21" s="14">
        <f t="shared" ca="1" si="14"/>
        <v>3218.5391800000002</v>
      </c>
      <c r="AL21" s="14">
        <f t="shared" ca="1" si="14"/>
        <v>2672.4295900000002</v>
      </c>
      <c r="AM21" s="14">
        <f t="shared" ca="1" si="14"/>
        <v>2093.6072180000001</v>
      </c>
      <c r="AN21" s="14">
        <f t="shared" ca="1" si="14"/>
        <v>97802.064217000036</v>
      </c>
      <c r="AO21" s="14">
        <f t="shared" ca="1" si="14"/>
        <v>35297.892657999997</v>
      </c>
      <c r="AP21" s="14">
        <f t="shared" ca="1" si="14"/>
        <v>34971.008203999998</v>
      </c>
      <c r="AQ21" s="14">
        <f t="shared" ca="1" si="14"/>
        <v>424575.90772299998</v>
      </c>
      <c r="AR21" s="14">
        <f t="shared" ca="1" si="14"/>
        <v>323010.29381299997</v>
      </c>
      <c r="AS21" s="14">
        <f t="shared" ca="1" si="14"/>
        <v>322613.568623</v>
      </c>
      <c r="AT21" s="14">
        <f t="shared" ca="1" si="14"/>
        <v>1537.9048399999997</v>
      </c>
      <c r="AU21" s="14">
        <f t="shared" ca="1" si="14"/>
        <v>632.98466999999994</v>
      </c>
      <c r="AV21" s="14">
        <f t="shared" ca="1" si="14"/>
        <v>604.8391979999999</v>
      </c>
      <c r="AW21" s="14">
        <f t="shared" ca="1" si="14"/>
        <v>2401.1200269999999</v>
      </c>
      <c r="AX21" s="14">
        <f t="shared" ca="1" si="14"/>
        <v>1768.5660009999999</v>
      </c>
      <c r="AY21" s="14">
        <f t="shared" ca="1" si="14"/>
        <v>1759.3485520000002</v>
      </c>
      <c r="AZ21" s="14">
        <f t="shared" ca="1" si="14"/>
        <v>20831.774999999998</v>
      </c>
      <c r="BA21" s="14">
        <f t="shared" ca="1" si="14"/>
        <v>18976.647139000001</v>
      </c>
      <c r="BB21" s="14">
        <f t="shared" ca="1" si="14"/>
        <v>18975.672665999999</v>
      </c>
    </row>
    <row r="22" spans="1:54" s="3" customFormat="1" x14ac:dyDescent="0.25">
      <c r="A22" s="3" t="s">
        <v>0</v>
      </c>
      <c r="B22" s="3">
        <v>30</v>
      </c>
      <c r="C22" s="19">
        <v>0.4</v>
      </c>
      <c r="D22" s="22">
        <v>1672.4293600000001</v>
      </c>
      <c r="E22" s="21">
        <v>1672.4293600000001</v>
      </c>
      <c r="F22" s="21">
        <v>1672.4293600000001</v>
      </c>
      <c r="G22" s="21">
        <v>1556.7854</v>
      </c>
      <c r="H22" s="21">
        <v>1556.7854</v>
      </c>
      <c r="I22" s="21">
        <v>1556.7854000000002</v>
      </c>
      <c r="J22" s="22">
        <v>1660.8436999999999</v>
      </c>
      <c r="K22" s="22">
        <v>1541.82565</v>
      </c>
      <c r="L22" s="22">
        <v>1567.185099</v>
      </c>
      <c r="M22" s="22">
        <v>1537.9048399999999</v>
      </c>
      <c r="N22" s="22">
        <v>1537.9048399999999</v>
      </c>
      <c r="O22" s="22">
        <v>1537.9048399999997</v>
      </c>
      <c r="P22" s="22">
        <v>1537.9048399999999</v>
      </c>
      <c r="Q22" s="22">
        <v>1537.9048399999999</v>
      </c>
      <c r="R22" s="22">
        <v>1537.9048399999997</v>
      </c>
      <c r="S22" s="22">
        <v>1537.9048399999999</v>
      </c>
      <c r="T22" s="22">
        <v>1537.9048399999999</v>
      </c>
      <c r="U22" s="22">
        <v>1537.9048399999997</v>
      </c>
      <c r="V22" s="22">
        <v>1537.9048399999999</v>
      </c>
      <c r="W22" s="22">
        <v>1537.9048399999999</v>
      </c>
      <c r="X22" s="22">
        <v>1537.9048399999997</v>
      </c>
      <c r="Y22" s="23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s="3" customFormat="1" x14ac:dyDescent="0.25">
      <c r="A23" s="3" t="s">
        <v>0</v>
      </c>
      <c r="B23" s="3">
        <v>30</v>
      </c>
      <c r="C23" s="19">
        <v>0.7</v>
      </c>
      <c r="D23" s="22">
        <v>694.41243999999995</v>
      </c>
      <c r="E23" s="21">
        <v>694.41243999999995</v>
      </c>
      <c r="F23" s="21">
        <v>694.41243999999995</v>
      </c>
      <c r="G23" s="21">
        <v>711.94128999999998</v>
      </c>
      <c r="H23" s="21">
        <v>711.94128999999998</v>
      </c>
      <c r="I23" s="21">
        <v>711.94128999999987</v>
      </c>
      <c r="J23" s="22">
        <v>687.17016999999998</v>
      </c>
      <c r="K23" s="22">
        <v>677.53062999999997</v>
      </c>
      <c r="L23" s="22">
        <v>680.86099700000011</v>
      </c>
      <c r="M23" s="22">
        <v>634.43709000000001</v>
      </c>
      <c r="N23" s="22">
        <v>633.01261999999997</v>
      </c>
      <c r="O23" s="22">
        <v>633.73540899999989</v>
      </c>
      <c r="P23" s="22">
        <v>706.65012000000002</v>
      </c>
      <c r="Q23" s="22">
        <v>659.84654</v>
      </c>
      <c r="R23" s="22">
        <v>684.36823200000003</v>
      </c>
      <c r="S23" s="22">
        <v>764.19065999999998</v>
      </c>
      <c r="T23" s="22">
        <v>632.98467000000005</v>
      </c>
      <c r="U23" s="22">
        <v>705.12943100000007</v>
      </c>
      <c r="V23" s="22">
        <v>632.98467000000005</v>
      </c>
      <c r="W23" s="22">
        <v>632.98467000000005</v>
      </c>
      <c r="X23" s="22">
        <v>632.98466999999994</v>
      </c>
      <c r="Y23" s="23"/>
      <c r="Z23" s="3" t="s">
        <v>18</v>
      </c>
      <c r="AA23" s="3" t="s">
        <v>15</v>
      </c>
      <c r="AB23" s="3">
        <f t="shared" ref="AB23:BB23" ca="1" si="15">AB15/AB$13</f>
        <v>0.9601178470221301</v>
      </c>
      <c r="AC23" s="3">
        <f t="shared" ca="1" si="15"/>
        <v>0.71188056391091648</v>
      </c>
      <c r="AD23" s="3">
        <f t="shared" ca="1" si="15"/>
        <v>0.97180091559023118</v>
      </c>
      <c r="AE23" s="3">
        <f t="shared" ca="1" si="15"/>
        <v>1</v>
      </c>
      <c r="AF23" s="3">
        <f t="shared" ca="1" si="15"/>
        <v>0.99999999999999978</v>
      </c>
      <c r="AG23" s="3">
        <f t="shared" ca="1" si="15"/>
        <v>0.95389059384347663</v>
      </c>
      <c r="AH23" s="3">
        <f t="shared" ca="1" si="15"/>
        <v>0.83131567123662442</v>
      </c>
      <c r="AI23" s="3">
        <f t="shared" ca="1" si="15"/>
        <v>1.0000000000000002</v>
      </c>
      <c r="AJ23" s="3">
        <f t="shared" ca="1" si="15"/>
        <v>0.96110138982515347</v>
      </c>
      <c r="AK23" s="3">
        <f t="shared" ca="1" si="15"/>
        <v>1</v>
      </c>
      <c r="AL23" s="3">
        <f t="shared" ca="1" si="15"/>
        <v>0.99603259296157665</v>
      </c>
      <c r="AM23" s="3">
        <f t="shared" ca="1" si="15"/>
        <v>0.95049481579844131</v>
      </c>
      <c r="AN23" s="3">
        <f t="shared" ca="1" si="15"/>
        <v>1</v>
      </c>
      <c r="AO23" s="3">
        <f t="shared" ca="1" si="15"/>
        <v>1.0000000000000002</v>
      </c>
      <c r="AP23" s="3">
        <f t="shared" ca="1" si="15"/>
        <v>0.9815952212506377</v>
      </c>
      <c r="AQ23" s="3">
        <f t="shared" ca="1" si="15"/>
        <v>0.99881866211570447</v>
      </c>
      <c r="AR23" s="3">
        <f t="shared" ca="1" si="15"/>
        <v>0.9945151302032883</v>
      </c>
      <c r="AS23" s="3">
        <f t="shared" ca="1" si="15"/>
        <v>1.0000000000000002</v>
      </c>
      <c r="AT23" s="3">
        <f t="shared" ca="1" si="15"/>
        <v>1</v>
      </c>
      <c r="AU23" s="3">
        <f t="shared" ca="1" si="15"/>
        <v>0.90869003816403615</v>
      </c>
      <c r="AV23" s="3">
        <f t="shared" ca="1" si="15"/>
        <v>0.94734711181392728</v>
      </c>
      <c r="AW23" s="3">
        <f t="shared" ca="1" si="15"/>
        <v>0.99999999999999989</v>
      </c>
      <c r="AX23" s="3">
        <f t="shared" ca="1" si="15"/>
        <v>1.0000000000000002</v>
      </c>
      <c r="AY23" s="3">
        <f t="shared" ca="1" si="15"/>
        <v>0.97560113568277806</v>
      </c>
      <c r="AZ23" s="3">
        <f t="shared" ca="1" si="15"/>
        <v>0.91223175723329342</v>
      </c>
      <c r="BA23" s="3">
        <f t="shared" ca="1" si="15"/>
        <v>0.93429477228929392</v>
      </c>
      <c r="BB23" s="3">
        <f t="shared" ca="1" si="15"/>
        <v>0.97182665198751006</v>
      </c>
    </row>
    <row r="24" spans="1:54" s="3" customFormat="1" x14ac:dyDescent="0.25">
      <c r="A24" s="3" t="s">
        <v>0</v>
      </c>
      <c r="B24" s="3">
        <v>30</v>
      </c>
      <c r="C24" s="19">
        <v>1</v>
      </c>
      <c r="D24" s="22">
        <v>670.69395999999995</v>
      </c>
      <c r="E24" s="21">
        <v>670.69395999999995</v>
      </c>
      <c r="F24" s="21">
        <v>670.69395999999983</v>
      </c>
      <c r="G24" s="21">
        <v>638.06586000000004</v>
      </c>
      <c r="H24" s="21">
        <v>638.06586000000004</v>
      </c>
      <c r="I24" s="21">
        <v>638.06585999999993</v>
      </c>
      <c r="J24" s="22">
        <v>662.21810000000005</v>
      </c>
      <c r="K24" s="22">
        <v>624.07718999999997</v>
      </c>
      <c r="L24" s="22">
        <v>649.376442</v>
      </c>
      <c r="M24" s="22">
        <v>605.15774999999996</v>
      </c>
      <c r="N24" s="22">
        <v>605.01383999999996</v>
      </c>
      <c r="O24" s="22">
        <v>605.08701299999996</v>
      </c>
      <c r="P24" s="22">
        <v>707.97065999999995</v>
      </c>
      <c r="Q24" s="22">
        <v>623.84550999999999</v>
      </c>
      <c r="R24" s="22">
        <v>654.09846000000005</v>
      </c>
      <c r="S24" s="22">
        <v>707.87621999999999</v>
      </c>
      <c r="T24" s="22">
        <v>634.03992000000005</v>
      </c>
      <c r="U24" s="22">
        <v>662.30377300000009</v>
      </c>
      <c r="V24" s="22">
        <v>605.15774999999996</v>
      </c>
      <c r="W24" s="22">
        <v>604.75278000000003</v>
      </c>
      <c r="X24" s="22">
        <v>604.8391979999999</v>
      </c>
      <c r="Y24" s="23"/>
      <c r="Z24" s="3" t="s">
        <v>18</v>
      </c>
      <c r="AA24" s="3" t="s">
        <v>48</v>
      </c>
      <c r="AB24" s="3">
        <f t="shared" ref="AB24:BB24" ca="1" si="16">AB16/AB$13</f>
        <v>0.9601178470221301</v>
      </c>
      <c r="AC24" s="3">
        <f t="shared" ca="1" si="16"/>
        <v>0.70486183717858664</v>
      </c>
      <c r="AD24" s="3">
        <f t="shared" ca="1" si="16"/>
        <v>0.85398528374143134</v>
      </c>
      <c r="AE24" s="3">
        <f t="shared" ca="1" si="16"/>
        <v>1</v>
      </c>
      <c r="AF24" s="3">
        <f t="shared" ca="1" si="16"/>
        <v>0.73803670555417999</v>
      </c>
      <c r="AG24" s="3">
        <f t="shared" ca="1" si="16"/>
        <v>0.95915432407750978</v>
      </c>
      <c r="AH24" s="3">
        <f t="shared" ca="1" si="16"/>
        <v>0.83075300985582934</v>
      </c>
      <c r="AI24" s="3">
        <f t="shared" ca="1" si="16"/>
        <v>0.88689896582630956</v>
      </c>
      <c r="AJ24" s="3">
        <f t="shared" ca="1" si="16"/>
        <v>0.96245228005652494</v>
      </c>
      <c r="AK24" s="3">
        <f t="shared" ca="1" si="16"/>
        <v>0.99875240345463934</v>
      </c>
      <c r="AL24" s="3">
        <f t="shared" ca="1" si="16"/>
        <v>0.99603259296157665</v>
      </c>
      <c r="AM24" s="3">
        <f t="shared" ca="1" si="16"/>
        <v>0.95132702432409566</v>
      </c>
      <c r="AN24" s="3">
        <f t="shared" ca="1" si="16"/>
        <v>0.97520062971166699</v>
      </c>
      <c r="AO24" s="3">
        <f t="shared" ca="1" si="16"/>
        <v>0.91243014664419264</v>
      </c>
      <c r="AP24" s="3">
        <f t="shared" ca="1" si="16"/>
        <v>0.98159041806249747</v>
      </c>
      <c r="AQ24" s="3">
        <f t="shared" ca="1" si="16"/>
        <v>1.0000000000000002</v>
      </c>
      <c r="AR24" s="3">
        <f t="shared" ca="1" si="16"/>
        <v>0.99999999999999978</v>
      </c>
      <c r="AS24" s="3">
        <f t="shared" ca="1" si="16"/>
        <v>0.99999886751088185</v>
      </c>
      <c r="AT24" s="3">
        <f t="shared" ca="1" si="16"/>
        <v>0.93085270878047732</v>
      </c>
      <c r="AU24" s="3">
        <f t="shared" ca="1" si="16"/>
        <v>0.93162783486518908</v>
      </c>
      <c r="AV24" s="3">
        <f t="shared" ca="1" si="16"/>
        <v>0.90126031494016989</v>
      </c>
      <c r="AW24" s="3">
        <f t="shared" ca="1" si="16"/>
        <v>0.99999999999999989</v>
      </c>
      <c r="AX24" s="3">
        <f t="shared" ca="1" si="16"/>
        <v>0.97829417947766872</v>
      </c>
      <c r="AY24" s="3">
        <f t="shared" ca="1" si="16"/>
        <v>0.96970271884591597</v>
      </c>
      <c r="AZ24" s="3">
        <f t="shared" ca="1" si="16"/>
        <v>0.90797464691333996</v>
      </c>
      <c r="BA24" s="3">
        <f t="shared" ca="1" si="16"/>
        <v>0.93527341851966195</v>
      </c>
      <c r="BB24" s="3">
        <f t="shared" ca="1" si="16"/>
        <v>0.97555780243602508</v>
      </c>
    </row>
    <row r="25" spans="1:54" s="3" customFormat="1" x14ac:dyDescent="0.25">
      <c r="A25" s="3" t="s">
        <v>0</v>
      </c>
      <c r="B25" s="3">
        <v>100</v>
      </c>
      <c r="C25" s="19">
        <v>0.4</v>
      </c>
      <c r="D25" s="22">
        <v>2785.8719000000001</v>
      </c>
      <c r="E25" s="21">
        <v>2785.8719000000001</v>
      </c>
      <c r="F25" s="21">
        <v>2785.8718999999996</v>
      </c>
      <c r="G25" s="21">
        <v>2785.8719000000001</v>
      </c>
      <c r="H25" s="21">
        <v>2785.8719000000001</v>
      </c>
      <c r="I25" s="21">
        <v>2785.8718999999996</v>
      </c>
      <c r="J25" s="22">
        <v>2602.27547</v>
      </c>
      <c r="K25" s="22">
        <v>2597.4133099999999</v>
      </c>
      <c r="L25" s="22">
        <v>2598.9310599999999</v>
      </c>
      <c r="M25" s="22">
        <v>2433.2487099999998</v>
      </c>
      <c r="N25" s="22">
        <v>2395.46704</v>
      </c>
      <c r="O25" s="22">
        <v>2410.3268870000002</v>
      </c>
      <c r="P25" s="22">
        <v>2695.7303700000002</v>
      </c>
      <c r="Q25" s="22">
        <v>2463.4744700000001</v>
      </c>
      <c r="R25" s="22">
        <v>2590.6041770000002</v>
      </c>
      <c r="S25" s="22">
        <v>2679.4584599999998</v>
      </c>
      <c r="T25" s="22">
        <v>2391.0476800000001</v>
      </c>
      <c r="U25" s="22">
        <v>2476.7477200000003</v>
      </c>
      <c r="V25" s="22">
        <v>2447.4377899999999</v>
      </c>
      <c r="W25" s="22">
        <v>2391.0623500000002</v>
      </c>
      <c r="X25" s="22">
        <v>2401.1200269999999</v>
      </c>
      <c r="Y25" s="23"/>
      <c r="Z25" s="3" t="s">
        <v>18</v>
      </c>
      <c r="AA25" s="3" t="s">
        <v>11</v>
      </c>
      <c r="AB25" s="3">
        <f t="shared" ref="AB25:BB25" ca="1" si="17">AB17/AB$13</f>
        <v>0.9601178470221301</v>
      </c>
      <c r="AC25" s="3">
        <f t="shared" ca="1" si="17"/>
        <v>0.68448981360842576</v>
      </c>
      <c r="AD25" s="3">
        <f t="shared" ca="1" si="17"/>
        <v>0.95404454890996448</v>
      </c>
      <c r="AE25" s="3">
        <f t="shared" ca="1" si="17"/>
        <v>0.99839554844957468</v>
      </c>
      <c r="AF25" s="3">
        <f t="shared" ca="1" si="17"/>
        <v>0.72512739009170868</v>
      </c>
      <c r="AG25" s="3">
        <f t="shared" ca="1" si="17"/>
        <v>0.94589084730386142</v>
      </c>
      <c r="AH25" s="3">
        <f t="shared" ca="1" si="17"/>
        <v>0.80838124869455741</v>
      </c>
      <c r="AI25" s="3">
        <f t="shared" ca="1" si="17"/>
        <v>0.88246490923555243</v>
      </c>
      <c r="AJ25" s="3">
        <f t="shared" ca="1" si="17"/>
        <v>0.95976900266547793</v>
      </c>
      <c r="AK25" s="3">
        <f t="shared" ca="1" si="17"/>
        <v>0.99541103932259667</v>
      </c>
      <c r="AL25" s="3">
        <f t="shared" ca="1" si="17"/>
        <v>0.99135874014137926</v>
      </c>
      <c r="AM25" s="3">
        <f t="shared" ca="1" si="17"/>
        <v>0.93562614641722652</v>
      </c>
      <c r="AN25" s="3">
        <f t="shared" ca="1" si="17"/>
        <v>0.91773030134424538</v>
      </c>
      <c r="AO25" s="3">
        <f t="shared" ca="1" si="17"/>
        <v>0.95717796855915105</v>
      </c>
      <c r="AP25" s="3">
        <f t="shared" ca="1" si="17"/>
        <v>0.9815952212506377</v>
      </c>
      <c r="AQ25" s="3">
        <f t="shared" ca="1" si="17"/>
        <v>0.98557873025445886</v>
      </c>
      <c r="AR25" s="3">
        <f t="shared" ca="1" si="17"/>
        <v>0.98991857709257636</v>
      </c>
      <c r="AS25" s="3">
        <f t="shared" ca="1" si="17"/>
        <v>1.0000000000000002</v>
      </c>
      <c r="AT25" s="3">
        <f t="shared" ca="1" si="17"/>
        <v>0.93707102762175853</v>
      </c>
      <c r="AU25" s="3">
        <f t="shared" ca="1" si="17"/>
        <v>0.89095697270102747</v>
      </c>
      <c r="AV25" s="3">
        <f t="shared" ca="1" si="17"/>
        <v>0.91723637530402746</v>
      </c>
      <c r="AW25" s="3">
        <f t="shared" ca="1" si="17"/>
        <v>0.93289682845790567</v>
      </c>
      <c r="AX25" s="3">
        <f t="shared" ca="1" si="17"/>
        <v>0.99512914781165129</v>
      </c>
      <c r="AY25" s="3">
        <f t="shared" ca="1" si="17"/>
        <v>0.97560113568277806</v>
      </c>
      <c r="AZ25" s="3">
        <f t="shared" ca="1" si="17"/>
        <v>0.91223175723329342</v>
      </c>
      <c r="BA25" s="3">
        <f t="shared" ca="1" si="17"/>
        <v>0.93429477228929392</v>
      </c>
      <c r="BB25" s="3">
        <f t="shared" ca="1" si="17"/>
        <v>0.97182665198751006</v>
      </c>
    </row>
    <row r="26" spans="1:54" s="3" customFormat="1" x14ac:dyDescent="0.25">
      <c r="A26" s="3" t="s">
        <v>0</v>
      </c>
      <c r="B26" s="3">
        <v>100</v>
      </c>
      <c r="C26" s="19">
        <v>0.7</v>
      </c>
      <c r="D26" s="22">
        <v>1913.80556</v>
      </c>
      <c r="E26" s="21">
        <v>1913.80556</v>
      </c>
      <c r="F26" s="21">
        <v>1913.8055600000002</v>
      </c>
      <c r="G26" s="21">
        <v>1872.26484</v>
      </c>
      <c r="H26" s="21">
        <v>1872.26484</v>
      </c>
      <c r="I26" s="21">
        <v>1872.2648400000003</v>
      </c>
      <c r="J26" s="22">
        <v>1913.80556</v>
      </c>
      <c r="K26" s="22">
        <v>1885.24773</v>
      </c>
      <c r="L26" s="22">
        <v>1904.483696</v>
      </c>
      <c r="M26" s="22">
        <v>1781.51144</v>
      </c>
      <c r="N26" s="22">
        <v>1763.78548</v>
      </c>
      <c r="O26" s="22">
        <v>1774.3541120000002</v>
      </c>
      <c r="P26" s="22">
        <v>1903.57538</v>
      </c>
      <c r="Q26" s="22">
        <v>1794.0668900000001</v>
      </c>
      <c r="R26" s="22">
        <v>1849.422851</v>
      </c>
      <c r="S26" s="22">
        <v>1848.4877300000001</v>
      </c>
      <c r="T26" s="22">
        <v>1801.6670799999999</v>
      </c>
      <c r="U26" s="22">
        <v>1819.3575549999998</v>
      </c>
      <c r="V26" s="22">
        <v>1777.66741</v>
      </c>
      <c r="W26" s="22">
        <v>1764.69021</v>
      </c>
      <c r="X26" s="22">
        <v>1768.5660009999999</v>
      </c>
      <c r="Y26" s="23"/>
      <c r="Z26" s="3" t="s">
        <v>18</v>
      </c>
      <c r="AA26" s="3" t="s">
        <v>12</v>
      </c>
      <c r="AB26" s="3">
        <f t="shared" ref="AB26:BB26" ca="1" si="18">AB18/AB$13</f>
        <v>0.96005275047751892</v>
      </c>
      <c r="AC26" s="3">
        <f t="shared" ca="1" si="18"/>
        <v>0.63015805036808281</v>
      </c>
      <c r="AD26" s="3">
        <f t="shared" ca="1" si="18"/>
        <v>0.87708426066230394</v>
      </c>
      <c r="AE26" s="3">
        <f t="shared" ca="1" si="18"/>
        <v>0.97868300005669351</v>
      </c>
      <c r="AF26" s="3">
        <f t="shared" ca="1" si="18"/>
        <v>0.96884304531143595</v>
      </c>
      <c r="AG26" s="3">
        <f t="shared" ca="1" si="18"/>
        <v>0.92979346575808319</v>
      </c>
      <c r="AH26" s="3">
        <f t="shared" ca="1" si="18"/>
        <v>0.8073947491871204</v>
      </c>
      <c r="AI26" s="3">
        <f t="shared" ca="1" si="18"/>
        <v>0.9751360688063837</v>
      </c>
      <c r="AJ26" s="3">
        <f t="shared" ca="1" si="18"/>
        <v>0.95790402262984709</v>
      </c>
      <c r="AK26" s="3">
        <f t="shared" ca="1" si="18"/>
        <v>0.99541103932259667</v>
      </c>
      <c r="AL26" s="3">
        <f t="shared" ca="1" si="18"/>
        <v>0.99603259296157665</v>
      </c>
      <c r="AM26" s="3">
        <f t="shared" ca="1" si="18"/>
        <v>0.89506111536969679</v>
      </c>
      <c r="AN26" s="3">
        <f t="shared" ca="1" si="18"/>
        <v>0.91770739841246574</v>
      </c>
      <c r="AO26" s="3">
        <f t="shared" ca="1" si="18"/>
        <v>0.85397850970166456</v>
      </c>
      <c r="AP26" s="3">
        <f t="shared" ca="1" si="18"/>
        <v>0.94983071504077432</v>
      </c>
      <c r="AQ26" s="3">
        <f t="shared" ca="1" si="18"/>
        <v>0.91379107494177547</v>
      </c>
      <c r="AR26" s="3">
        <f t="shared" ca="1" si="18"/>
        <v>0.97197667234120311</v>
      </c>
      <c r="AS26" s="3">
        <f t="shared" ca="1" si="18"/>
        <v>0.99244295137327332</v>
      </c>
      <c r="AT26" s="3">
        <f t="shared" ca="1" si="18"/>
        <v>0.91956340685145566</v>
      </c>
      <c r="AU26" s="3">
        <f t="shared" ca="1" si="18"/>
        <v>0.829289655280529</v>
      </c>
      <c r="AV26" s="3">
        <f t="shared" ca="1" si="18"/>
        <v>0.85467809216839574</v>
      </c>
      <c r="AW26" s="3">
        <f t="shared" ca="1" si="18"/>
        <v>0.86519659679973082</v>
      </c>
      <c r="AX26" s="3">
        <f t="shared" ca="1" si="18"/>
        <v>0.92713395189425629</v>
      </c>
      <c r="AY26" s="3">
        <f t="shared" ca="1" si="18"/>
        <v>0.94878273059221441</v>
      </c>
      <c r="AZ26" s="3">
        <f t="shared" ca="1" si="18"/>
        <v>0.88108669378501903</v>
      </c>
      <c r="BA26" s="3">
        <f t="shared" ca="1" si="18"/>
        <v>0.93078127951111289</v>
      </c>
      <c r="BB26" s="3">
        <f t="shared" ca="1" si="18"/>
        <v>0.97010396627236584</v>
      </c>
    </row>
    <row r="27" spans="1:54" s="3" customFormat="1" x14ac:dyDescent="0.25">
      <c r="A27" s="3" t="s">
        <v>0</v>
      </c>
      <c r="B27" s="3">
        <v>100</v>
      </c>
      <c r="C27" s="19">
        <v>1</v>
      </c>
      <c r="D27" s="22">
        <v>1807.76469</v>
      </c>
      <c r="E27" s="21">
        <v>1807.76469</v>
      </c>
      <c r="F27" s="21">
        <v>1807.76469</v>
      </c>
      <c r="G27" s="21">
        <v>1796.8350700000001</v>
      </c>
      <c r="H27" s="21">
        <v>1796.8350700000001</v>
      </c>
      <c r="I27" s="21">
        <v>1796.8350700000005</v>
      </c>
      <c r="J27" s="22">
        <v>1807.76469</v>
      </c>
      <c r="K27" s="22">
        <v>1807.76469</v>
      </c>
      <c r="L27" s="22">
        <v>1807.76469</v>
      </c>
      <c r="M27" s="22">
        <v>1762.4873</v>
      </c>
      <c r="N27" s="22">
        <v>1755.31944</v>
      </c>
      <c r="O27" s="22">
        <v>1758.0708509999999</v>
      </c>
      <c r="P27" s="22">
        <v>1852.9751799999999</v>
      </c>
      <c r="Q27" s="22">
        <v>1779.54638</v>
      </c>
      <c r="R27" s="22">
        <v>1816.4116119999999</v>
      </c>
      <c r="S27" s="22">
        <v>1842.73155</v>
      </c>
      <c r="T27" s="22">
        <v>1771.23253</v>
      </c>
      <c r="U27" s="22">
        <v>1811.2684340000001</v>
      </c>
      <c r="V27" s="22">
        <v>1764.3891699999999</v>
      </c>
      <c r="W27" s="22">
        <v>1756.35445</v>
      </c>
      <c r="X27" s="22">
        <v>1759.3485520000002</v>
      </c>
      <c r="Y27" s="23"/>
      <c r="Z27" s="3" t="s">
        <v>18</v>
      </c>
      <c r="AA27" s="3" t="s">
        <v>13</v>
      </c>
      <c r="AB27" s="3">
        <f t="shared" ref="AB27:BB27" ca="1" si="19">AB19/AB$13</f>
        <v>0.96591455818628624</v>
      </c>
      <c r="AC27" s="3">
        <f t="shared" ca="1" si="19"/>
        <v>0.71024472271818218</v>
      </c>
      <c r="AD27" s="3">
        <f t="shared" ca="1" si="19"/>
        <v>0.95106999738591524</v>
      </c>
      <c r="AE27" s="3">
        <f t="shared" ca="1" si="19"/>
        <v>0.99111253312839054</v>
      </c>
      <c r="AF27" s="3">
        <f t="shared" ca="1" si="19"/>
        <v>0.7479129055196313</v>
      </c>
      <c r="AG27" s="3">
        <f t="shared" ca="1" si="19"/>
        <v>0.97155669040874715</v>
      </c>
      <c r="AH27" s="3">
        <f t="shared" ca="1" si="19"/>
        <v>0.94675599010290734</v>
      </c>
      <c r="AI27" s="3">
        <f t="shared" ca="1" si="19"/>
        <v>0.93663431329777047</v>
      </c>
      <c r="AJ27" s="3">
        <f t="shared" ca="1" si="19"/>
        <v>0.97639862844872849</v>
      </c>
      <c r="AK27" s="3">
        <f t="shared" ca="1" si="19"/>
        <v>0.99614347787997826</v>
      </c>
      <c r="AL27" s="3">
        <f t="shared" ca="1" si="19"/>
        <v>0.99381327626481797</v>
      </c>
      <c r="AM27" s="3">
        <f t="shared" ca="1" si="19"/>
        <v>0.93510052144047073</v>
      </c>
      <c r="AN27" s="3">
        <f t="shared" ca="1" si="19"/>
        <v>0.91771382147394509</v>
      </c>
      <c r="AO27" s="3">
        <f t="shared" ca="1" si="19"/>
        <v>0.87486847318093075</v>
      </c>
      <c r="AP27" s="3">
        <f t="shared" ca="1" si="19"/>
        <v>0.96308292691387298</v>
      </c>
      <c r="AQ27" s="3">
        <f t="shared" ca="1" si="19"/>
        <v>0.91386045226629287</v>
      </c>
      <c r="AR27" s="3">
        <f t="shared" ca="1" si="19"/>
        <v>0.9748229191144816</v>
      </c>
      <c r="AS27" s="3">
        <f t="shared" ca="1" si="19"/>
        <v>0.99372855118711256</v>
      </c>
      <c r="AT27" s="3">
        <f t="shared" ca="1" si="19"/>
        <v>0.91956340685145566</v>
      </c>
      <c r="AU27" s="3">
        <f t="shared" ca="1" si="19"/>
        <v>0.8955464491021129</v>
      </c>
      <c r="AV27" s="3">
        <f t="shared" ca="1" si="19"/>
        <v>0.92390616865393838</v>
      </c>
      <c r="AW27" s="3">
        <f t="shared" ca="1" si="19"/>
        <v>0.92990786008502402</v>
      </c>
      <c r="AX27" s="3">
        <f t="shared" ca="1" si="19"/>
        <v>0.96635880345127645</v>
      </c>
      <c r="AY27" s="3">
        <f t="shared" ca="1" si="19"/>
        <v>0.98026764287258283</v>
      </c>
      <c r="AZ27" s="3">
        <f t="shared" ca="1" si="19"/>
        <v>0.96805351796652528</v>
      </c>
      <c r="BA27" s="3">
        <f t="shared" ca="1" si="19"/>
        <v>0.96686580543434675</v>
      </c>
      <c r="BB27" s="3">
        <f t="shared" ca="1" si="19"/>
        <v>0.98256396884564112</v>
      </c>
    </row>
    <row r="28" spans="1:54" s="3" customFormat="1" x14ac:dyDescent="0.25">
      <c r="A28" s="3" t="s">
        <v>0</v>
      </c>
      <c r="B28" s="3">
        <v>1000</v>
      </c>
      <c r="C28" s="19">
        <v>0.4</v>
      </c>
      <c r="D28" s="22">
        <v>21568.1463</v>
      </c>
      <c r="E28" s="21">
        <v>21568.1463</v>
      </c>
      <c r="F28" s="21">
        <v>21568.146299999997</v>
      </c>
      <c r="G28" s="21">
        <v>21467.494269999999</v>
      </c>
      <c r="H28" s="21">
        <v>21467.494269999999</v>
      </c>
      <c r="I28" s="21">
        <v>21467.494269999999</v>
      </c>
      <c r="J28" s="22">
        <v>21568.1463</v>
      </c>
      <c r="K28" s="22">
        <v>21568.1463</v>
      </c>
      <c r="L28" s="22">
        <v>21568.146299999997</v>
      </c>
      <c r="M28" s="22">
        <v>20831.775000000001</v>
      </c>
      <c r="N28" s="22">
        <v>20831.775000000001</v>
      </c>
      <c r="O28" s="22">
        <v>20831.774999999998</v>
      </c>
      <c r="P28" s="22">
        <v>23643.275000000001</v>
      </c>
      <c r="Q28" s="22">
        <v>22304.453979999998</v>
      </c>
      <c r="R28" s="22">
        <v>22887.955539999999</v>
      </c>
      <c r="S28" s="22">
        <v>21786</v>
      </c>
      <c r="T28" s="22">
        <v>20833.461899999998</v>
      </c>
      <c r="U28" s="22">
        <v>21292.625653000003</v>
      </c>
      <c r="V28" s="22">
        <v>20831.775000000001</v>
      </c>
      <c r="W28" s="22">
        <v>20831.775000000001</v>
      </c>
      <c r="X28" s="22">
        <v>20831.774999999998</v>
      </c>
      <c r="Y28" s="23"/>
      <c r="Z28" s="3" t="s">
        <v>18</v>
      </c>
      <c r="AA28" s="3" t="s">
        <v>19</v>
      </c>
      <c r="AB28" s="3">
        <f t="shared" ref="AB28:BB28" ca="1" si="20">AB20/AB$13</f>
        <v>0.9600657697864412</v>
      </c>
      <c r="AC28" s="3">
        <f t="shared" ca="1" si="20"/>
        <v>0.66369524110801925</v>
      </c>
      <c r="AD28" s="3">
        <f t="shared" ca="1" si="20"/>
        <v>0.86793917959264955</v>
      </c>
      <c r="AE28" s="3">
        <f t="shared" ca="1" si="20"/>
        <v>0.9888076758450286</v>
      </c>
      <c r="AF28" s="3">
        <f t="shared" ca="1" si="20"/>
        <v>0.73711166149923069</v>
      </c>
      <c r="AG28" s="3">
        <f t="shared" ca="1" si="20"/>
        <v>0.93727573990279045</v>
      </c>
      <c r="AH28" s="3">
        <f t="shared" ca="1" si="20"/>
        <v>0.82176616287396509</v>
      </c>
      <c r="AI28" s="3">
        <f t="shared" ca="1" si="20"/>
        <v>0.89575937199845745</v>
      </c>
      <c r="AJ28" s="3">
        <f t="shared" ca="1" si="20"/>
        <v>0.95992824999621074</v>
      </c>
      <c r="AK28" s="3">
        <f t="shared" ca="1" si="20"/>
        <v>0.99563077088981111</v>
      </c>
      <c r="AL28" s="3">
        <f t="shared" ca="1" si="20"/>
        <v>0.99125597079439343</v>
      </c>
      <c r="AM28" s="3">
        <f t="shared" ca="1" si="20"/>
        <v>0.9840084850549029</v>
      </c>
      <c r="AN28" s="3">
        <f t="shared" ca="1" si="20"/>
        <v>0.91771064542623348</v>
      </c>
      <c r="AO28" s="3">
        <f t="shared" ca="1" si="20"/>
        <v>0.9019551018448696</v>
      </c>
      <c r="AP28" s="3">
        <f t="shared" ca="1" si="20"/>
        <v>0.98602408674458086</v>
      </c>
      <c r="AQ28" s="3">
        <f t="shared" ca="1" si="20"/>
        <v>0.91389543354070291</v>
      </c>
      <c r="AR28" s="3">
        <f t="shared" ca="1" si="20"/>
        <v>0.97893023997021256</v>
      </c>
      <c r="AS28" s="3">
        <f t="shared" ca="1" si="20"/>
        <v>0.99715330394189916</v>
      </c>
      <c r="AT28" s="3">
        <f t="shared" ca="1" si="20"/>
        <v>0.91956340685145566</v>
      </c>
      <c r="AU28" s="3">
        <f t="shared" ca="1" si="20"/>
        <v>0.92271401354211802</v>
      </c>
      <c r="AV28" s="3">
        <f t="shared" ca="1" si="20"/>
        <v>0.93549607408872015</v>
      </c>
      <c r="AW28" s="3">
        <f t="shared" ca="1" si="20"/>
        <v>0.88903862377878906</v>
      </c>
      <c r="AX28" s="3">
        <f t="shared" ca="1" si="20"/>
        <v>0.95064911139666652</v>
      </c>
      <c r="AY28" s="3">
        <f t="shared" ca="1" si="20"/>
        <v>0.97749201044344269</v>
      </c>
      <c r="AZ28" s="3">
        <f t="shared" ca="1" si="20"/>
        <v>0.90057852192642518</v>
      </c>
      <c r="BA28" s="3">
        <f t="shared" ca="1" si="20"/>
        <v>0.93440376176866435</v>
      </c>
      <c r="BB28" s="3">
        <f t="shared" ca="1" si="20"/>
        <v>0.97251181325773062</v>
      </c>
    </row>
    <row r="29" spans="1:54" s="3" customFormat="1" x14ac:dyDescent="0.25">
      <c r="A29" s="3" t="s">
        <v>0</v>
      </c>
      <c r="B29" s="3">
        <v>1000</v>
      </c>
      <c r="C29" s="19">
        <v>0.7</v>
      </c>
      <c r="D29" s="22">
        <v>19062.378970000002</v>
      </c>
      <c r="E29" s="21">
        <v>19062.378970000002</v>
      </c>
      <c r="F29" s="21">
        <v>19062.378969999998</v>
      </c>
      <c r="G29" s="21">
        <v>19082.346249999999</v>
      </c>
      <c r="H29" s="21">
        <v>19082.346249999999</v>
      </c>
      <c r="I29" s="21">
        <v>19082.346249999999</v>
      </c>
      <c r="J29" s="22">
        <v>19062.378970000002</v>
      </c>
      <c r="K29" s="22">
        <v>19062.378970000002</v>
      </c>
      <c r="L29" s="22">
        <v>19062.378969999998</v>
      </c>
      <c r="M29" s="22">
        <v>18992.875</v>
      </c>
      <c r="N29" s="22">
        <v>18987.734059999999</v>
      </c>
      <c r="O29" s="22">
        <v>18990.693316999997</v>
      </c>
      <c r="P29" s="22">
        <v>20402.96011</v>
      </c>
      <c r="Q29" s="22">
        <v>19151.669750000001</v>
      </c>
      <c r="R29" s="22">
        <v>19726.924459999998</v>
      </c>
      <c r="S29" s="22">
        <v>19170.716840000001</v>
      </c>
      <c r="T29" s="22">
        <v>19007.69327</v>
      </c>
      <c r="U29" s="22">
        <v>19064.602678000003</v>
      </c>
      <c r="V29" s="22">
        <v>18978.090700000001</v>
      </c>
      <c r="W29" s="22">
        <v>18975.387930000001</v>
      </c>
      <c r="X29" s="22">
        <v>18976.647139000001</v>
      </c>
      <c r="Y29" s="23"/>
      <c r="Z29" s="3" t="s">
        <v>18</v>
      </c>
      <c r="AA29" s="3" t="s">
        <v>14</v>
      </c>
      <c r="AB29" s="3">
        <f t="shared" ref="AB29:BB29" ca="1" si="21">AB21/AB$13</f>
        <v>0.96005275047751892</v>
      </c>
      <c r="AC29" s="3">
        <f t="shared" ca="1" si="21"/>
        <v>0.62686581468792069</v>
      </c>
      <c r="AD29" s="3">
        <f t="shared" ca="1" si="21"/>
        <v>0.87021862367026914</v>
      </c>
      <c r="AE29" s="3">
        <f t="shared" ca="1" si="21"/>
        <v>0.97868300005669351</v>
      </c>
      <c r="AF29" s="3">
        <f t="shared" ca="1" si="21"/>
        <v>0.71504504319722462</v>
      </c>
      <c r="AG29" s="3">
        <f t="shared" ca="1" si="21"/>
        <v>0.93376421598698622</v>
      </c>
      <c r="AH29" s="3">
        <f t="shared" ca="1" si="21"/>
        <v>0.80731630546430078</v>
      </c>
      <c r="AI29" s="3">
        <f t="shared" ca="1" si="21"/>
        <v>0.97422889836523408</v>
      </c>
      <c r="AJ29" s="3">
        <f t="shared" ca="1" si="21"/>
        <v>0.95735022827827509</v>
      </c>
      <c r="AK29" s="3">
        <f t="shared" ca="1" si="21"/>
        <v>0.99541103932259667</v>
      </c>
      <c r="AL29" s="3">
        <f t="shared" ca="1" si="21"/>
        <v>0.99083942316135742</v>
      </c>
      <c r="AM29" s="3">
        <f t="shared" ca="1" si="21"/>
        <v>0.8947719190392166</v>
      </c>
      <c r="AN29" s="3">
        <f t="shared" ca="1" si="21"/>
        <v>0.91770815899631286</v>
      </c>
      <c r="AO29" s="3">
        <f t="shared" ca="1" si="21"/>
        <v>0.85811885987747893</v>
      </c>
      <c r="AP29" s="3">
        <f t="shared" ca="1" si="21"/>
        <v>0.95044605815108085</v>
      </c>
      <c r="AQ29" s="3">
        <f t="shared" ca="1" si="21"/>
        <v>0.91381631672749764</v>
      </c>
      <c r="AR29" s="3">
        <f t="shared" ca="1" si="21"/>
        <v>0.97133957873671983</v>
      </c>
      <c r="AS29" s="3">
        <f t="shared" ca="1" si="21"/>
        <v>0.99216911740513813</v>
      </c>
      <c r="AT29" s="3">
        <f t="shared" ca="1" si="21"/>
        <v>0.91956340685145566</v>
      </c>
      <c r="AU29" s="3">
        <f t="shared" ca="1" si="21"/>
        <v>0.82830725777255632</v>
      </c>
      <c r="AV29" s="3">
        <f t="shared" ca="1" si="21"/>
        <v>0.85432805647623866</v>
      </c>
      <c r="AW29" s="3">
        <f t="shared" ca="1" si="21"/>
        <v>0.86189175711919841</v>
      </c>
      <c r="AX29" s="3">
        <f t="shared" ca="1" si="21"/>
        <v>0.92410955321918908</v>
      </c>
      <c r="AY29" s="3">
        <f t="shared" ca="1" si="21"/>
        <v>0.94947227085901942</v>
      </c>
      <c r="AZ29" s="3">
        <f t="shared" ca="1" si="21"/>
        <v>0.88108669378501903</v>
      </c>
      <c r="BA29" s="3">
        <f t="shared" ca="1" si="21"/>
        <v>0.93009284126860947</v>
      </c>
      <c r="BB29" s="3">
        <f t="shared" ca="1" si="21"/>
        <v>0.97002742996170199</v>
      </c>
    </row>
    <row r="30" spans="1:54" s="3" customFormat="1" x14ac:dyDescent="0.25">
      <c r="A30" s="3" t="s">
        <v>0</v>
      </c>
      <c r="B30" s="3">
        <v>1000</v>
      </c>
      <c r="C30" s="19">
        <v>1</v>
      </c>
      <c r="D30" s="22">
        <v>19010.869040000001</v>
      </c>
      <c r="E30" s="21">
        <v>19010.869040000001</v>
      </c>
      <c r="F30" s="21">
        <v>19010.869039999998</v>
      </c>
      <c r="G30" s="21">
        <v>19083.857789999998</v>
      </c>
      <c r="H30" s="21">
        <v>19083.857789999998</v>
      </c>
      <c r="I30" s="21">
        <v>19083.857790000002</v>
      </c>
      <c r="J30" s="22">
        <v>19010.869040000001</v>
      </c>
      <c r="K30" s="22">
        <v>19010.869040000001</v>
      </c>
      <c r="L30" s="22">
        <v>19010.869039999998</v>
      </c>
      <c r="M30" s="22">
        <v>18978.897219999999</v>
      </c>
      <c r="N30" s="22">
        <v>18976.399519999999</v>
      </c>
      <c r="O30" s="22">
        <v>18977.169868999998</v>
      </c>
      <c r="P30" s="22">
        <v>19561.99596</v>
      </c>
      <c r="Q30" s="22">
        <v>19031.58784</v>
      </c>
      <c r="R30" s="22">
        <v>19220.912388999997</v>
      </c>
      <c r="S30" s="22">
        <v>19142.738890000001</v>
      </c>
      <c r="T30" s="22">
        <v>18987.404760000001</v>
      </c>
      <c r="U30" s="22">
        <v>19024.272162000001</v>
      </c>
      <c r="V30" s="22">
        <v>18976.51586</v>
      </c>
      <c r="W30" s="22">
        <v>18975.279760000001</v>
      </c>
      <c r="X30" s="22">
        <v>18975.672665999999</v>
      </c>
      <c r="Y30" s="23"/>
    </row>
    <row r="31" spans="1:54" s="3" customFormat="1" x14ac:dyDescent="0.25">
      <c r="D31" s="12"/>
      <c r="E31" s="12"/>
      <c r="F31" s="12"/>
      <c r="G31" s="12"/>
      <c r="H31" s="12"/>
      <c r="I31" s="12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AB31" s="27" t="s">
        <v>15</v>
      </c>
      <c r="AC31" s="27" t="s">
        <v>48</v>
      </c>
      <c r="AD31" s="27" t="s">
        <v>11</v>
      </c>
      <c r="AE31" s="27" t="s">
        <v>12</v>
      </c>
      <c r="AF31" s="27" t="s">
        <v>13</v>
      </c>
      <c r="AG31" s="27" t="s">
        <v>19</v>
      </c>
      <c r="AH31" s="27" t="s">
        <v>14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</row>
    <row r="32" spans="1:54" s="3" customFormat="1" x14ac:dyDescent="0.25">
      <c r="D32" s="9"/>
      <c r="E32" s="9"/>
      <c r="F32" s="9"/>
      <c r="G32" s="9"/>
      <c r="H32" s="9"/>
      <c r="I32" s="9"/>
      <c r="AB32" s="30">
        <f ca="1">AVERAGE(AB23:BB23)</f>
        <v>0.96153906929366739</v>
      </c>
      <c r="AC32" s="30">
        <f ca="1">AVERAGE(AB24:BB24)</f>
        <v>0.93489392447261099</v>
      </c>
      <c r="AD32" s="30">
        <f ca="1">AVERAGE(AB25:BB25)</f>
        <v>0.93112305738713985</v>
      </c>
      <c r="AE32" s="30">
        <f ca="1">AVERAGE(AB26:BB26)</f>
        <v>0.91473695762509522</v>
      </c>
      <c r="AF32" s="30">
        <f ca="1">AVERAGE(AB27:BB27)</f>
        <v>0.9368062363770876</v>
      </c>
      <c r="AG32" s="30">
        <f ca="1">AVERAGE(AB28:BB28)</f>
        <v>0.92227260843942271</v>
      </c>
      <c r="AH32" s="30">
        <f ca="1">AVERAGE(AB29:BB29)</f>
        <v>0.90470461551536352</v>
      </c>
    </row>
    <row r="33" spans="4:55" s="3" customFormat="1" x14ac:dyDescent="0.25">
      <c r="D33" s="9"/>
      <c r="E33" s="9"/>
      <c r="F33" s="9"/>
      <c r="G33" s="9"/>
      <c r="H33" s="9"/>
      <c r="I33" s="9"/>
    </row>
    <row r="34" spans="4:55" s="2" customFormat="1" x14ac:dyDescent="0.25">
      <c r="D34" s="7"/>
      <c r="E34" s="7"/>
      <c r="F34" s="7"/>
      <c r="G34" s="7"/>
      <c r="H34" s="7"/>
      <c r="I34" s="7"/>
      <c r="AA34" s="3"/>
      <c r="AB34" s="3"/>
      <c r="BC34" s="3"/>
    </row>
    <row r="35" spans="4:55" x14ac:dyDescent="0.25">
      <c r="AA35" s="3"/>
      <c r="AB35" s="3"/>
      <c r="BC35" s="2"/>
    </row>
    <row r="36" spans="4:55" x14ac:dyDescent="0.25">
      <c r="AA36" s="3"/>
      <c r="AB36" s="3"/>
    </row>
    <row r="37" spans="4:55" x14ac:dyDescent="0.25">
      <c r="AA37" s="3"/>
      <c r="AB37" s="3"/>
    </row>
    <row r="38" spans="4:55" x14ac:dyDescent="0.25">
      <c r="AA38" s="3"/>
      <c r="AB38" s="3"/>
    </row>
    <row r="39" spans="4:55" x14ac:dyDescent="0.25">
      <c r="AA39" s="3"/>
      <c r="AB39" s="3"/>
    </row>
    <row r="40" spans="4:55" x14ac:dyDescent="0.25">
      <c r="Z40" s="3"/>
      <c r="AA40" s="3"/>
      <c r="AB40" s="3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4:55" x14ac:dyDescent="0.25">
      <c r="Z41" s="3"/>
      <c r="AA41" s="3"/>
      <c r="AB41" s="3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4:55" x14ac:dyDescent="0.25">
      <c r="Z42" s="3"/>
      <c r="AA42" s="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4:55" x14ac:dyDescent="0.25">
      <c r="Z43" s="3"/>
      <c r="AA43" s="3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4:55" x14ac:dyDescent="0.25">
      <c r="Z44" s="3"/>
      <c r="AA44" s="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4:55" x14ac:dyDescent="0.25"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4:55" x14ac:dyDescent="0.25"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4:55" x14ac:dyDescent="0.25"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4:55" x14ac:dyDescent="0.25"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26:54" x14ac:dyDescent="0.25"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26:54" x14ac:dyDescent="0.25"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26:54" x14ac:dyDescent="0.25"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26:54" x14ac:dyDescent="0.25"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26:54" x14ac:dyDescent="0.25">
      <c r="Z53" s="3"/>
      <c r="AA53" s="3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</row>
    <row r="54" spans="26:54" x14ac:dyDescent="0.25"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76" spans="30:45" x14ac:dyDescent="0.25">
      <c r="AD76" s="33" t="s">
        <v>62</v>
      </c>
      <c r="AE76" s="33"/>
      <c r="AK76" s="33" t="s">
        <v>63</v>
      </c>
      <c r="AL76" s="33"/>
      <c r="AR76" s="33" t="s">
        <v>64</v>
      </c>
      <c r="AS76" s="33"/>
    </row>
  </sheetData>
  <sortState xmlns:xlrd2="http://schemas.microsoft.com/office/spreadsheetml/2017/richdata2" ref="Z15:BB35">
    <sortCondition ref="AA15:AA35"/>
  </sortState>
  <mergeCells count="10">
    <mergeCell ref="AD76:AE76"/>
    <mergeCell ref="AK76:AL76"/>
    <mergeCell ref="AR76:AS76"/>
    <mergeCell ref="V2:X2"/>
    <mergeCell ref="D2:F2"/>
    <mergeCell ref="G2:I2"/>
    <mergeCell ref="J2:L2"/>
    <mergeCell ref="M2:O2"/>
    <mergeCell ref="P2:R2"/>
    <mergeCell ref="S2:U2"/>
  </mergeCells>
  <phoneticPr fontId="1" type="noConversion"/>
  <conditionalFormatting sqref="J4:J30 M4:M30 P4:P30 S4:S30 V4:V30 D4:D30 G4:G30">
    <cfRule type="expression" dxfId="2" priority="3">
      <formula>D4=MIN($J4,$M4,$P4,$S4,$V4)</formula>
    </cfRule>
  </conditionalFormatting>
  <conditionalFormatting sqref="K4:K30 N4:N30 Q4:Q30 T4:T30 W4:W30 H4:H30 E4:E30">
    <cfRule type="expression" dxfId="1" priority="2">
      <formula>E4=MIN($K4,$N4,$Q4,$T4,$W4)</formula>
    </cfRule>
  </conditionalFormatting>
  <conditionalFormatting sqref="L4:L30 O4:O30 R4:R30 U4:U30 I4:I30 F4:F30 X4:Y30">
    <cfRule type="expression" dxfId="0" priority="1">
      <formula>F4=MIN($L4,$O4,$R4,$U4,$X4)</formula>
    </cfRule>
  </conditionalFormatting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Data_original</vt:lpstr>
      <vt:lpstr> Compare ms</vt:lpstr>
      <vt:lpstr>Average of normalized makespan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JingNi</dc:creator>
  <cp:lastModifiedBy>FX G</cp:lastModifiedBy>
  <dcterms:created xsi:type="dcterms:W3CDTF">2015-06-05T18:19:34Z</dcterms:created>
  <dcterms:modified xsi:type="dcterms:W3CDTF">2021-10-07T06:36:52Z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e940379d</vt:lpwstr>
  </property>
</Properties>
</file>