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8220" tabRatio="875"/>
  </bookViews>
  <sheets>
    <sheet name="Para." sheetId="185" r:id="rId1"/>
    <sheet name="Total" sheetId="73" r:id="rId2"/>
    <sheet name="1" sheetId="37" r:id="rId3"/>
    <sheet name="2" sheetId="191" r:id="rId4"/>
    <sheet name="3" sheetId="192" r:id="rId5"/>
    <sheet name="4" sheetId="193" r:id="rId6"/>
    <sheet name="5" sheetId="194" r:id="rId7"/>
    <sheet name="6" sheetId="195" r:id="rId8"/>
    <sheet name="7" sheetId="196" r:id="rId9"/>
    <sheet name="8" sheetId="197" r:id="rId10"/>
    <sheet name="9" sheetId="198" r:id="rId11"/>
    <sheet name="10" sheetId="199" r:id="rId12"/>
    <sheet name="11" sheetId="200" r:id="rId13"/>
    <sheet name="12" sheetId="201" r:id="rId14"/>
    <sheet name="13" sheetId="202" r:id="rId15"/>
    <sheet name="14" sheetId="203" r:id="rId16"/>
    <sheet name="15" sheetId="204" r:id="rId17"/>
    <sheet name="16" sheetId="205" r:id="rId18"/>
    <sheet name="17" sheetId="206" r:id="rId19"/>
    <sheet name="18" sheetId="207" r:id="rId20"/>
    <sheet name="19" sheetId="208" r:id="rId21"/>
    <sheet name="20" sheetId="209" r:id="rId22"/>
    <sheet name="21" sheetId="210" r:id="rId23"/>
    <sheet name="22" sheetId="211" r:id="rId24"/>
    <sheet name="23" sheetId="212" r:id="rId25"/>
    <sheet name="24" sheetId="213" r:id="rId26"/>
    <sheet name="25" sheetId="214" r:id="rId27"/>
  </sheets>
  <definedNames>
    <definedName name="_xlnm._FilterDatabase" localSheetId="2" hidden="1">'1'!$H$1:$J$47</definedName>
    <definedName name="_xlnm._FilterDatabase" localSheetId="11" hidden="1">'10'!$H$1:$J$47</definedName>
    <definedName name="_xlnm._FilterDatabase" localSheetId="12" hidden="1">'11'!$H$1:$J$47</definedName>
    <definedName name="_xlnm._FilterDatabase" localSheetId="13" hidden="1">'12'!$H$1:$J$47</definedName>
    <definedName name="_xlnm._FilterDatabase" localSheetId="14" hidden="1">'13'!$H$1:$J$47</definedName>
    <definedName name="_xlnm._FilterDatabase" localSheetId="15" hidden="1">'14'!$H$1:$J$47</definedName>
    <definedName name="_xlnm._FilterDatabase" localSheetId="16" hidden="1">'15'!$H$1:$J$47</definedName>
    <definedName name="_xlnm._FilterDatabase" localSheetId="17" hidden="1">'16'!$H$1:$J$47</definedName>
    <definedName name="_xlnm._FilterDatabase" localSheetId="18" hidden="1">'17'!$H$1:$J$47</definedName>
    <definedName name="_xlnm._FilterDatabase" localSheetId="19" hidden="1">'18'!$H$1:$J$47</definedName>
    <definedName name="_xlnm._FilterDatabase" localSheetId="20" hidden="1">'19'!$H$1:$J$47</definedName>
    <definedName name="_xlnm._FilterDatabase" localSheetId="3" hidden="1">'2'!$H$1:$J$47</definedName>
    <definedName name="_xlnm._FilterDatabase" localSheetId="21" hidden="1">'20'!$H$1:$J$47</definedName>
    <definedName name="_xlnm._FilterDatabase" localSheetId="22" hidden="1">'21'!$H$1:$J$47</definedName>
    <definedName name="_xlnm._FilterDatabase" localSheetId="23" hidden="1">'22'!$H$1:$J$47</definedName>
    <definedName name="_xlnm._FilterDatabase" localSheetId="24" hidden="1">'23'!$H$1:$J$47</definedName>
    <definedName name="_xlnm._FilterDatabase" localSheetId="25" hidden="1">'24'!$H$1:$J$47</definedName>
    <definedName name="_xlnm._FilterDatabase" localSheetId="26" hidden="1">'25'!$H$1:$J$47</definedName>
    <definedName name="_xlnm._FilterDatabase" localSheetId="4" hidden="1">'3'!$H$1:$J$47</definedName>
    <definedName name="_xlnm._FilterDatabase" localSheetId="5" hidden="1">'4'!$H$1:$J$47</definedName>
    <definedName name="_xlnm._FilterDatabase" localSheetId="6" hidden="1">'5'!$H$1:$J$47</definedName>
    <definedName name="_xlnm._FilterDatabase" localSheetId="7" hidden="1">'6'!$H$1:$J$47</definedName>
    <definedName name="_xlnm._FilterDatabase" localSheetId="8" hidden="1">'7'!$H$1:$J$47</definedName>
    <definedName name="_xlnm._FilterDatabase" localSheetId="9" hidden="1">'8'!$H$1:$J$47</definedName>
    <definedName name="_xlnm._FilterDatabase" localSheetId="10" hidden="1">'9'!$H$1:$J$47</definedName>
    <definedName name="_xlnm._FilterDatabase" localSheetId="1" hidden="1">Total!$A$1:$C$10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85" l="1"/>
  <c r="C7" i="185" l="1"/>
  <c r="D7" i="185" s="1"/>
  <c r="E7" i="185" s="1"/>
  <c r="C6" i="185"/>
  <c r="D6" i="185" s="1"/>
  <c r="E6" i="185" s="1"/>
  <c r="C5" i="185"/>
  <c r="D5" i="185" s="1"/>
  <c r="E5" i="185" s="1"/>
  <c r="C4" i="185"/>
  <c r="D4" i="185" s="1"/>
  <c r="E4" i="185" s="1"/>
  <c r="C3" i="185"/>
  <c r="D3" i="185" s="1"/>
  <c r="E3" i="185" s="1"/>
  <c r="C2" i="185"/>
  <c r="D2" i="185" s="1"/>
  <c r="E2" i="185" s="1"/>
  <c r="O2" i="185" l="1"/>
  <c r="Q3" i="197"/>
  <c r="P3" i="197"/>
  <c r="U2" i="197"/>
  <c r="M7" i="197"/>
  <c r="P6" i="197"/>
  <c r="T4" i="197"/>
  <c r="R9" i="197"/>
  <c r="O7" i="197"/>
  <c r="P5" i="197"/>
  <c r="R4" i="197"/>
  <c r="R2" i="197"/>
  <c r="S9" i="197"/>
  <c r="M6" i="197"/>
  <c r="N2" i="197"/>
  <c r="Q8" i="197"/>
  <c r="T7" i="197"/>
  <c r="U9" i="197"/>
  <c r="S3" i="197"/>
  <c r="M4" i="197"/>
  <c r="Q7" i="197"/>
  <c r="R8" i="197"/>
  <c r="O2" i="197"/>
  <c r="R7" i="197"/>
  <c r="P9" i="197"/>
  <c r="Q5" i="197"/>
  <c r="S2" i="197"/>
  <c r="O10" i="197"/>
  <c r="M5" i="197"/>
  <c r="N9" i="197"/>
  <c r="P7" i="197"/>
  <c r="M9" i="197"/>
  <c r="U5" i="197"/>
  <c r="L6" i="197"/>
  <c r="P8" i="197"/>
  <c r="T10" i="197"/>
  <c r="R10" i="197"/>
  <c r="L8" i="197"/>
  <c r="M2" i="197"/>
  <c r="O8" i="197"/>
  <c r="S10" i="197"/>
  <c r="L7" i="197"/>
  <c r="T6" i="197"/>
  <c r="N8" i="197"/>
  <c r="U4" i="197"/>
  <c r="Q10" i="197"/>
  <c r="T3" i="197"/>
  <c r="O4" i="197"/>
  <c r="Q6" i="197"/>
  <c r="L9" i="197"/>
  <c r="S7" i="197"/>
  <c r="P10" i="197"/>
  <c r="M3" i="197"/>
  <c r="T9" i="197"/>
  <c r="R6" i="197"/>
  <c r="N4" i="197"/>
  <c r="L10" i="197"/>
  <c r="P2" i="197"/>
  <c r="S5" i="197"/>
  <c r="S6" i="197"/>
  <c r="T2" i="197"/>
  <c r="N6" i="197"/>
  <c r="S4" i="197"/>
  <c r="P4" i="197"/>
  <c r="U3" i="197"/>
  <c r="U8" i="197"/>
  <c r="T8" i="197"/>
  <c r="N3" i="197"/>
  <c r="U7" i="197"/>
  <c r="L4" i="197"/>
  <c r="R3" i="197"/>
  <c r="O6" i="197"/>
  <c r="Q2" i="197"/>
  <c r="R5" i="197"/>
  <c r="O5" i="197"/>
  <c r="L2" i="197"/>
  <c r="U6" i="197"/>
  <c r="L3" i="197"/>
  <c r="L5" i="197"/>
  <c r="O3" i="197"/>
  <c r="Q4" i="197"/>
  <c r="O9" i="197"/>
  <c r="N7" i="197"/>
  <c r="N10" i="197"/>
  <c r="S8" i="197"/>
  <c r="N5" i="197"/>
  <c r="M10" i="197"/>
  <c r="M8" i="197"/>
  <c r="Q9" i="197"/>
  <c r="U10" i="197"/>
  <c r="T5" i="197"/>
  <c r="W7" i="197" l="1"/>
  <c r="W8" i="197"/>
  <c r="W4" i="197"/>
  <c r="W3" i="197"/>
  <c r="W9" i="197"/>
  <c r="W5" i="197"/>
  <c r="W10" i="197"/>
  <c r="W6" i="197"/>
  <c r="W2" i="197"/>
  <c r="T26" i="185"/>
  <c r="S26" i="185"/>
  <c r="R26" i="185"/>
  <c r="Q26" i="185"/>
  <c r="P26" i="185"/>
  <c r="O26" i="185"/>
  <c r="T25" i="185"/>
  <c r="S25" i="185"/>
  <c r="R25" i="185"/>
  <c r="Q25" i="185"/>
  <c r="P25" i="185"/>
  <c r="O25" i="185"/>
  <c r="T24" i="185"/>
  <c r="S24" i="185"/>
  <c r="R24" i="185"/>
  <c r="Q24" i="185"/>
  <c r="P24" i="185"/>
  <c r="O24" i="185"/>
  <c r="T23" i="185"/>
  <c r="S23" i="185"/>
  <c r="R23" i="185"/>
  <c r="Q23" i="185"/>
  <c r="P23" i="185"/>
  <c r="O23" i="185"/>
  <c r="T22" i="185"/>
  <c r="S22" i="185"/>
  <c r="R22" i="185"/>
  <c r="Q22" i="185"/>
  <c r="P22" i="185"/>
  <c r="O22" i="185"/>
  <c r="T21" i="185"/>
  <c r="S21" i="185"/>
  <c r="R21" i="185"/>
  <c r="Q21" i="185"/>
  <c r="P21" i="185"/>
  <c r="O21" i="185"/>
  <c r="T20" i="185"/>
  <c r="S20" i="185"/>
  <c r="R20" i="185"/>
  <c r="Q20" i="185"/>
  <c r="P20" i="185"/>
  <c r="O20" i="185"/>
  <c r="T19" i="185"/>
  <c r="S19" i="185"/>
  <c r="R19" i="185"/>
  <c r="Q19" i="185"/>
  <c r="P19" i="185"/>
  <c r="O19" i="185"/>
  <c r="T18" i="185"/>
  <c r="S18" i="185"/>
  <c r="R18" i="185"/>
  <c r="Q18" i="185"/>
  <c r="P18" i="185"/>
  <c r="O18" i="185"/>
  <c r="T17" i="185"/>
  <c r="S17" i="185"/>
  <c r="R17" i="185"/>
  <c r="Q17" i="185"/>
  <c r="P17" i="185"/>
  <c r="O17" i="185"/>
  <c r="T16" i="185"/>
  <c r="S16" i="185"/>
  <c r="R16" i="185"/>
  <c r="Q16" i="185"/>
  <c r="P16" i="185"/>
  <c r="O16" i="185"/>
  <c r="T15" i="185"/>
  <c r="S15" i="185"/>
  <c r="R15" i="185"/>
  <c r="Q15" i="185"/>
  <c r="P15" i="185"/>
  <c r="O15" i="185"/>
  <c r="T14" i="185"/>
  <c r="S14" i="185"/>
  <c r="R14" i="185"/>
  <c r="Q14" i="185"/>
  <c r="P14" i="185"/>
  <c r="T13" i="185"/>
  <c r="S13" i="185"/>
  <c r="R13" i="185"/>
  <c r="Q13" i="185"/>
  <c r="P13" i="185"/>
  <c r="O13" i="185"/>
  <c r="T12" i="185"/>
  <c r="S12" i="185"/>
  <c r="R12" i="185"/>
  <c r="Q12" i="185"/>
  <c r="P12" i="185"/>
  <c r="O12" i="185"/>
  <c r="T11" i="185"/>
  <c r="S11" i="185"/>
  <c r="R11" i="185"/>
  <c r="Q11" i="185"/>
  <c r="P11" i="185"/>
  <c r="O11" i="185"/>
  <c r="T10" i="185"/>
  <c r="S10" i="185"/>
  <c r="R10" i="185"/>
  <c r="Q10" i="185"/>
  <c r="P10" i="185"/>
  <c r="O10" i="185"/>
  <c r="T9" i="185"/>
  <c r="S9" i="185"/>
  <c r="R9" i="185"/>
  <c r="Q9" i="185"/>
  <c r="P9" i="185"/>
  <c r="O9" i="185"/>
  <c r="T8" i="185"/>
  <c r="S8" i="185"/>
  <c r="R8" i="185"/>
  <c r="Q8" i="185"/>
  <c r="P8" i="185"/>
  <c r="O8" i="185"/>
  <c r="T7" i="185"/>
  <c r="S7" i="185"/>
  <c r="R7" i="185"/>
  <c r="Q7" i="185"/>
  <c r="P7" i="185"/>
  <c r="O7" i="185"/>
  <c r="T6" i="185"/>
  <c r="S6" i="185"/>
  <c r="R6" i="185"/>
  <c r="Q6" i="185"/>
  <c r="P6" i="185"/>
  <c r="O6" i="185"/>
  <c r="T5" i="185"/>
  <c r="S5" i="185"/>
  <c r="R5" i="185"/>
  <c r="Q5" i="185"/>
  <c r="P5" i="185"/>
  <c r="O5" i="185"/>
  <c r="T4" i="185"/>
  <c r="S4" i="185"/>
  <c r="R4" i="185"/>
  <c r="Q4" i="185"/>
  <c r="P4" i="185"/>
  <c r="O4" i="185"/>
  <c r="T3" i="185"/>
  <c r="S3" i="185"/>
  <c r="R3" i="185"/>
  <c r="Q3" i="185"/>
  <c r="P3" i="185"/>
  <c r="O3" i="185"/>
  <c r="T2" i="185"/>
  <c r="S2" i="185"/>
  <c r="R2" i="185"/>
  <c r="Q2" i="185"/>
  <c r="P2" i="185"/>
  <c r="O14" i="73" l="1"/>
  <c r="Q9" i="201" l="1"/>
  <c r="P8" i="205"/>
  <c r="T10" i="211"/>
  <c r="L7" i="193"/>
  <c r="U2" i="203"/>
  <c r="O5" i="213"/>
  <c r="P10" i="212"/>
  <c r="M2" i="208"/>
  <c r="M7" i="208"/>
  <c r="U6" i="214"/>
  <c r="L10" i="194"/>
  <c r="O2" i="212"/>
  <c r="M3" i="201"/>
  <c r="O5" i="193"/>
  <c r="M10" i="214"/>
  <c r="T6" i="201"/>
  <c r="U5" i="206"/>
  <c r="Q2" i="200"/>
  <c r="S7" i="192"/>
  <c r="N3" i="203"/>
  <c r="O9" i="193"/>
  <c r="M9" i="207"/>
  <c r="R10" i="192"/>
  <c r="L7" i="201"/>
  <c r="L4" i="194"/>
  <c r="M3" i="200"/>
  <c r="N9" i="208"/>
  <c r="T8" i="196"/>
  <c r="N5" i="204"/>
  <c r="L9" i="203"/>
  <c r="T9" i="198"/>
  <c r="R9" i="192"/>
  <c r="T3" i="205"/>
  <c r="T9" i="204"/>
  <c r="T6" i="211"/>
  <c r="T6" i="193"/>
  <c r="S6" i="209"/>
  <c r="O4" i="211"/>
  <c r="U6" i="196"/>
  <c r="M7" i="210"/>
  <c r="R10" i="205"/>
  <c r="O7" i="206"/>
  <c r="L5" i="201"/>
  <c r="N3" i="194"/>
  <c r="P2" i="212"/>
  <c r="T9" i="210"/>
  <c r="L7" i="37"/>
  <c r="M4" i="198"/>
  <c r="N7" i="194"/>
  <c r="R10" i="208"/>
  <c r="L10" i="203"/>
  <c r="P6" i="200"/>
  <c r="U5" i="205"/>
  <c r="T10" i="214"/>
  <c r="R3" i="203"/>
  <c r="S3" i="192"/>
  <c r="O3" i="209"/>
  <c r="P10" i="37"/>
  <c r="L4" i="198"/>
  <c r="R9" i="198"/>
  <c r="S8" i="193"/>
  <c r="Q4" i="192"/>
  <c r="L7" i="211"/>
  <c r="Q7" i="211"/>
  <c r="M8" i="213"/>
  <c r="M5" i="193"/>
  <c r="T9" i="214"/>
  <c r="O3" i="207"/>
  <c r="L3" i="213"/>
  <c r="P7" i="202"/>
  <c r="S9" i="214"/>
  <c r="N7" i="198"/>
  <c r="U9" i="206"/>
  <c r="O7" i="203"/>
  <c r="M10" i="206"/>
  <c r="Q10" i="191"/>
  <c r="U4" i="210"/>
  <c r="T3" i="206"/>
  <c r="O9" i="210"/>
  <c r="M6" i="212"/>
  <c r="R5" i="37"/>
  <c r="R7" i="198"/>
  <c r="N4" i="211"/>
  <c r="M10" i="211"/>
  <c r="U5" i="213"/>
  <c r="T3" i="214"/>
  <c r="U8" i="206"/>
  <c r="P9" i="37"/>
  <c r="S3" i="194"/>
  <c r="M9" i="194"/>
  <c r="P5" i="193"/>
  <c r="U8" i="210"/>
  <c r="S4" i="201"/>
  <c r="R5" i="202"/>
  <c r="T3" i="195"/>
  <c r="P6" i="198"/>
  <c r="Q9" i="211"/>
  <c r="N5" i="210"/>
  <c r="R5" i="199"/>
  <c r="U4" i="198"/>
  <c r="R7" i="204"/>
  <c r="L7" i="195"/>
  <c r="R10" i="200"/>
  <c r="Q6" i="204"/>
  <c r="M9" i="203"/>
  <c r="S9" i="205"/>
  <c r="T2" i="211"/>
  <c r="Q5" i="203"/>
  <c r="Q4" i="213"/>
  <c r="L9" i="199"/>
  <c r="O6" i="198"/>
  <c r="R3" i="209"/>
  <c r="L3" i="205"/>
  <c r="P2" i="196"/>
  <c r="U7" i="206"/>
  <c r="Q3" i="209"/>
  <c r="U4" i="214"/>
  <c r="Q8" i="209"/>
  <c r="O10" i="214"/>
  <c r="U3" i="192"/>
  <c r="O4" i="194"/>
  <c r="R7" i="209"/>
  <c r="L4" i="195"/>
  <c r="U6" i="200"/>
  <c r="M6" i="192"/>
  <c r="O8" i="207"/>
  <c r="P3" i="191"/>
  <c r="U8" i="195"/>
  <c r="N3" i="202"/>
  <c r="S10" i="205"/>
  <c r="S10" i="214"/>
  <c r="S4" i="202"/>
  <c r="N8" i="193"/>
  <c r="L3" i="195"/>
  <c r="T10" i="203"/>
  <c r="N7" i="203"/>
  <c r="M8" i="203"/>
  <c r="P6" i="213"/>
  <c r="T10" i="209"/>
  <c r="O3" i="191"/>
  <c r="N10" i="193"/>
  <c r="P6" i="214"/>
  <c r="T9" i="213"/>
  <c r="Q3" i="203"/>
  <c r="O8" i="203"/>
  <c r="S5" i="193"/>
  <c r="T7" i="214"/>
  <c r="L9" i="195"/>
  <c r="P3" i="193"/>
  <c r="T8" i="206"/>
  <c r="P3" i="203"/>
  <c r="P7" i="207"/>
  <c r="Q7" i="199"/>
  <c r="P4" i="195"/>
  <c r="O4" i="198"/>
  <c r="N5" i="196"/>
  <c r="S9" i="213"/>
  <c r="N7" i="192"/>
  <c r="L8" i="191"/>
  <c r="P3" i="202"/>
  <c r="L2" i="212"/>
  <c r="P7" i="212"/>
  <c r="U10" i="208"/>
  <c r="T5" i="207"/>
  <c r="U3" i="202"/>
  <c r="M4" i="210"/>
  <c r="O3" i="210"/>
  <c r="R7" i="207"/>
  <c r="N10" i="191"/>
  <c r="T7" i="200"/>
  <c r="P6" i="204"/>
  <c r="O2" i="37"/>
  <c r="M4" i="209"/>
  <c r="L5" i="211"/>
  <c r="P6" i="201"/>
  <c r="S8" i="196"/>
  <c r="S9" i="202"/>
  <c r="N8" i="202"/>
  <c r="Q2" i="209"/>
  <c r="P9" i="211"/>
  <c r="M9" i="191"/>
  <c r="N10" i="209"/>
  <c r="P7" i="201"/>
  <c r="Q3" i="37"/>
  <c r="T2" i="200"/>
  <c r="M2" i="205"/>
  <c r="O10" i="210"/>
  <c r="U8" i="214"/>
  <c r="R9" i="195"/>
  <c r="N2" i="194"/>
  <c r="R9" i="194"/>
  <c r="T7" i="37"/>
  <c r="M10" i="207"/>
  <c r="Q6" i="206"/>
  <c r="N2" i="195"/>
  <c r="O9" i="207"/>
  <c r="R10" i="198"/>
  <c r="T9" i="212"/>
  <c r="P2" i="214"/>
  <c r="U8" i="198"/>
  <c r="L6" i="208"/>
  <c r="P8" i="191"/>
  <c r="N2" i="211"/>
  <c r="Q5" i="37"/>
  <c r="T9" i="205"/>
  <c r="O9" i="37"/>
  <c r="T5" i="191"/>
  <c r="S6" i="213"/>
  <c r="P4" i="209"/>
  <c r="P5" i="194"/>
  <c r="T7" i="194"/>
  <c r="N5" i="194"/>
  <c r="P10" i="194"/>
  <c r="N9" i="196"/>
  <c r="N8" i="204"/>
  <c r="U2" i="200"/>
  <c r="O4" i="204"/>
  <c r="T10" i="206"/>
  <c r="M9" i="201"/>
  <c r="M2" i="209"/>
  <c r="P9" i="192"/>
  <c r="P3" i="207"/>
  <c r="L4" i="205"/>
  <c r="S4" i="199"/>
  <c r="T2" i="213"/>
  <c r="U7" i="201"/>
  <c r="L6" i="193"/>
  <c r="S2" i="194"/>
  <c r="S9" i="210"/>
  <c r="L9" i="206"/>
  <c r="P5" i="210"/>
  <c r="L9" i="202"/>
  <c r="R3" i="201"/>
  <c r="S3" i="205"/>
  <c r="U10" i="204"/>
  <c r="R7" i="194"/>
  <c r="N5" i="206"/>
  <c r="T9" i="200"/>
  <c r="N9" i="212"/>
  <c r="R5" i="208"/>
  <c r="L6" i="212"/>
  <c r="T9" i="193"/>
  <c r="U10" i="214"/>
  <c r="S7" i="205"/>
  <c r="Q2" i="207"/>
  <c r="T10" i="198"/>
  <c r="L4" i="199"/>
  <c r="U7" i="203"/>
  <c r="Q10" i="210"/>
  <c r="O3" i="211"/>
  <c r="P3" i="37"/>
  <c r="P2" i="207"/>
  <c r="R8" i="200"/>
  <c r="U4" i="193"/>
  <c r="T3" i="202"/>
  <c r="U3" i="203"/>
  <c r="N7" i="211"/>
  <c r="O3" i="199"/>
  <c r="O9" i="202"/>
  <c r="T3" i="196"/>
  <c r="P4" i="206"/>
  <c r="S7" i="195"/>
  <c r="N5" i="202"/>
  <c r="T10" i="212"/>
  <c r="M5" i="210"/>
  <c r="Q9" i="208"/>
  <c r="N10" i="205"/>
  <c r="R3" i="207"/>
  <c r="S3" i="198"/>
  <c r="O8" i="209"/>
  <c r="L3" i="37"/>
  <c r="S9" i="212"/>
  <c r="Q2" i="37"/>
  <c r="S4" i="208"/>
  <c r="N2" i="199"/>
  <c r="T5" i="208"/>
  <c r="P9" i="207"/>
  <c r="U5" i="214"/>
  <c r="U6" i="191"/>
  <c r="O4" i="210"/>
  <c r="R6" i="209"/>
  <c r="S8" i="210"/>
  <c r="U9" i="208"/>
  <c r="L9" i="210"/>
  <c r="Q8" i="211"/>
  <c r="N6" i="214"/>
  <c r="R4" i="201"/>
  <c r="Q7" i="208"/>
  <c r="S9" i="209"/>
  <c r="U6" i="204"/>
  <c r="O4" i="202"/>
  <c r="M4" i="200"/>
  <c r="L9" i="213"/>
  <c r="R9" i="211"/>
  <c r="R4" i="37"/>
  <c r="Q8" i="214"/>
  <c r="U8" i="191"/>
  <c r="T8" i="205"/>
  <c r="M3" i="195"/>
  <c r="L10" i="192"/>
  <c r="T10" i="194"/>
  <c r="R2" i="192"/>
  <c r="M2" i="211"/>
  <c r="Q10" i="193"/>
  <c r="U4" i="207"/>
  <c r="R7" i="199"/>
  <c r="U10" i="193"/>
  <c r="M6" i="198"/>
  <c r="M3" i="198"/>
  <c r="R4" i="193"/>
  <c r="N8" i="191"/>
  <c r="Q8" i="207"/>
  <c r="N7" i="205"/>
  <c r="R10" i="209"/>
  <c r="S10" i="192"/>
  <c r="P7" i="214"/>
  <c r="U9" i="194"/>
  <c r="S3" i="199"/>
  <c r="N8" i="192"/>
  <c r="R9" i="193"/>
  <c r="N2" i="193"/>
  <c r="U8" i="37"/>
  <c r="Q4" i="201"/>
  <c r="P4" i="214"/>
  <c r="M5" i="195"/>
  <c r="Q5" i="213"/>
  <c r="L3" i="207"/>
  <c r="P7" i="208"/>
  <c r="T9" i="208"/>
  <c r="P9" i="195"/>
  <c r="R2" i="195"/>
  <c r="P4" i="37"/>
  <c r="N4" i="213"/>
  <c r="U7" i="200"/>
  <c r="S2" i="210"/>
  <c r="L5" i="209"/>
  <c r="L5" i="210"/>
  <c r="P7" i="194"/>
  <c r="N5" i="199"/>
  <c r="S10" i="204"/>
  <c r="U5" i="208"/>
  <c r="M3" i="203"/>
  <c r="U6" i="194"/>
  <c r="N2" i="212"/>
  <c r="Q8" i="210"/>
  <c r="N2" i="210"/>
  <c r="U8" i="199"/>
  <c r="N9" i="213"/>
  <c r="N4" i="198"/>
  <c r="U3" i="195"/>
  <c r="P4" i="194"/>
  <c r="M7" i="193"/>
  <c r="M4" i="203"/>
  <c r="R6" i="192"/>
  <c r="L2" i="200"/>
  <c r="R8" i="210"/>
  <c r="N3" i="210"/>
  <c r="T7" i="204"/>
  <c r="M2" i="201"/>
  <c r="S8" i="212"/>
  <c r="S7" i="200"/>
  <c r="O6" i="213"/>
  <c r="P4" i="208"/>
  <c r="O6" i="192"/>
  <c r="Q10" i="213"/>
  <c r="R3" i="193"/>
  <c r="M8" i="211"/>
  <c r="O2" i="194"/>
  <c r="U4" i="194"/>
  <c r="R3" i="208"/>
  <c r="L3" i="194"/>
  <c r="N9" i="194"/>
  <c r="N7" i="196"/>
  <c r="S2" i="205"/>
  <c r="U9" i="196"/>
  <c r="T10" i="195"/>
  <c r="Q7" i="198"/>
  <c r="L10" i="211"/>
  <c r="U8" i="201"/>
  <c r="L2" i="207"/>
  <c r="O3" i="206"/>
  <c r="T9" i="201"/>
  <c r="T6" i="214"/>
  <c r="O9" i="211"/>
  <c r="R3" i="191"/>
  <c r="Q5" i="205"/>
  <c r="Q3" i="210"/>
  <c r="L9" i="198"/>
  <c r="N8" i="209"/>
  <c r="L10" i="198"/>
  <c r="T2" i="191"/>
  <c r="R6" i="193"/>
  <c r="R9" i="201"/>
  <c r="R5" i="213"/>
  <c r="O10" i="208"/>
  <c r="N10" i="208"/>
  <c r="L4" i="214"/>
  <c r="N6" i="206"/>
  <c r="R5" i="194"/>
  <c r="L4" i="196"/>
  <c r="O10" i="194"/>
  <c r="P5" i="212"/>
  <c r="L8" i="210"/>
  <c r="R6" i="194"/>
  <c r="L4" i="200"/>
  <c r="N6" i="198"/>
  <c r="P9" i="206"/>
  <c r="R8" i="202"/>
  <c r="N4" i="208"/>
  <c r="P2" i="192"/>
  <c r="R8" i="214"/>
  <c r="S4" i="209"/>
  <c r="O6" i="202"/>
  <c r="R7" i="37"/>
  <c r="T8" i="208"/>
  <c r="O3" i="198"/>
  <c r="M8" i="192"/>
  <c r="Q5" i="195"/>
  <c r="L10" i="209"/>
  <c r="P7" i="204"/>
  <c r="N4" i="203"/>
  <c r="P2" i="200"/>
  <c r="Q6" i="201"/>
  <c r="S9" i="194"/>
  <c r="L5" i="207"/>
  <c r="S7" i="208"/>
  <c r="S3" i="209"/>
  <c r="Q5" i="192"/>
  <c r="R5" i="192"/>
  <c r="U7" i="195"/>
  <c r="T10" i="205"/>
  <c r="M4" i="205"/>
  <c r="T10" i="193"/>
  <c r="U2" i="212"/>
  <c r="L6" i="198"/>
  <c r="M10" i="193"/>
  <c r="P7" i="191"/>
  <c r="S2" i="195"/>
  <c r="L6" i="199"/>
  <c r="R4" i="210"/>
  <c r="N2" i="213"/>
  <c r="S5" i="203"/>
  <c r="P9" i="198"/>
  <c r="N3" i="206"/>
  <c r="M6" i="202"/>
  <c r="T4" i="202"/>
  <c r="P7" i="210"/>
  <c r="M10" i="203"/>
  <c r="O6" i="205"/>
  <c r="T6" i="37"/>
  <c r="Q4" i="195"/>
  <c r="P8" i="37"/>
  <c r="Q8" i="195"/>
  <c r="R3" i="211"/>
  <c r="M5" i="198"/>
  <c r="L8" i="203"/>
  <c r="T4" i="207"/>
  <c r="M5" i="191"/>
  <c r="O4" i="192"/>
  <c r="P6" i="37"/>
  <c r="N2" i="201"/>
  <c r="L5" i="203"/>
  <c r="M5" i="209"/>
  <c r="M7" i="209"/>
  <c r="M7" i="196"/>
  <c r="N6" i="194"/>
  <c r="Q3" i="196"/>
  <c r="Q9" i="202"/>
  <c r="Q4" i="191"/>
  <c r="L9" i="37"/>
  <c r="U2" i="210"/>
  <c r="U5" i="194"/>
  <c r="M4" i="37"/>
  <c r="U9" i="210"/>
  <c r="R4" i="207"/>
  <c r="P10" i="208"/>
  <c r="T7" i="203"/>
  <c r="O8" i="199"/>
  <c r="U5" i="204"/>
  <c r="O7" i="201"/>
  <c r="N2" i="208"/>
  <c r="M9" i="200"/>
  <c r="Q5" i="208"/>
  <c r="M2" i="200"/>
  <c r="P6" i="209"/>
  <c r="Q9" i="209"/>
  <c r="T4" i="213"/>
  <c r="L6" i="213"/>
  <c r="N5" i="192"/>
  <c r="S9" i="196"/>
  <c r="L10" i="195"/>
  <c r="L5" i="208"/>
  <c r="Q9" i="214"/>
  <c r="R4" i="198"/>
  <c r="O5" i="204"/>
  <c r="N8" i="198"/>
  <c r="N5" i="211"/>
  <c r="L2" i="191"/>
  <c r="R5" i="204"/>
  <c r="S3" i="204"/>
  <c r="T6" i="196"/>
  <c r="P4" i="198"/>
  <c r="M6" i="194"/>
  <c r="N6" i="208"/>
  <c r="N5" i="207"/>
  <c r="Q3" i="212"/>
  <c r="O5" i="211"/>
  <c r="U8" i="209"/>
  <c r="P10" i="198"/>
  <c r="O7" i="214"/>
  <c r="O4" i="191"/>
  <c r="Q4" i="198"/>
  <c r="R5" i="191"/>
  <c r="N5" i="209"/>
  <c r="O7" i="211"/>
  <c r="R8" i="194"/>
  <c r="Q5" i="201"/>
  <c r="Q7" i="210"/>
  <c r="N6" i="212"/>
  <c r="P5" i="201"/>
  <c r="N7" i="209"/>
  <c r="U5" i="211"/>
  <c r="O7" i="212"/>
  <c r="Q6" i="195"/>
  <c r="M7" i="212"/>
  <c r="N9" i="207"/>
  <c r="S10" i="199"/>
  <c r="S9" i="191"/>
  <c r="Q9" i="210"/>
  <c r="S4" i="196"/>
  <c r="U7" i="193"/>
  <c r="T6" i="203"/>
  <c r="N4" i="210"/>
  <c r="O2" i="207"/>
  <c r="M9" i="209"/>
  <c r="L5" i="214"/>
  <c r="L10" i="212"/>
  <c r="Q7" i="212"/>
  <c r="O4" i="208"/>
  <c r="U6" i="209"/>
  <c r="O5" i="195"/>
  <c r="O5" i="207"/>
  <c r="P3" i="213"/>
  <c r="U3" i="210"/>
  <c r="L2" i="192"/>
  <c r="Q5" i="204"/>
  <c r="N7" i="213"/>
  <c r="N7" i="206"/>
  <c r="R10" i="37"/>
  <c r="U6" i="37"/>
  <c r="Q8" i="193"/>
  <c r="M2" i="206"/>
  <c r="P7" i="211"/>
  <c r="Q8" i="203"/>
  <c r="L3" i="206"/>
  <c r="U9" i="191"/>
  <c r="S5" i="194"/>
  <c r="M7" i="206"/>
  <c r="Q9" i="195"/>
  <c r="S6" i="212"/>
  <c r="R7" i="195"/>
  <c r="M4" i="202"/>
  <c r="T5" i="211"/>
  <c r="L8" i="214"/>
  <c r="S5" i="204"/>
  <c r="M2" i="203"/>
  <c r="L3" i="202"/>
  <c r="U3" i="193"/>
  <c r="U10" i="200"/>
  <c r="M3" i="204"/>
  <c r="N5" i="205"/>
  <c r="P4" i="192"/>
  <c r="M6" i="207"/>
  <c r="S5" i="205"/>
  <c r="M3" i="207"/>
  <c r="M7" i="203"/>
  <c r="N2" i="207"/>
  <c r="L2" i="37"/>
  <c r="P8" i="204"/>
  <c r="L4" i="206"/>
  <c r="P5" i="214"/>
  <c r="L3" i="204"/>
  <c r="Q5" i="196"/>
  <c r="N9" i="195"/>
  <c r="O6" i="211"/>
  <c r="M8" i="37"/>
  <c r="R2" i="202"/>
  <c r="L9" i="192"/>
  <c r="P9" i="202"/>
  <c r="Q2" i="193"/>
  <c r="R8" i="195"/>
  <c r="O9" i="205"/>
  <c r="S4" i="194"/>
  <c r="T5" i="192"/>
  <c r="T3" i="201"/>
  <c r="R8" i="196"/>
  <c r="O3" i="37"/>
  <c r="Q10" i="37"/>
  <c r="Q3" i="198"/>
  <c r="N10" i="214"/>
  <c r="O7" i="195"/>
  <c r="Q3" i="214"/>
  <c r="T7" i="208"/>
  <c r="Q2" i="214"/>
  <c r="N10" i="198"/>
  <c r="T10" i="204"/>
  <c r="L8" i="37"/>
  <c r="S2" i="213"/>
  <c r="U4" i="212"/>
  <c r="N10" i="213"/>
  <c r="Q7" i="205"/>
  <c r="R4" i="211"/>
  <c r="T3" i="212"/>
  <c r="L5" i="195"/>
  <c r="L10" i="208"/>
  <c r="P9" i="204"/>
  <c r="T8" i="195"/>
  <c r="M10" i="208"/>
  <c r="S4" i="214"/>
  <c r="M2" i="191"/>
  <c r="L7" i="203"/>
  <c r="P8" i="213"/>
  <c r="Q8" i="208"/>
  <c r="O6" i="214"/>
  <c r="S3" i="196"/>
  <c r="M5" i="200"/>
  <c r="P2" i="213"/>
  <c r="P2" i="194"/>
  <c r="O6" i="207"/>
  <c r="M4" i="201"/>
  <c r="M5" i="211"/>
  <c r="P8" i="200"/>
  <c r="O6" i="203"/>
  <c r="T3" i="210"/>
  <c r="P6" i="195"/>
  <c r="M9" i="214"/>
  <c r="R7" i="201"/>
  <c r="R7" i="193"/>
  <c r="T6" i="209"/>
  <c r="U10" i="198"/>
  <c r="N9" i="203"/>
  <c r="Q3" i="204"/>
  <c r="M4" i="199"/>
  <c r="N3" i="207"/>
  <c r="L3" i="196"/>
  <c r="S6" i="193"/>
  <c r="N6" i="213"/>
  <c r="M10" i="209"/>
  <c r="M8" i="193"/>
  <c r="U3" i="191"/>
  <c r="O2" i="196"/>
  <c r="S5" i="199"/>
  <c r="R10" i="195"/>
  <c r="P2" i="201"/>
  <c r="Q10" i="195"/>
  <c r="U5" i="210"/>
  <c r="R7" i="205"/>
  <c r="P7" i="193"/>
  <c r="P4" i="196"/>
  <c r="T6" i="204"/>
  <c r="N10" i="204"/>
  <c r="L8" i="194"/>
  <c r="S9" i="204"/>
  <c r="Q4" i="204"/>
  <c r="N10" i="202"/>
  <c r="P10" i="196"/>
  <c r="Q3" i="213"/>
  <c r="Q7" i="196"/>
  <c r="Q4" i="206"/>
  <c r="O3" i="194"/>
  <c r="P2" i="206"/>
  <c r="S7" i="203"/>
  <c r="L4" i="201"/>
  <c r="T5" i="199"/>
  <c r="S6" i="204"/>
  <c r="N10" i="201"/>
  <c r="P2" i="195"/>
  <c r="O8" i="193"/>
  <c r="P8" i="212"/>
  <c r="T9" i="196"/>
  <c r="M7" i="201"/>
  <c r="T10" i="208"/>
  <c r="R2" i="206"/>
  <c r="Q8" i="194"/>
  <c r="P3" i="198"/>
  <c r="M6" i="206"/>
  <c r="S5" i="213"/>
  <c r="U4" i="195"/>
  <c r="S2" i="37"/>
  <c r="U10" i="205"/>
  <c r="U4" i="208"/>
  <c r="Q4" i="207"/>
  <c r="Q4" i="193"/>
  <c r="Q7" i="37"/>
  <c r="L10" i="199"/>
  <c r="M9" i="204"/>
  <c r="P10" i="193"/>
  <c r="U5" i="193"/>
  <c r="L2" i="214"/>
  <c r="T2" i="193"/>
  <c r="T3" i="208"/>
  <c r="M10" i="205"/>
  <c r="L6" i="214"/>
  <c r="Q6" i="214"/>
  <c r="R10" i="191"/>
  <c r="N7" i="201"/>
  <c r="R7" i="212"/>
  <c r="R10" i="214"/>
  <c r="O7" i="204"/>
  <c r="M10" i="194"/>
  <c r="U10" i="207"/>
  <c r="R4" i="213"/>
  <c r="U8" i="200"/>
  <c r="P4" i="203"/>
  <c r="O3" i="208"/>
  <c r="N2" i="205"/>
  <c r="O9" i="194"/>
  <c r="T2" i="202"/>
  <c r="O9" i="195"/>
  <c r="R2" i="194"/>
  <c r="N4" i="212"/>
  <c r="L8" i="193"/>
  <c r="P3" i="206"/>
  <c r="L2" i="201"/>
  <c r="R7" i="210"/>
  <c r="M6" i="211"/>
  <c r="U9" i="213"/>
  <c r="U2" i="199"/>
  <c r="N6" i="191"/>
  <c r="O10" i="209"/>
  <c r="O10" i="199"/>
  <c r="O5" i="214"/>
  <c r="N8" i="194"/>
  <c r="L6" i="211"/>
  <c r="N4" i="202"/>
  <c r="U7" i="207"/>
  <c r="R2" i="210"/>
  <c r="O4" i="205"/>
  <c r="M4" i="207"/>
  <c r="T8" i="191"/>
  <c r="N8" i="213"/>
  <c r="Q7" i="214"/>
  <c r="L6" i="207"/>
  <c r="N3" i="204"/>
  <c r="S4" i="212"/>
  <c r="S6" i="208"/>
  <c r="S9" i="200"/>
  <c r="R6" i="201"/>
  <c r="L4" i="193"/>
  <c r="Q7" i="201"/>
  <c r="T4" i="37"/>
  <c r="T4" i="208"/>
  <c r="T5" i="203"/>
  <c r="S5" i="198"/>
  <c r="Q3" i="201"/>
  <c r="L2" i="205"/>
  <c r="M9" i="198"/>
  <c r="T7" i="210"/>
  <c r="R5" i="214"/>
  <c r="U3" i="196"/>
  <c r="N6" i="205"/>
  <c r="R6" i="199"/>
  <c r="M4" i="191"/>
  <c r="S6" i="210"/>
  <c r="N7" i="207"/>
  <c r="S10" i="209"/>
  <c r="U5" i="198"/>
  <c r="P7" i="196"/>
  <c r="R4" i="206"/>
  <c r="O2" i="210"/>
  <c r="S10" i="196"/>
  <c r="R5" i="196"/>
  <c r="T6" i="194"/>
  <c r="R5" i="193"/>
  <c r="M8" i="207"/>
  <c r="P5" i="205"/>
  <c r="R4" i="202"/>
  <c r="R10" i="212"/>
  <c r="P10" i="214"/>
  <c r="M3" i="202"/>
  <c r="S8" i="214"/>
  <c r="R10" i="194"/>
  <c r="M5" i="201"/>
  <c r="O3" i="201"/>
  <c r="S3" i="193"/>
  <c r="S9" i="192"/>
  <c r="Q8" i="191"/>
  <c r="U4" i="199"/>
  <c r="O3" i="213"/>
  <c r="Q6" i="212"/>
  <c r="P9" i="199"/>
  <c r="N6" i="207"/>
  <c r="U5" i="212"/>
  <c r="S5" i="200"/>
  <c r="R3" i="37"/>
  <c r="Q6" i="37"/>
  <c r="N2" i="206"/>
  <c r="R7" i="202"/>
  <c r="N3" i="205"/>
  <c r="U5" i="195"/>
  <c r="O4" i="199"/>
  <c r="S7" i="206"/>
  <c r="N9" i="211"/>
  <c r="L10" i="196"/>
  <c r="U5" i="201"/>
  <c r="O7" i="202"/>
  <c r="U10" i="211"/>
  <c r="P8" i="198"/>
  <c r="N6" i="200"/>
  <c r="O9" i="204"/>
  <c r="O2" i="192"/>
  <c r="O7" i="37"/>
  <c r="L7" i="200"/>
  <c r="U9" i="214"/>
  <c r="L7" i="210"/>
  <c r="M4" i="208"/>
  <c r="P5" i="209"/>
  <c r="Q9" i="199"/>
  <c r="N4" i="199"/>
  <c r="M2" i="212"/>
  <c r="N2" i="37"/>
  <c r="U6" i="208"/>
  <c r="L5" i="204"/>
  <c r="U3" i="214"/>
  <c r="O5" i="208"/>
  <c r="S7" i="191"/>
  <c r="P3" i="195"/>
  <c r="T8" i="207"/>
  <c r="P7" i="195"/>
  <c r="N3" i="195"/>
  <c r="Q10" i="196"/>
  <c r="S4" i="211"/>
  <c r="O4" i="203"/>
  <c r="R2" i="209"/>
  <c r="T2" i="37"/>
  <c r="L3" i="198"/>
  <c r="O10" i="212"/>
  <c r="N2" i="200"/>
  <c r="L8" i="208"/>
  <c r="R6" i="191"/>
  <c r="U8" i="213"/>
  <c r="R5" i="212"/>
  <c r="U6" i="203"/>
  <c r="T8" i="211"/>
  <c r="N6" i="201"/>
  <c r="Q7" i="209"/>
  <c r="L3" i="214"/>
  <c r="Q10" i="199"/>
  <c r="T5" i="200"/>
  <c r="N3" i="201"/>
  <c r="O7" i="205"/>
  <c r="Q8" i="213"/>
  <c r="R4" i="199"/>
  <c r="P4" i="204"/>
  <c r="O2" i="198"/>
  <c r="Q3" i="194"/>
  <c r="R10" i="202"/>
  <c r="P6" i="210"/>
  <c r="Q5" i="210"/>
  <c r="P6" i="191"/>
  <c r="S8" i="194"/>
  <c r="Q5" i="214"/>
  <c r="M3" i="192"/>
  <c r="O6" i="196"/>
  <c r="N8" i="196"/>
  <c r="N2" i="196"/>
  <c r="S9" i="208"/>
  <c r="U2" i="194"/>
  <c r="O8" i="208"/>
  <c r="O5" i="191"/>
  <c r="U6" i="195"/>
  <c r="P2" i="191"/>
  <c r="S6" i="194"/>
  <c r="N4" i="195"/>
  <c r="Q10" i="211"/>
  <c r="N10" i="203"/>
  <c r="T10" i="210"/>
  <c r="U9" i="37"/>
  <c r="L2" i="194"/>
  <c r="M3" i="191"/>
  <c r="M2" i="193"/>
  <c r="S8" i="206"/>
  <c r="O4" i="193"/>
  <c r="O9" i="214"/>
  <c r="R6" i="202"/>
  <c r="Q2" i="194"/>
  <c r="L5" i="206"/>
  <c r="Q9" i="198"/>
  <c r="Q7" i="193"/>
  <c r="M5" i="213"/>
  <c r="T7" i="201"/>
  <c r="T9" i="207"/>
  <c r="Q10" i="209"/>
  <c r="L9" i="196"/>
  <c r="U10" i="192"/>
  <c r="L8" i="212"/>
  <c r="S4" i="200"/>
  <c r="O6" i="199"/>
  <c r="M9" i="196"/>
  <c r="P10" i="199"/>
  <c r="L7" i="207"/>
  <c r="O5" i="194"/>
  <c r="P2" i="193"/>
  <c r="Q6" i="205"/>
  <c r="N8" i="195"/>
  <c r="T2" i="205"/>
  <c r="Q8" i="199"/>
  <c r="S7" i="202"/>
  <c r="T5" i="195"/>
  <c r="U10" i="201"/>
  <c r="R9" i="207"/>
  <c r="L5" i="199"/>
  <c r="U8" i="204"/>
  <c r="U4" i="192"/>
  <c r="Q6" i="203"/>
  <c r="S7" i="209"/>
  <c r="R5" i="198"/>
  <c r="L6" i="204"/>
  <c r="U7" i="199"/>
  <c r="U4" i="200"/>
  <c r="S2" i="208"/>
  <c r="N3" i="214"/>
  <c r="M10" i="200"/>
  <c r="Q5" i="212"/>
  <c r="R5" i="210"/>
  <c r="S2" i="192"/>
  <c r="Q9" i="213"/>
  <c r="N4" i="194"/>
  <c r="M3" i="194"/>
  <c r="M7" i="207"/>
  <c r="R6" i="213"/>
  <c r="M7" i="194"/>
  <c r="T8" i="193"/>
  <c r="Q7" i="191"/>
  <c r="U3" i="212"/>
  <c r="U9" i="195"/>
  <c r="U9" i="205"/>
  <c r="S5" i="201"/>
  <c r="P8" i="209"/>
  <c r="S4" i="205"/>
  <c r="L8" i="196"/>
  <c r="N10" i="211"/>
  <c r="M10" i="201"/>
  <c r="R4" i="191"/>
  <c r="O10" i="200"/>
  <c r="M3" i="211"/>
  <c r="U7" i="208"/>
  <c r="L8" i="198"/>
  <c r="P10" i="202"/>
  <c r="Q5" i="206"/>
  <c r="N7" i="208"/>
  <c r="R8" i="193"/>
  <c r="L9" i="200"/>
  <c r="N9" i="200"/>
  <c r="R6" i="195"/>
  <c r="O2" i="202"/>
  <c r="S9" i="211"/>
  <c r="L2" i="199"/>
  <c r="O9" i="208"/>
  <c r="Q10" i="207"/>
  <c r="L6" i="191"/>
  <c r="P3" i="204"/>
  <c r="L4" i="209"/>
  <c r="O8" i="206"/>
  <c r="L9" i="211"/>
  <c r="O5" i="192"/>
  <c r="S2" i="191"/>
  <c r="T7" i="199"/>
  <c r="N7" i="210"/>
  <c r="S6" i="202"/>
  <c r="M2" i="199"/>
  <c r="L8" i="195"/>
  <c r="S10" i="203"/>
  <c r="R4" i="212"/>
  <c r="O3" i="204"/>
  <c r="U2" i="205"/>
  <c r="O4" i="37"/>
  <c r="U7" i="209"/>
  <c r="T3" i="213"/>
  <c r="P4" i="207"/>
  <c r="O9" i="200"/>
  <c r="P3" i="200"/>
  <c r="R8" i="212"/>
  <c r="M8" i="205"/>
  <c r="S10" i="208"/>
  <c r="P5" i="208"/>
  <c r="P7" i="198"/>
  <c r="O9" i="203"/>
  <c r="O7" i="213"/>
  <c r="R10" i="206"/>
  <c r="N4" i="205"/>
  <c r="N7" i="212"/>
  <c r="S10" i="202"/>
  <c r="M3" i="210"/>
  <c r="R10" i="204"/>
  <c r="S2" i="214"/>
  <c r="S5" i="191"/>
  <c r="P5" i="191"/>
  <c r="N4" i="192"/>
  <c r="N6" i="211"/>
  <c r="N3" i="198"/>
  <c r="T5" i="204"/>
  <c r="Q6" i="208"/>
  <c r="U4" i="204"/>
  <c r="M5" i="37"/>
  <c r="L2" i="211"/>
  <c r="Q2" i="211"/>
  <c r="S2" i="200"/>
  <c r="L4" i="207"/>
  <c r="U3" i="206"/>
  <c r="S8" i="207"/>
  <c r="O3" i="192"/>
  <c r="Q6" i="200"/>
  <c r="O8" i="196"/>
  <c r="Q5" i="199"/>
  <c r="O3" i="196"/>
  <c r="S8" i="192"/>
  <c r="P8" i="207"/>
  <c r="Q10" i="202"/>
  <c r="T7" i="192"/>
  <c r="N2" i="214"/>
  <c r="Q2" i="210"/>
  <c r="Q4" i="202"/>
  <c r="R6" i="198"/>
  <c r="Q10" i="214"/>
  <c r="L9" i="212"/>
  <c r="Q3" i="206"/>
  <c r="T8" i="192"/>
  <c r="P10" i="209"/>
  <c r="M7" i="202"/>
  <c r="Q4" i="203"/>
  <c r="L8" i="200"/>
  <c r="O9" i="192"/>
  <c r="N6" i="204"/>
  <c r="P4" i="202"/>
  <c r="U3" i="205"/>
  <c r="R2" i="198"/>
  <c r="T5" i="201"/>
  <c r="S7" i="196"/>
  <c r="T5" i="193"/>
  <c r="O5" i="202"/>
  <c r="O8" i="201"/>
  <c r="O8" i="214"/>
  <c r="N3" i="211"/>
  <c r="M4" i="214"/>
  <c r="U2" i="37"/>
  <c r="O7" i="196"/>
  <c r="T6" i="200"/>
  <c r="L4" i="208"/>
  <c r="S8" i="203"/>
  <c r="R2" i="204"/>
  <c r="T9" i="209"/>
  <c r="O2" i="195"/>
  <c r="O6" i="194"/>
  <c r="O9" i="206"/>
  <c r="L5" i="192"/>
  <c r="O8" i="198"/>
  <c r="S3" i="210"/>
  <c r="S4" i="204"/>
  <c r="Q10" i="200"/>
  <c r="S9" i="201"/>
  <c r="S3" i="213"/>
  <c r="L3" i="208"/>
  <c r="O4" i="196"/>
  <c r="M2" i="37"/>
  <c r="U5" i="191"/>
  <c r="L5" i="37"/>
  <c r="L6" i="205"/>
  <c r="T6" i="205"/>
  <c r="Q7" i="206"/>
  <c r="P4" i="212"/>
  <c r="L8" i="201"/>
  <c r="M2" i="204"/>
  <c r="M2" i="213"/>
  <c r="P8" i="202"/>
  <c r="S3" i="212"/>
  <c r="U3" i="194"/>
  <c r="N5" i="203"/>
  <c r="O2" i="201"/>
  <c r="P7" i="213"/>
  <c r="R8" i="191"/>
  <c r="N2" i="209"/>
  <c r="N9" i="198"/>
  <c r="S7" i="201"/>
  <c r="T9" i="192"/>
  <c r="U3" i="209"/>
  <c r="U8" i="202"/>
  <c r="Q9" i="191"/>
  <c r="U5" i="202"/>
  <c r="Q6" i="207"/>
  <c r="Q6" i="210"/>
  <c r="L9" i="204"/>
  <c r="T8" i="214"/>
  <c r="P5" i="204"/>
  <c r="U10" i="199"/>
  <c r="O5" i="209"/>
  <c r="U4" i="191"/>
  <c r="O2" i="199"/>
  <c r="O9" i="209"/>
  <c r="Q9" i="204"/>
  <c r="N8" i="199"/>
  <c r="U8" i="211"/>
  <c r="O10" i="196"/>
  <c r="O7" i="200"/>
  <c r="M5" i="196"/>
  <c r="L2" i="196"/>
  <c r="T7" i="191"/>
  <c r="S9" i="203"/>
  <c r="O2" i="213"/>
  <c r="O4" i="212"/>
  <c r="U4" i="196"/>
  <c r="L2" i="206"/>
  <c r="O3" i="195"/>
  <c r="S10" i="210"/>
  <c r="U7" i="192"/>
  <c r="O6" i="208"/>
  <c r="L4" i="210"/>
  <c r="U6" i="213"/>
  <c r="T8" i="202"/>
  <c r="P8" i="192"/>
  <c r="R3" i="205"/>
  <c r="U6" i="193"/>
  <c r="R2" i="199"/>
  <c r="N8" i="207"/>
  <c r="Q8" i="37"/>
  <c r="P8" i="210"/>
  <c r="M6" i="210"/>
  <c r="M9" i="199"/>
  <c r="U2" i="209"/>
  <c r="Q5" i="194"/>
  <c r="Q6" i="211"/>
  <c r="O6" i="201"/>
  <c r="M3" i="37"/>
  <c r="T8" i="201"/>
  <c r="L7" i="202"/>
  <c r="U2" i="198"/>
  <c r="P9" i="201"/>
  <c r="L5" i="198"/>
  <c r="Q2" i="202"/>
  <c r="S3" i="203"/>
  <c r="U8" i="196"/>
  <c r="M5" i="207"/>
  <c r="R9" i="206"/>
  <c r="S4" i="193"/>
  <c r="R9" i="37"/>
  <c r="U10" i="209"/>
  <c r="S5" i="214"/>
  <c r="Q8" i="204"/>
  <c r="P4" i="210"/>
  <c r="Q2" i="213"/>
  <c r="M4" i="194"/>
  <c r="P8" i="211"/>
  <c r="N9" i="199"/>
  <c r="S6" i="37"/>
  <c r="S9" i="207"/>
  <c r="Q5" i="200"/>
  <c r="M2" i="214"/>
  <c r="U8" i="192"/>
  <c r="Q5" i="209"/>
  <c r="L10" i="213"/>
  <c r="R10" i="203"/>
  <c r="T7" i="213"/>
  <c r="L9" i="214"/>
  <c r="L7" i="194"/>
  <c r="N9" i="206"/>
  <c r="R10" i="201"/>
  <c r="T4" i="200"/>
  <c r="M6" i="196"/>
  <c r="L3" i="203"/>
  <c r="O4" i="206"/>
  <c r="Q7" i="213"/>
  <c r="U3" i="208"/>
  <c r="P6" i="196"/>
  <c r="Q9" i="196"/>
  <c r="S6" i="195"/>
  <c r="U2" i="193"/>
  <c r="T5" i="206"/>
  <c r="R8" i="199"/>
  <c r="P8" i="196"/>
  <c r="U7" i="194"/>
  <c r="Q8" i="212"/>
  <c r="P9" i="191"/>
  <c r="P6" i="193"/>
  <c r="O2" i="211"/>
  <c r="P3" i="196"/>
  <c r="S4" i="207"/>
  <c r="M8" i="194"/>
  <c r="O8" i="205"/>
  <c r="M5" i="206"/>
  <c r="P7" i="206"/>
  <c r="R5" i="201"/>
  <c r="T3" i="211"/>
  <c r="U8" i="203"/>
  <c r="Q8" i="202"/>
  <c r="O5" i="206"/>
  <c r="U3" i="207"/>
  <c r="T8" i="213"/>
  <c r="N8" i="214"/>
  <c r="O8" i="213"/>
  <c r="R2" i="211"/>
  <c r="P7" i="203"/>
  <c r="N3" i="192"/>
  <c r="R8" i="204"/>
  <c r="M10" i="191"/>
  <c r="L8" i="211"/>
  <c r="P6" i="206"/>
  <c r="T3" i="204"/>
  <c r="O9" i="213"/>
  <c r="N2" i="198"/>
  <c r="P3" i="212"/>
  <c r="N4" i="196"/>
  <c r="S4" i="213"/>
  <c r="R2" i="212"/>
  <c r="Q4" i="208"/>
  <c r="S6" i="207"/>
  <c r="Q8" i="198"/>
  <c r="S7" i="37"/>
  <c r="M3" i="206"/>
  <c r="L7" i="204"/>
  <c r="N9" i="193"/>
  <c r="R3" i="194"/>
  <c r="P7" i="37"/>
  <c r="L4" i="203"/>
  <c r="T4" i="201"/>
  <c r="U7" i="204"/>
  <c r="Q5" i="198"/>
  <c r="U7" i="210"/>
  <c r="Q6" i="191"/>
  <c r="P10" i="192"/>
  <c r="N3" i="213"/>
  <c r="R3" i="212"/>
  <c r="U6" i="212"/>
  <c r="Q10" i="205"/>
  <c r="P2" i="37"/>
  <c r="U9" i="211"/>
  <c r="O2" i="205"/>
  <c r="S5" i="192"/>
  <c r="U7" i="202"/>
  <c r="P7" i="192"/>
  <c r="Q7" i="202"/>
  <c r="S3" i="208"/>
  <c r="T5" i="210"/>
  <c r="R9" i="204"/>
  <c r="U4" i="209"/>
  <c r="P10" i="204"/>
  <c r="M2" i="196"/>
  <c r="N5" i="212"/>
  <c r="T8" i="194"/>
  <c r="T6" i="199"/>
  <c r="S2" i="193"/>
  <c r="T4" i="204"/>
  <c r="S10" i="200"/>
  <c r="S5" i="211"/>
  <c r="S2" i="199"/>
  <c r="L9" i="191"/>
  <c r="N2" i="192"/>
  <c r="T4" i="196"/>
  <c r="M5" i="203"/>
  <c r="R5" i="203"/>
  <c r="M4" i="196"/>
  <c r="Q9" i="200"/>
  <c r="M5" i="199"/>
  <c r="N4" i="193"/>
  <c r="R2" i="205"/>
  <c r="Q9" i="192"/>
  <c r="M5" i="214"/>
  <c r="U9" i="203"/>
  <c r="P10" i="206"/>
  <c r="O7" i="208"/>
  <c r="N6" i="195"/>
  <c r="Q10" i="212"/>
  <c r="L10" i="200"/>
  <c r="Q3" i="192"/>
  <c r="Q9" i="212"/>
  <c r="P10" i="191"/>
  <c r="Q6" i="213"/>
  <c r="R4" i="205"/>
  <c r="O8" i="192"/>
  <c r="S6" i="203"/>
  <c r="M4" i="204"/>
  <c r="P10" i="201"/>
  <c r="L10" i="204"/>
  <c r="L8" i="202"/>
  <c r="R5" i="211"/>
  <c r="T5" i="209"/>
  <c r="L2" i="210"/>
  <c r="Q5" i="193"/>
  <c r="M7" i="204"/>
  <c r="U10" i="206"/>
  <c r="N3" i="193"/>
  <c r="Q7" i="195"/>
  <c r="N2" i="191"/>
  <c r="R9" i="205"/>
  <c r="P6" i="211"/>
  <c r="M9" i="195"/>
  <c r="T10" i="213"/>
  <c r="U4" i="203"/>
  <c r="P10" i="207"/>
  <c r="P4" i="201"/>
  <c r="M5" i="192"/>
  <c r="Q10" i="198"/>
  <c r="M6" i="37"/>
  <c r="M4" i="206"/>
  <c r="T6" i="198"/>
  <c r="M3" i="208"/>
  <c r="T5" i="196"/>
  <c r="S8" i="201"/>
  <c r="M8" i="198"/>
  <c r="L3" i="193"/>
  <c r="T5" i="214"/>
  <c r="P9" i="196"/>
  <c r="O5" i="198"/>
  <c r="T9" i="211"/>
  <c r="M9" i="37"/>
  <c r="S10" i="194"/>
  <c r="U3" i="198"/>
  <c r="M7" i="195"/>
  <c r="O5" i="212"/>
  <c r="M3" i="212"/>
  <c r="U6" i="201"/>
  <c r="N6" i="202"/>
  <c r="M4" i="195"/>
  <c r="S2" i="202"/>
  <c r="S3" i="206"/>
  <c r="R9" i="196"/>
  <c r="Q9" i="207"/>
  <c r="T9" i="206"/>
  <c r="S8" i="211"/>
  <c r="N5" i="193"/>
  <c r="U8" i="207"/>
  <c r="T6" i="210"/>
  <c r="M4" i="213"/>
  <c r="R5" i="195"/>
  <c r="N3" i="199"/>
  <c r="T4" i="193"/>
  <c r="T8" i="203"/>
  <c r="O2" i="206"/>
  <c r="Q6" i="209"/>
  <c r="L10" i="37"/>
  <c r="S8" i="200"/>
  <c r="P9" i="214"/>
  <c r="P6" i="202"/>
  <c r="U9" i="212"/>
  <c r="U7" i="212"/>
  <c r="P2" i="204"/>
  <c r="O8" i="210"/>
  <c r="L9" i="207"/>
  <c r="O9" i="191"/>
  <c r="R5" i="209"/>
  <c r="U10" i="213"/>
  <c r="M9" i="205"/>
  <c r="S4" i="210"/>
  <c r="T9" i="199"/>
  <c r="O10" i="211"/>
  <c r="L8" i="213"/>
  <c r="T7" i="207"/>
  <c r="R9" i="209"/>
  <c r="P5" i="196"/>
  <c r="S2" i="206"/>
  <c r="O6" i="212"/>
  <c r="T5" i="212"/>
  <c r="T7" i="206"/>
  <c r="R10" i="210"/>
  <c r="N6" i="196"/>
  <c r="M8" i="209"/>
  <c r="Q2" i="195"/>
  <c r="T9" i="194"/>
  <c r="U4" i="37"/>
  <c r="T8" i="200"/>
  <c r="T6" i="207"/>
  <c r="R3" i="199"/>
  <c r="M4" i="212"/>
  <c r="U9" i="192"/>
  <c r="T10" i="202"/>
  <c r="O5" i="37"/>
  <c r="L3" i="209"/>
  <c r="M9" i="206"/>
  <c r="P10" i="211"/>
  <c r="M6" i="203"/>
  <c r="T5" i="194"/>
  <c r="O10" i="207"/>
  <c r="R2" i="208"/>
  <c r="Q9" i="206"/>
  <c r="M4" i="192"/>
  <c r="U3" i="211"/>
  <c r="N10" i="199"/>
  <c r="N9" i="201"/>
  <c r="O6" i="206"/>
  <c r="M6" i="200"/>
  <c r="R5" i="205"/>
  <c r="T3" i="37"/>
  <c r="T10" i="191"/>
  <c r="L3" i="211"/>
  <c r="O3" i="193"/>
  <c r="L5" i="212"/>
  <c r="T2" i="204"/>
  <c r="U5" i="192"/>
  <c r="M6" i="195"/>
  <c r="P8" i="195"/>
  <c r="L8" i="199"/>
  <c r="O8" i="211"/>
  <c r="L6" i="192"/>
  <c r="R5" i="200"/>
  <c r="P5" i="198"/>
  <c r="N7" i="199"/>
  <c r="N8" i="37"/>
  <c r="T5" i="202"/>
  <c r="Q3" i="193"/>
  <c r="T2" i="208"/>
  <c r="U4" i="213"/>
  <c r="O10" i="37"/>
  <c r="T7" i="202"/>
  <c r="O8" i="204"/>
  <c r="S2" i="207"/>
  <c r="R6" i="37"/>
  <c r="U5" i="37"/>
  <c r="O5" i="205"/>
  <c r="Q5" i="191"/>
  <c r="U10" i="191"/>
  <c r="R2" i="207"/>
  <c r="O7" i="194"/>
  <c r="L9" i="209"/>
  <c r="Q6" i="199"/>
  <c r="L6" i="194"/>
  <c r="S6" i="199"/>
  <c r="O6" i="37"/>
  <c r="R7" i="206"/>
  <c r="O10" i="204"/>
  <c r="O7" i="193"/>
  <c r="R3" i="195"/>
  <c r="T4" i="203"/>
  <c r="L7" i="198"/>
  <c r="R2" i="191"/>
  <c r="R8" i="203"/>
  <c r="P7" i="209"/>
  <c r="L10" i="214"/>
  <c r="T5" i="205"/>
  <c r="U9" i="207"/>
  <c r="L5" i="202"/>
  <c r="L5" i="200"/>
  <c r="L4" i="211"/>
  <c r="M8" i="206"/>
  <c r="U9" i="201"/>
  <c r="R2" i="201"/>
  <c r="M3" i="214"/>
  <c r="T2" i="209"/>
  <c r="Q8" i="192"/>
  <c r="S8" i="191"/>
  <c r="L2" i="204"/>
  <c r="O10" i="192"/>
  <c r="L4" i="212"/>
  <c r="Q6" i="194"/>
  <c r="M6" i="199"/>
  <c r="S4" i="203"/>
  <c r="L10" i="205"/>
  <c r="N10" i="194"/>
  <c r="P5" i="195"/>
  <c r="P3" i="210"/>
  <c r="M2" i="198"/>
  <c r="R6" i="212"/>
  <c r="R7" i="213"/>
  <c r="O10" i="203"/>
  <c r="S7" i="207"/>
  <c r="M3" i="213"/>
  <c r="Q9" i="37"/>
  <c r="L4" i="191"/>
  <c r="O7" i="199"/>
  <c r="S6" i="205"/>
  <c r="Q9" i="205"/>
  <c r="L3" i="212"/>
  <c r="N3" i="209"/>
  <c r="O8" i="191"/>
  <c r="R9" i="199"/>
  <c r="U4" i="211"/>
  <c r="R9" i="200"/>
  <c r="Q9" i="194"/>
  <c r="S7" i="194"/>
  <c r="S9" i="199"/>
  <c r="L3" i="191"/>
  <c r="S3" i="191"/>
  <c r="T6" i="192"/>
  <c r="M10" i="196"/>
  <c r="R10" i="211"/>
  <c r="N4" i="204"/>
  <c r="P4" i="191"/>
  <c r="U3" i="213"/>
  <c r="M7" i="199"/>
  <c r="R2" i="203"/>
  <c r="U5" i="200"/>
  <c r="M10" i="195"/>
  <c r="N9" i="210"/>
  <c r="R6" i="204"/>
  <c r="N7" i="191"/>
  <c r="N8" i="205"/>
  <c r="S7" i="198"/>
  <c r="N9" i="192"/>
  <c r="L5" i="205"/>
  <c r="N9" i="37"/>
  <c r="P10" i="200"/>
  <c r="Q6" i="192"/>
  <c r="M7" i="200"/>
  <c r="Q2" i="199"/>
  <c r="S7" i="193"/>
  <c r="S2" i="204"/>
  <c r="R9" i="203"/>
  <c r="T5" i="37"/>
  <c r="M7" i="213"/>
  <c r="T2" i="196"/>
  <c r="O9" i="198"/>
  <c r="M8" i="191"/>
  <c r="Q3" i="205"/>
  <c r="O2" i="214"/>
  <c r="L8" i="204"/>
  <c r="L7" i="192"/>
  <c r="L2" i="198"/>
  <c r="M7" i="192"/>
  <c r="M8" i="200"/>
  <c r="Q4" i="214"/>
  <c r="L4" i="192"/>
  <c r="M9" i="193"/>
  <c r="P10" i="205"/>
  <c r="M3" i="199"/>
  <c r="N7" i="200"/>
  <c r="R5" i="206"/>
  <c r="S2" i="201"/>
  <c r="L9" i="193"/>
  <c r="U3" i="37"/>
  <c r="U4" i="201"/>
  <c r="Q5" i="202"/>
  <c r="M6" i="204"/>
  <c r="R9" i="214"/>
  <c r="P5" i="200"/>
  <c r="T4" i="209"/>
  <c r="S10" i="191"/>
  <c r="M10" i="213"/>
  <c r="Q3" i="211"/>
  <c r="O7" i="209"/>
  <c r="U9" i="202"/>
  <c r="Q5" i="211"/>
  <c r="O4" i="214"/>
  <c r="R8" i="211"/>
  <c r="T2" i="192"/>
  <c r="O9" i="196"/>
  <c r="Q4" i="200"/>
  <c r="Q7" i="204"/>
  <c r="Q3" i="202"/>
  <c r="T2" i="195"/>
  <c r="S3" i="201"/>
  <c r="M5" i="208"/>
  <c r="O9" i="212"/>
  <c r="P9" i="208"/>
  <c r="T2" i="194"/>
  <c r="R8" i="209"/>
  <c r="R7" i="203"/>
  <c r="R4" i="203"/>
  <c r="T4" i="205"/>
  <c r="N7" i="204"/>
  <c r="R7" i="214"/>
  <c r="U2" i="196"/>
  <c r="M7" i="205"/>
  <c r="M10" i="210"/>
  <c r="O3" i="203"/>
  <c r="U2" i="195"/>
  <c r="R3" i="204"/>
  <c r="Q10" i="194"/>
  <c r="N6" i="203"/>
  <c r="N10" i="192"/>
  <c r="Q2" i="206"/>
  <c r="U3" i="200"/>
  <c r="S8" i="205"/>
  <c r="O5" i="210"/>
  <c r="S7" i="212"/>
  <c r="L8" i="205"/>
  <c r="P6" i="194"/>
  <c r="P6" i="212"/>
  <c r="M8" i="210"/>
  <c r="T6" i="206"/>
  <c r="O8" i="37"/>
  <c r="S9" i="198"/>
  <c r="S8" i="204"/>
  <c r="P8" i="194"/>
  <c r="U10" i="202"/>
  <c r="L10" i="206"/>
  <c r="Q3" i="200"/>
  <c r="P8" i="199"/>
  <c r="R6" i="211"/>
  <c r="N3" i="191"/>
  <c r="U5" i="209"/>
  <c r="S4" i="192"/>
  <c r="Q2" i="212"/>
  <c r="M10" i="199"/>
  <c r="S2" i="196"/>
  <c r="L7" i="209"/>
  <c r="P10" i="203"/>
  <c r="Q10" i="192"/>
  <c r="S8" i="195"/>
  <c r="S3" i="202"/>
  <c r="O7" i="198"/>
  <c r="R7" i="211"/>
  <c r="S10" i="37"/>
  <c r="L4" i="37"/>
  <c r="U2" i="213"/>
  <c r="U2" i="204"/>
  <c r="U6" i="199"/>
  <c r="R7" i="192"/>
  <c r="O2" i="204"/>
  <c r="P5" i="211"/>
  <c r="R8" i="205"/>
  <c r="S4" i="37"/>
  <c r="R3" i="206"/>
  <c r="Q10" i="208"/>
  <c r="P9" i="193"/>
  <c r="O10" i="191"/>
  <c r="L4" i="202"/>
  <c r="S8" i="213"/>
  <c r="P3" i="214"/>
  <c r="N5" i="208"/>
  <c r="P10" i="195"/>
  <c r="U2" i="201"/>
  <c r="U6" i="210"/>
  <c r="U7" i="198"/>
  <c r="S5" i="210"/>
  <c r="O10" i="205"/>
  <c r="P6" i="208"/>
  <c r="T9" i="203"/>
  <c r="M6" i="213"/>
  <c r="T3" i="192"/>
  <c r="S2" i="203"/>
  <c r="U10" i="210"/>
  <c r="N10" i="212"/>
  <c r="Q7" i="194"/>
  <c r="O2" i="208"/>
  <c r="N8" i="212"/>
  <c r="P4" i="205"/>
  <c r="N5" i="213"/>
  <c r="U2" i="191"/>
  <c r="O8" i="200"/>
  <c r="L8" i="192"/>
  <c r="N9" i="191"/>
  <c r="P6" i="203"/>
  <c r="O10" i="201"/>
  <c r="Q3" i="207"/>
  <c r="T7" i="196"/>
  <c r="R10" i="207"/>
  <c r="Q7" i="203"/>
  <c r="S5" i="37"/>
  <c r="S2" i="212"/>
  <c r="T10" i="37"/>
  <c r="O7" i="191"/>
  <c r="N5" i="191"/>
  <c r="N2" i="204"/>
  <c r="T4" i="212"/>
  <c r="Q4" i="37"/>
  <c r="R4" i="195"/>
  <c r="L4" i="213"/>
  <c r="T2" i="212"/>
  <c r="P2" i="209"/>
  <c r="N7" i="37"/>
  <c r="S10" i="206"/>
  <c r="S7" i="204"/>
  <c r="R3" i="202"/>
  <c r="L6" i="210"/>
  <c r="R9" i="191"/>
  <c r="T2" i="210"/>
  <c r="O8" i="202"/>
  <c r="P3" i="209"/>
  <c r="U4" i="202"/>
  <c r="L8" i="209"/>
  <c r="R8" i="198"/>
  <c r="S7" i="214"/>
  <c r="M6" i="191"/>
  <c r="Q8" i="206"/>
  <c r="L4" i="204"/>
  <c r="P3" i="201"/>
  <c r="R3" i="210"/>
  <c r="U8" i="208"/>
  <c r="O7" i="192"/>
  <c r="R3" i="198"/>
  <c r="N3" i="196"/>
  <c r="T10" i="199"/>
  <c r="T2" i="207"/>
  <c r="P5" i="203"/>
  <c r="M8" i="212"/>
  <c r="Q5" i="207"/>
  <c r="O8" i="194"/>
  <c r="O3" i="202"/>
  <c r="P9" i="200"/>
  <c r="O7" i="210"/>
  <c r="N8" i="210"/>
  <c r="U7" i="196"/>
  <c r="U9" i="200"/>
  <c r="U10" i="212"/>
  <c r="N10" i="200"/>
  <c r="P9" i="210"/>
  <c r="S3" i="214"/>
  <c r="R8" i="37"/>
  <c r="N4" i="206"/>
  <c r="N9" i="205"/>
  <c r="S2" i="209"/>
  <c r="P2" i="210"/>
  <c r="T9" i="202"/>
  <c r="Q7" i="207"/>
  <c r="U2" i="207"/>
  <c r="M7" i="211"/>
  <c r="T5" i="213"/>
  <c r="T4" i="199"/>
  <c r="P4" i="193"/>
  <c r="S3" i="200"/>
  <c r="U6" i="206"/>
  <c r="P2" i="199"/>
  <c r="N4" i="207"/>
  <c r="T9" i="37"/>
  <c r="M8" i="199"/>
  <c r="N10" i="207"/>
  <c r="R5" i="207"/>
  <c r="N4" i="200"/>
  <c r="T3" i="194"/>
  <c r="N6" i="193"/>
  <c r="N6" i="192"/>
  <c r="L2" i="203"/>
  <c r="M2" i="195"/>
  <c r="Q8" i="205"/>
  <c r="L10" i="201"/>
  <c r="R8" i="192"/>
  <c r="Q2" i="192"/>
  <c r="P6" i="192"/>
  <c r="S5" i="206"/>
  <c r="S6" i="198"/>
  <c r="S5" i="202"/>
  <c r="S6" i="200"/>
  <c r="T10" i="192"/>
  <c r="M4" i="193"/>
  <c r="M3" i="193"/>
  <c r="U6" i="207"/>
  <c r="Q9" i="193"/>
  <c r="T7" i="205"/>
  <c r="S3" i="37"/>
  <c r="T2" i="206"/>
  <c r="L6" i="202"/>
  <c r="P9" i="213"/>
  <c r="R9" i="210"/>
  <c r="Q2" i="203"/>
  <c r="S10" i="213"/>
  <c r="P2" i="205"/>
  <c r="N5" i="200"/>
  <c r="Q6" i="198"/>
  <c r="N2" i="203"/>
  <c r="T4" i="211"/>
  <c r="N6" i="210"/>
  <c r="R9" i="213"/>
  <c r="Q3" i="191"/>
  <c r="S6" i="214"/>
  <c r="S4" i="191"/>
  <c r="S5" i="208"/>
  <c r="M6" i="193"/>
  <c r="P10" i="210"/>
  <c r="S10" i="211"/>
  <c r="N3" i="37"/>
  <c r="L10" i="210"/>
  <c r="Q4" i="196"/>
  <c r="O7" i="207"/>
  <c r="M5" i="194"/>
  <c r="S3" i="195"/>
  <c r="R4" i="196"/>
  <c r="T6" i="202"/>
  <c r="U4" i="206"/>
  <c r="T10" i="196"/>
  <c r="T2" i="199"/>
  <c r="U2" i="211"/>
  <c r="N8" i="206"/>
  <c r="R2" i="37"/>
  <c r="S8" i="37"/>
  <c r="U6" i="198"/>
  <c r="L6" i="195"/>
  <c r="O8" i="212"/>
  <c r="U3" i="204"/>
  <c r="T6" i="195"/>
  <c r="S2" i="198"/>
  <c r="T8" i="210"/>
  <c r="O4" i="195"/>
  <c r="U9" i="209"/>
  <c r="R2" i="213"/>
  <c r="O6" i="209"/>
  <c r="M8" i="202"/>
  <c r="R6" i="207"/>
  <c r="R4" i="192"/>
  <c r="R6" i="200"/>
  <c r="T6" i="208"/>
  <c r="P2" i="198"/>
  <c r="P4" i="199"/>
  <c r="R9" i="208"/>
  <c r="T7" i="193"/>
  <c r="T5" i="198"/>
  <c r="L9" i="194"/>
  <c r="O6" i="200"/>
  <c r="L7" i="199"/>
  <c r="P5" i="207"/>
  <c r="L5" i="196"/>
  <c r="S9" i="195"/>
  <c r="N4" i="191"/>
  <c r="S6" i="191"/>
  <c r="M3" i="205"/>
  <c r="R6" i="214"/>
  <c r="Q4" i="205"/>
  <c r="T6" i="212"/>
  <c r="S5" i="212"/>
  <c r="R3" i="196"/>
  <c r="T6" i="191"/>
  <c r="M10" i="212"/>
  <c r="R4" i="209"/>
  <c r="L2" i="195"/>
  <c r="T4" i="214"/>
  <c r="T4" i="195"/>
  <c r="P8" i="206"/>
  <c r="Q2" i="198"/>
  <c r="L7" i="208"/>
  <c r="T7" i="212"/>
  <c r="P4" i="211"/>
  <c r="S2" i="211"/>
  <c r="L9" i="208"/>
  <c r="O5" i="201"/>
  <c r="L10" i="191"/>
  <c r="R7" i="196"/>
  <c r="O6" i="204"/>
  <c r="T7" i="209"/>
  <c r="S9" i="206"/>
  <c r="P2" i="211"/>
  <c r="L5" i="191"/>
  <c r="S9" i="37"/>
  <c r="P6" i="205"/>
  <c r="P9" i="212"/>
  <c r="S5" i="207"/>
  <c r="Q8" i="201"/>
  <c r="R4" i="200"/>
  <c r="P4" i="200"/>
  <c r="M2" i="202"/>
  <c r="L7" i="212"/>
  <c r="N5" i="37"/>
  <c r="O2" i="209"/>
  <c r="T10" i="201"/>
  <c r="N10" i="210"/>
  <c r="M2" i="194"/>
  <c r="P8" i="208"/>
  <c r="T6" i="213"/>
  <c r="S10" i="193"/>
  <c r="Q2" i="191"/>
  <c r="Q6" i="196"/>
  <c r="U7" i="191"/>
  <c r="S7" i="199"/>
  <c r="Q2" i="208"/>
  <c r="P5" i="199"/>
  <c r="O5" i="199"/>
  <c r="U2" i="208"/>
  <c r="M6" i="208"/>
  <c r="N6" i="199"/>
  <c r="R2" i="214"/>
  <c r="T3" i="200"/>
  <c r="R2" i="200"/>
  <c r="P2" i="202"/>
  <c r="T10" i="207"/>
  <c r="U6" i="205"/>
  <c r="L6" i="203"/>
  <c r="N4" i="209"/>
  <c r="N9" i="204"/>
  <c r="L3" i="210"/>
  <c r="L7" i="205"/>
  <c r="O2" i="203"/>
  <c r="N4" i="201"/>
  <c r="R9" i="212"/>
  <c r="Q4" i="194"/>
  <c r="M10" i="204"/>
  <c r="O3" i="214"/>
  <c r="U7" i="211"/>
  <c r="S7" i="210"/>
  <c r="U2" i="192"/>
  <c r="Q4" i="199"/>
  <c r="S7" i="213"/>
  <c r="T3" i="198"/>
  <c r="T8" i="204"/>
  <c r="P3" i="199"/>
  <c r="M6" i="201"/>
  <c r="N6" i="37"/>
  <c r="M3" i="196"/>
  <c r="T8" i="199"/>
  <c r="M9" i="212"/>
  <c r="M10" i="37"/>
  <c r="S6" i="201"/>
  <c r="R3" i="200"/>
  <c r="O10" i="202"/>
  <c r="Q3" i="208"/>
  <c r="O3" i="212"/>
  <c r="S4" i="206"/>
  <c r="L2" i="209"/>
  <c r="N7" i="202"/>
  <c r="N5" i="198"/>
  <c r="P3" i="208"/>
  <c r="L6" i="200"/>
  <c r="M2" i="207"/>
  <c r="Q9" i="203"/>
  <c r="L5" i="213"/>
  <c r="U5" i="196"/>
  <c r="Q2" i="196"/>
  <c r="R2" i="196"/>
  <c r="T3" i="199"/>
  <c r="M5" i="204"/>
  <c r="L2" i="193"/>
  <c r="O2" i="191"/>
  <c r="P5" i="192"/>
  <c r="Q4" i="210"/>
  <c r="M8" i="214"/>
  <c r="U7" i="205"/>
  <c r="U6" i="211"/>
  <c r="L2" i="202"/>
  <c r="N4" i="37"/>
  <c r="N9" i="202"/>
  <c r="Q3" i="195"/>
  <c r="T4" i="191"/>
  <c r="P3" i="211"/>
  <c r="U9" i="193"/>
  <c r="S4" i="195"/>
  <c r="M8" i="201"/>
  <c r="U8" i="212"/>
  <c r="Q10" i="201"/>
  <c r="T8" i="212"/>
  <c r="O8" i="195"/>
  <c r="L6" i="37"/>
  <c r="T9" i="195"/>
  <c r="S3" i="207"/>
  <c r="Q6" i="202"/>
  <c r="T2" i="203"/>
  <c r="R4" i="204"/>
  <c r="P5" i="213"/>
  <c r="T3" i="193"/>
  <c r="S8" i="198"/>
  <c r="R6" i="205"/>
  <c r="Q2" i="205"/>
  <c r="N7" i="214"/>
  <c r="N7" i="193"/>
  <c r="M8" i="208"/>
  <c r="L5" i="194"/>
  <c r="S8" i="208"/>
  <c r="O4" i="200"/>
  <c r="T4" i="206"/>
  <c r="P3" i="192"/>
  <c r="L6" i="196"/>
  <c r="L7" i="191"/>
  <c r="R2" i="193"/>
  <c r="R6" i="210"/>
  <c r="T9" i="191"/>
  <c r="U8" i="193"/>
  <c r="O6" i="195"/>
  <c r="P6" i="199"/>
  <c r="S7" i="211"/>
  <c r="M9" i="213"/>
  <c r="N4" i="214"/>
  <c r="O6" i="210"/>
  <c r="Q8" i="196"/>
  <c r="P9" i="203"/>
  <c r="O2" i="193"/>
  <c r="M10" i="192"/>
  <c r="L6" i="206"/>
  <c r="L3" i="199"/>
  <c r="M5" i="212"/>
  <c r="O3" i="205"/>
  <c r="M8" i="204"/>
  <c r="T7" i="198"/>
  <c r="U2" i="202"/>
  <c r="T3" i="207"/>
  <c r="N5" i="201"/>
  <c r="P5" i="37"/>
  <c r="R8" i="213"/>
  <c r="M3" i="209"/>
  <c r="R8" i="201"/>
  <c r="M2" i="192"/>
  <c r="R3" i="213"/>
  <c r="U3" i="199"/>
  <c r="S3" i="211"/>
  <c r="U7" i="214"/>
  <c r="M9" i="192"/>
  <c r="P5" i="206"/>
  <c r="R10" i="193"/>
  <c r="Q10" i="204"/>
  <c r="S10" i="201"/>
  <c r="T8" i="198"/>
  <c r="S10" i="195"/>
  <c r="R7" i="200"/>
  <c r="U10" i="203"/>
  <c r="Q2" i="204"/>
  <c r="P9" i="205"/>
  <c r="P8" i="201"/>
  <c r="S6" i="196"/>
  <c r="U8" i="205"/>
  <c r="N9" i="214"/>
  <c r="Q8" i="200"/>
  <c r="O6" i="191"/>
  <c r="M5" i="205"/>
  <c r="R6" i="208"/>
  <c r="M10" i="202"/>
  <c r="O10" i="213"/>
  <c r="L3" i="201"/>
  <c r="R3" i="192"/>
  <c r="L8" i="206"/>
  <c r="N3" i="208"/>
  <c r="R9" i="202"/>
  <c r="N10" i="206"/>
  <c r="U6" i="192"/>
  <c r="N10" i="195"/>
  <c r="L2" i="213"/>
  <c r="R6" i="203"/>
  <c r="N8" i="203"/>
  <c r="M6" i="205"/>
  <c r="U9" i="204"/>
  <c r="O4" i="201"/>
  <c r="R7" i="191"/>
  <c r="T8" i="209"/>
  <c r="L3" i="192"/>
  <c r="S5" i="196"/>
  <c r="N3" i="200"/>
  <c r="S8" i="199"/>
  <c r="L7" i="214"/>
  <c r="O5" i="200"/>
  <c r="O2" i="200"/>
  <c r="T3" i="191"/>
  <c r="M5" i="202"/>
  <c r="S6" i="211"/>
  <c r="O5" i="203"/>
  <c r="L6" i="201"/>
  <c r="O4" i="209"/>
  <c r="S4" i="198"/>
  <c r="P5" i="202"/>
  <c r="N5" i="195"/>
  <c r="M10" i="198"/>
  <c r="O4" i="213"/>
  <c r="S6" i="192"/>
  <c r="U5" i="203"/>
  <c r="M2" i="210"/>
  <c r="S8" i="209"/>
  <c r="R4" i="194"/>
  <c r="P7" i="200"/>
  <c r="L9" i="201"/>
  <c r="O10" i="198"/>
  <c r="O9" i="199"/>
  <c r="T7" i="195"/>
  <c r="U8" i="194"/>
  <c r="O9" i="201"/>
  <c r="P7" i="199"/>
  <c r="N10" i="196"/>
  <c r="R3" i="214"/>
  <c r="U10" i="37"/>
  <c r="T2" i="214"/>
  <c r="T4" i="210"/>
  <c r="P2" i="208"/>
  <c r="M9" i="211"/>
  <c r="U10" i="195"/>
  <c r="U5" i="199"/>
  <c r="P3" i="205"/>
  <c r="T3" i="209"/>
  <c r="O10" i="206"/>
  <c r="Q7" i="192"/>
  <c r="M7" i="214"/>
  <c r="M7" i="191"/>
  <c r="T10" i="200"/>
  <c r="R8" i="208"/>
  <c r="R6" i="206"/>
  <c r="U5" i="207"/>
  <c r="P9" i="194"/>
  <c r="U7" i="213"/>
  <c r="S10" i="207"/>
  <c r="Q4" i="209"/>
  <c r="N9" i="209"/>
  <c r="U7" i="37"/>
  <c r="M4" i="211"/>
  <c r="U2" i="214"/>
  <c r="T2" i="201"/>
  <c r="N8" i="211"/>
  <c r="R8" i="206"/>
  <c r="N8" i="201"/>
  <c r="O4" i="207"/>
  <c r="O10" i="193"/>
  <c r="R8" i="207"/>
  <c r="T7" i="211"/>
  <c r="Q7" i="200"/>
  <c r="L7" i="206"/>
  <c r="M8" i="196"/>
  <c r="Q2" i="201"/>
  <c r="M7" i="37"/>
  <c r="U10" i="196"/>
  <c r="P2" i="203"/>
  <c r="R10" i="213"/>
  <c r="Q10" i="206"/>
  <c r="M9" i="210"/>
  <c r="M9" i="202"/>
  <c r="Q10" i="203"/>
  <c r="L7" i="196"/>
  <c r="Q4" i="211"/>
  <c r="M6" i="214"/>
  <c r="P6" i="207"/>
  <c r="O5" i="196"/>
  <c r="N6" i="209"/>
  <c r="R10" i="199"/>
  <c r="T4" i="192"/>
  <c r="M7" i="198"/>
  <c r="R6" i="196"/>
  <c r="L8" i="207"/>
  <c r="T3" i="203"/>
  <c r="U3" i="201"/>
  <c r="L10" i="207"/>
  <c r="R4" i="208"/>
  <c r="P8" i="203"/>
  <c r="P9" i="209"/>
  <c r="U10" i="194"/>
  <c r="T2" i="198"/>
  <c r="N10" i="37"/>
  <c r="M8" i="195"/>
  <c r="L6" i="209"/>
  <c r="O6" i="193"/>
  <c r="U2" i="206"/>
  <c r="L5" i="193"/>
  <c r="Q4" i="212"/>
  <c r="S10" i="198"/>
  <c r="P8" i="214"/>
  <c r="U9" i="199"/>
  <c r="U9" i="198"/>
  <c r="U4" i="205"/>
  <c r="Q3" i="199"/>
  <c r="M6" i="209"/>
  <c r="U6" i="202"/>
  <c r="L9" i="205"/>
  <c r="Q6" i="193"/>
  <c r="R10" i="196"/>
  <c r="T4" i="198"/>
  <c r="S6" i="206"/>
  <c r="P10" i="213"/>
  <c r="L7" i="213"/>
  <c r="S5" i="195"/>
  <c r="S10" i="212"/>
  <c r="S8" i="202"/>
  <c r="T8" i="37"/>
  <c r="N8" i="200"/>
  <c r="P4" i="213"/>
  <c r="R7" i="208"/>
  <c r="N8" i="208"/>
  <c r="N7" i="195"/>
  <c r="S5" i="209"/>
  <c r="O3" i="200"/>
  <c r="N3" i="212"/>
  <c r="L3" i="200"/>
  <c r="O10" i="195"/>
  <c r="L10" i="193"/>
  <c r="S9" i="193"/>
  <c r="L2" i="208"/>
  <c r="L10" i="202"/>
  <c r="P7" i="205"/>
  <c r="N2" i="202"/>
  <c r="N5" i="214"/>
  <c r="T4" i="194"/>
  <c r="R4" i="214"/>
  <c r="M9" i="208"/>
  <c r="P8" i="193"/>
  <c r="P3" i="194"/>
  <c r="W10" i="202" l="1"/>
  <c r="W2" i="208"/>
  <c r="Z14" i="73" s="1"/>
  <c r="W10" i="193"/>
  <c r="W3" i="200"/>
  <c r="W7" i="213"/>
  <c r="W9" i="205"/>
  <c r="W5" i="193"/>
  <c r="W6" i="209"/>
  <c r="W10" i="207"/>
  <c r="W8" i="207"/>
  <c r="W7" i="196"/>
  <c r="W7" i="206"/>
  <c r="W9" i="201"/>
  <c r="W6" i="201"/>
  <c r="W7" i="214"/>
  <c r="W3" i="192"/>
  <c r="W2" i="213"/>
  <c r="AE14" i="73" s="1"/>
  <c r="W8" i="206"/>
  <c r="W3" i="201"/>
  <c r="W3" i="199"/>
  <c r="W6" i="206"/>
  <c r="W7" i="191"/>
  <c r="W6" i="196"/>
  <c r="W5" i="194"/>
  <c r="E6" i="73"/>
  <c r="W6" i="37"/>
  <c r="W2" i="202"/>
  <c r="T14" i="73" s="1"/>
  <c r="W2" i="193"/>
  <c r="K14" i="73" s="1"/>
  <c r="W5" i="213"/>
  <c r="W6" i="200"/>
  <c r="W2" i="209"/>
  <c r="AA14" i="73" s="1"/>
  <c r="W7" i="205"/>
  <c r="W3" i="210"/>
  <c r="W6" i="203"/>
  <c r="W7" i="212"/>
  <c r="W5" i="191"/>
  <c r="W10" i="191"/>
  <c r="W9" i="208"/>
  <c r="W7" i="208"/>
  <c r="W2" i="195"/>
  <c r="M14" i="73" s="1"/>
  <c r="W5" i="196"/>
  <c r="W7" i="199"/>
  <c r="W9" i="194"/>
  <c r="W6" i="195"/>
  <c r="W10" i="210"/>
  <c r="W6" i="202"/>
  <c r="W10" i="201"/>
  <c r="W2" i="203"/>
  <c r="U14" i="73" s="1"/>
  <c r="W4" i="204"/>
  <c r="W8" i="209"/>
  <c r="W6" i="210"/>
  <c r="W4" i="213"/>
  <c r="W8" i="192"/>
  <c r="W4" i="202"/>
  <c r="W4" i="37"/>
  <c r="E4" i="73"/>
  <c r="W7" i="209"/>
  <c r="W10" i="206"/>
  <c r="W8" i="205"/>
  <c r="W9" i="193"/>
  <c r="W4" i="192"/>
  <c r="W2" i="198"/>
  <c r="P14" i="73" s="1"/>
  <c r="W7" i="192"/>
  <c r="W8" i="204"/>
  <c r="W5" i="205"/>
  <c r="W3" i="191"/>
  <c r="W3" i="212"/>
  <c r="W4" i="191"/>
  <c r="W10" i="205"/>
  <c r="W4" i="212"/>
  <c r="W2" i="204"/>
  <c r="V14" i="73" s="1"/>
  <c r="W4" i="211"/>
  <c r="W5" i="200"/>
  <c r="W5" i="202"/>
  <c r="W10" i="214"/>
  <c r="W7" i="198"/>
  <c r="W6" i="194"/>
  <c r="W9" i="209"/>
  <c r="W6" i="192"/>
  <c r="W8" i="199"/>
  <c r="W5" i="212"/>
  <c r="W3" i="211"/>
  <c r="W3" i="209"/>
  <c r="W8" i="213"/>
  <c r="W9" i="207"/>
  <c r="E10" i="73"/>
  <c r="W10" i="37"/>
  <c r="W3" i="193"/>
  <c r="W2" i="210"/>
  <c r="AB14" i="73" s="1"/>
  <c r="W8" i="202"/>
  <c r="W10" i="204"/>
  <c r="W10" i="200"/>
  <c r="W9" i="191"/>
  <c r="W4" i="203"/>
  <c r="W7" i="204"/>
  <c r="W8" i="211"/>
  <c r="W3" i="203"/>
  <c r="W7" i="194"/>
  <c r="W9" i="214"/>
  <c r="W10" i="213"/>
  <c r="W5" i="198"/>
  <c r="W7" i="202"/>
  <c r="W4" i="210"/>
  <c r="W2" i="206"/>
  <c r="X14" i="73" s="1"/>
  <c r="W2" i="196"/>
  <c r="N14" i="73" s="1"/>
  <c r="W9" i="204"/>
  <c r="W8" i="201"/>
  <c r="W6" i="205"/>
  <c r="W5" i="37"/>
  <c r="E5" i="73"/>
  <c r="W3" i="208"/>
  <c r="W5" i="192"/>
  <c r="W4" i="208"/>
  <c r="W8" i="200"/>
  <c r="W9" i="212"/>
  <c r="W4" i="207"/>
  <c r="W2" i="211"/>
  <c r="AC14" i="73" s="1"/>
  <c r="W8" i="195"/>
  <c r="W9" i="211"/>
  <c r="W4" i="209"/>
  <c r="W6" i="191"/>
  <c r="W2" i="199"/>
  <c r="Q14" i="73" s="1"/>
  <c r="W9" i="200"/>
  <c r="W8" i="198"/>
  <c r="W8" i="196"/>
  <c r="W6" i="204"/>
  <c r="W5" i="199"/>
  <c r="W7" i="207"/>
  <c r="W8" i="212"/>
  <c r="W9" i="196"/>
  <c r="W5" i="206"/>
  <c r="W2" i="194"/>
  <c r="L14" i="73" s="1"/>
  <c r="W3" i="214"/>
  <c r="W8" i="208"/>
  <c r="W3" i="198"/>
  <c r="W5" i="204"/>
  <c r="W7" i="210"/>
  <c r="W7" i="200"/>
  <c r="W10" i="196"/>
  <c r="W2" i="205"/>
  <c r="W14" i="73" s="1"/>
  <c r="W4" i="193"/>
  <c r="W6" i="207"/>
  <c r="W6" i="211"/>
  <c r="W2" i="201"/>
  <c r="S14" i="73" s="1"/>
  <c r="W8" i="193"/>
  <c r="W6" i="214"/>
  <c r="W2" i="214"/>
  <c r="AF14" i="73" s="1"/>
  <c r="W10" i="199"/>
  <c r="W4" i="201"/>
  <c r="W8" i="194"/>
  <c r="W3" i="196"/>
  <c r="W7" i="203"/>
  <c r="W10" i="208"/>
  <c r="W5" i="195"/>
  <c r="E8" i="73"/>
  <c r="W8" i="37"/>
  <c r="W9" i="192"/>
  <c r="W3" i="204"/>
  <c r="W4" i="206"/>
  <c r="E2" i="73"/>
  <c r="W2" i="37"/>
  <c r="W3" i="202"/>
  <c r="W8" i="214"/>
  <c r="W3" i="206"/>
  <c r="W2" i="192"/>
  <c r="J14" i="73" s="1"/>
  <c r="W10" i="212"/>
  <c r="W5" i="214"/>
  <c r="W2" i="191"/>
  <c r="I14" i="73" s="1"/>
  <c r="W5" i="208"/>
  <c r="W10" i="195"/>
  <c r="W6" i="213"/>
  <c r="E9" i="73"/>
  <c r="W9" i="37"/>
  <c r="W5" i="203"/>
  <c r="W8" i="203"/>
  <c r="W6" i="199"/>
  <c r="W6" i="198"/>
  <c r="W5" i="207"/>
  <c r="W10" i="209"/>
  <c r="W4" i="200"/>
  <c r="W8" i="210"/>
  <c r="W4" i="196"/>
  <c r="W4" i="214"/>
  <c r="W10" i="198"/>
  <c r="W9" i="198"/>
  <c r="W2" i="207"/>
  <c r="Y14" i="73" s="1"/>
  <c r="W10" i="211"/>
  <c r="W3" i="194"/>
  <c r="W2" i="200"/>
  <c r="R14" i="73" s="1"/>
  <c r="W5" i="210"/>
  <c r="W5" i="209"/>
  <c r="W3" i="207"/>
  <c r="W10" i="192"/>
  <c r="W9" i="213"/>
  <c r="W9" i="210"/>
  <c r="E3" i="73"/>
  <c r="W3" i="37"/>
  <c r="W4" i="199"/>
  <c r="W6" i="212"/>
  <c r="W9" i="202"/>
  <c r="W9" i="206"/>
  <c r="W6" i="193"/>
  <c r="W4" i="205"/>
  <c r="W6" i="208"/>
  <c r="W5" i="211"/>
  <c r="W2" i="212"/>
  <c r="AD14" i="73" s="1"/>
  <c r="W8" i="191"/>
  <c r="W9" i="195"/>
  <c r="W3" i="195"/>
  <c r="W4" i="195"/>
  <c r="W3" i="205"/>
  <c r="W9" i="199"/>
  <c r="W7" i="195"/>
  <c r="W3" i="213"/>
  <c r="W7" i="211"/>
  <c r="W4" i="198"/>
  <c r="W10" i="203"/>
  <c r="E7" i="73"/>
  <c r="W7" i="37"/>
  <c r="W5" i="201"/>
  <c r="W9" i="203"/>
  <c r="W4" i="194"/>
  <c r="W7" i="201"/>
  <c r="W10" i="194"/>
  <c r="W7" i="193"/>
  <c r="F7" i="73" l="1"/>
  <c r="F20" i="73" s="1"/>
  <c r="Y7" i="194"/>
  <c r="Y7" i="193"/>
  <c r="Y7" i="203"/>
  <c r="Y7" i="206"/>
  <c r="Y7" i="196"/>
  <c r="Y7" i="205"/>
  <c r="Y7" i="37"/>
  <c r="Y7" i="192"/>
  <c r="Y7" i="197"/>
  <c r="Y7" i="208"/>
  <c r="Y7" i="195"/>
  <c r="Y7" i="210"/>
  <c r="Y7" i="204"/>
  <c r="Y7" i="200"/>
  <c r="Y7" i="198"/>
  <c r="Y7" i="191"/>
  <c r="Y7" i="201"/>
  <c r="Y7" i="211"/>
  <c r="Y7" i="209"/>
  <c r="Y7" i="199"/>
  <c r="Y7" i="213"/>
  <c r="Y7" i="207"/>
  <c r="Y7" i="214"/>
  <c r="Y7" i="202"/>
  <c r="Y7" i="212"/>
  <c r="F3" i="73"/>
  <c r="F16" i="73" s="1"/>
  <c r="Y9" i="196"/>
  <c r="Y9" i="204"/>
  <c r="Y9" i="193"/>
  <c r="Y9" i="197"/>
  <c r="Y9" i="208"/>
  <c r="Y9" i="201"/>
  <c r="Y9" i="198"/>
  <c r="Y9" i="199"/>
  <c r="Y9" i="212"/>
  <c r="Y9" i="211"/>
  <c r="Y9" i="213"/>
  <c r="Y9" i="205"/>
  <c r="Y9" i="214"/>
  <c r="Y9" i="209"/>
  <c r="Y9" i="195"/>
  <c r="Y9" i="200"/>
  <c r="Y9" i="192"/>
  <c r="Y9" i="191"/>
  <c r="Y9" i="206"/>
  <c r="Y9" i="202"/>
  <c r="Y9" i="203"/>
  <c r="Y9" i="207"/>
  <c r="Y9" i="37"/>
  <c r="Y9" i="210"/>
  <c r="Y9" i="194"/>
  <c r="Y2" i="206"/>
  <c r="Y2" i="194"/>
  <c r="Y2" i="195"/>
  <c r="Y2" i="213"/>
  <c r="Y2" i="201"/>
  <c r="Y2" i="37"/>
  <c r="Y2" i="191"/>
  <c r="Y2" i="197"/>
  <c r="Y2" i="212"/>
  <c r="Y2" i="210"/>
  <c r="Y2" i="208"/>
  <c r="Y2" i="199"/>
  <c r="Y2" i="214"/>
  <c r="Y2" i="204"/>
  <c r="Y2" i="192"/>
  <c r="Y2" i="207"/>
  <c r="Y2" i="196"/>
  <c r="Y2" i="205"/>
  <c r="Y2" i="203"/>
  <c r="Y2" i="209"/>
  <c r="Y2" i="200"/>
  <c r="Y2" i="202"/>
  <c r="Y2" i="211"/>
  <c r="Y2" i="198"/>
  <c r="Y2" i="193"/>
  <c r="F5" i="73"/>
  <c r="F18" i="73" s="1"/>
  <c r="Y3" i="195"/>
  <c r="Y3" i="201"/>
  <c r="Y3" i="214"/>
  <c r="Y3" i="206"/>
  <c r="Y3" i="205"/>
  <c r="Y3" i="211"/>
  <c r="Y3" i="213"/>
  <c r="Y3" i="200"/>
  <c r="Y3" i="202"/>
  <c r="Y3" i="209"/>
  <c r="Y3" i="193"/>
  <c r="Y3" i="191"/>
  <c r="Y3" i="212"/>
  <c r="Y3" i="194"/>
  <c r="Y3" i="208"/>
  <c r="Y3" i="210"/>
  <c r="Y3" i="207"/>
  <c r="Y3" i="192"/>
  <c r="Y3" i="196"/>
  <c r="Y3" i="204"/>
  <c r="Y3" i="199"/>
  <c r="Y3" i="197"/>
  <c r="Y3" i="203"/>
  <c r="Y3" i="198"/>
  <c r="Y3" i="37"/>
  <c r="F8" i="73"/>
  <c r="F21" i="73" s="1"/>
  <c r="Y8" i="214"/>
  <c r="Y8" i="203"/>
  <c r="Y8" i="210"/>
  <c r="Y8" i="199"/>
  <c r="Y8" i="201"/>
  <c r="Y8" i="193"/>
  <c r="Y8" i="192"/>
  <c r="Y8" i="211"/>
  <c r="Y8" i="206"/>
  <c r="Y8" i="200"/>
  <c r="Y8" i="197"/>
  <c r="Y8" i="207"/>
  <c r="Y8" i="191"/>
  <c r="Y8" i="37"/>
  <c r="Y8" i="208"/>
  <c r="Y8" i="205"/>
  <c r="Y8" i="195"/>
  <c r="Y8" i="213"/>
  <c r="Y8" i="198"/>
  <c r="Y8" i="202"/>
  <c r="Y8" i="212"/>
  <c r="Y8" i="209"/>
  <c r="Y8" i="194"/>
  <c r="Y8" i="196"/>
  <c r="Y8" i="204"/>
  <c r="F10" i="73"/>
  <c r="F23" i="73" s="1"/>
  <c r="F9" i="73"/>
  <c r="F22" i="73" s="1"/>
  <c r="H14" i="73"/>
  <c r="F2" i="73"/>
  <c r="F15" i="73" s="1"/>
  <c r="Y5" i="194"/>
  <c r="Y5" i="213"/>
  <c r="Y5" i="205"/>
  <c r="Y5" i="201"/>
  <c r="Y5" i="202"/>
  <c r="Y5" i="207"/>
  <c r="Y5" i="210"/>
  <c r="Y5" i="196"/>
  <c r="Y5" i="192"/>
  <c r="Y5" i="208"/>
  <c r="Y5" i="212"/>
  <c r="Y5" i="211"/>
  <c r="Y5" i="37"/>
  <c r="Y5" i="204"/>
  <c r="Y5" i="200"/>
  <c r="Y5" i="209"/>
  <c r="Y5" i="193"/>
  <c r="Y5" i="198"/>
  <c r="Y5" i="191"/>
  <c r="Y5" i="206"/>
  <c r="Y5" i="199"/>
  <c r="Y5" i="203"/>
  <c r="Y5" i="197"/>
  <c r="Y5" i="214"/>
  <c r="Y5" i="195"/>
  <c r="Y10" i="211"/>
  <c r="Y10" i="209"/>
  <c r="Y10" i="196"/>
  <c r="Y10" i="37"/>
  <c r="Y10" i="201"/>
  <c r="Y10" i="208"/>
  <c r="Y10" i="206"/>
  <c r="Y10" i="197"/>
  <c r="Y10" i="205"/>
  <c r="Y10" i="199"/>
  <c r="Y10" i="202"/>
  <c r="Y10" i="214"/>
  <c r="Y10" i="194"/>
  <c r="Y10" i="200"/>
  <c r="Y10" i="193"/>
  <c r="Y10" i="212"/>
  <c r="Y10" i="210"/>
  <c r="Y10" i="191"/>
  <c r="Y10" i="203"/>
  <c r="Y10" i="195"/>
  <c r="Y10" i="192"/>
  <c r="Y10" i="207"/>
  <c r="Y10" i="213"/>
  <c r="Y10" i="198"/>
  <c r="Y10" i="204"/>
  <c r="F6" i="73"/>
  <c r="F19" i="73" s="1"/>
  <c r="Y4" i="197"/>
  <c r="Y4" i="191"/>
  <c r="Y4" i="209"/>
  <c r="Y4" i="195"/>
  <c r="Y4" i="211"/>
  <c r="Y4" i="192"/>
  <c r="Y4" i="201"/>
  <c r="Y4" i="196"/>
  <c r="Y4" i="204"/>
  <c r="Y4" i="199"/>
  <c r="Y4" i="206"/>
  <c r="Y4" i="203"/>
  <c r="Y4" i="205"/>
  <c r="Y4" i="213"/>
  <c r="Y4" i="208"/>
  <c r="Y4" i="37"/>
  <c r="Y4" i="200"/>
  <c r="Y4" i="214"/>
  <c r="Y4" i="207"/>
  <c r="Y4" i="194"/>
  <c r="Y4" i="202"/>
  <c r="Y4" i="193"/>
  <c r="Y4" i="212"/>
  <c r="Y4" i="210"/>
  <c r="Y4" i="198"/>
  <c r="Y6" i="200"/>
  <c r="Y6" i="207"/>
  <c r="Y6" i="201"/>
  <c r="Y6" i="209"/>
  <c r="Y6" i="208"/>
  <c r="Y6" i="197"/>
  <c r="Y6" i="204"/>
  <c r="Y6" i="194"/>
  <c r="Y6" i="196"/>
  <c r="Y6" i="192"/>
  <c r="Y6" i="193"/>
  <c r="Y6" i="211"/>
  <c r="Y6" i="37"/>
  <c r="Y6" i="205"/>
  <c r="Y6" i="206"/>
  <c r="Y6" i="202"/>
  <c r="Y6" i="210"/>
  <c r="Y6" i="195"/>
  <c r="Y6" i="212"/>
  <c r="Y6" i="203"/>
  <c r="Y6" i="214"/>
  <c r="Y6" i="199"/>
  <c r="Y6" i="191"/>
  <c r="Y6" i="198"/>
  <c r="Y6" i="213"/>
  <c r="F4" i="73"/>
  <c r="F17" i="73" s="1"/>
  <c r="AJ6" i="213" l="1"/>
  <c r="AC6" i="213"/>
  <c r="AH6" i="213"/>
  <c r="AE6" i="213"/>
  <c r="AF6" i="213"/>
  <c r="AG6" i="213"/>
  <c r="AD6" i="213"/>
  <c r="AB6" i="213"/>
  <c r="AI6" i="213"/>
  <c r="AK6" i="213"/>
  <c r="AI6" i="198"/>
  <c r="AK6" i="198"/>
  <c r="AG6" i="198"/>
  <c r="AB6" i="198"/>
  <c r="AH6" i="198"/>
  <c r="AJ6" i="198"/>
  <c r="AC6" i="198"/>
  <c r="AD6" i="198"/>
  <c r="AF6" i="198"/>
  <c r="AE6" i="198"/>
  <c r="AB6" i="203"/>
  <c r="AF6" i="203"/>
  <c r="AD6" i="203"/>
  <c r="AH6" i="203"/>
  <c r="AK6" i="203"/>
  <c r="AE6" i="203"/>
  <c r="AC6" i="203"/>
  <c r="AG6" i="203"/>
  <c r="AJ6" i="203"/>
  <c r="AI6" i="203"/>
  <c r="AI6" i="211"/>
  <c r="AK6" i="211"/>
  <c r="AH6" i="211"/>
  <c r="AF6" i="211"/>
  <c r="AG6" i="211"/>
  <c r="AE6" i="211"/>
  <c r="AD6" i="211"/>
  <c r="AB6" i="211"/>
  <c r="AC6" i="211"/>
  <c r="AJ6" i="211"/>
  <c r="AF6" i="194"/>
  <c r="AE6" i="194"/>
  <c r="AJ6" i="194"/>
  <c r="AK6" i="194"/>
  <c r="AI6" i="194"/>
  <c r="AD6" i="194"/>
  <c r="AC6" i="194"/>
  <c r="AH6" i="194"/>
  <c r="AG6" i="194"/>
  <c r="AB6" i="194"/>
  <c r="AI4" i="198"/>
  <c r="AJ4" i="198"/>
  <c r="AH4" i="198"/>
  <c r="AG4" i="198"/>
  <c r="AD4" i="198"/>
  <c r="AF4" i="198"/>
  <c r="AK4" i="198"/>
  <c r="AB4" i="198"/>
  <c r="AC4" i="198"/>
  <c r="AE4" i="198"/>
  <c r="AG4" i="205"/>
  <c r="AK4" i="205"/>
  <c r="AF4" i="205"/>
  <c r="AJ4" i="205"/>
  <c r="AH4" i="205"/>
  <c r="AD4" i="205"/>
  <c r="AE4" i="205"/>
  <c r="AB4" i="205"/>
  <c r="AI4" i="205"/>
  <c r="AC4" i="205"/>
  <c r="AE6" i="191"/>
  <c r="AJ6" i="191"/>
  <c r="AC6" i="191"/>
  <c r="AI6" i="191"/>
  <c r="AD6" i="191"/>
  <c r="AB6" i="191"/>
  <c r="AF6" i="191"/>
  <c r="AK6" i="191"/>
  <c r="AG6" i="191"/>
  <c r="AH6" i="191"/>
  <c r="AJ6" i="212"/>
  <c r="AF6" i="212"/>
  <c r="AB6" i="212"/>
  <c r="AE6" i="212"/>
  <c r="AI6" i="212"/>
  <c r="AH6" i="212"/>
  <c r="AD6" i="212"/>
  <c r="AK6" i="212"/>
  <c r="AG6" i="212"/>
  <c r="AC6" i="212"/>
  <c r="AH6" i="206"/>
  <c r="AB6" i="206"/>
  <c r="AI6" i="206"/>
  <c r="AJ6" i="206"/>
  <c r="AK6" i="206"/>
  <c r="AE6" i="206"/>
  <c r="AC6" i="206"/>
  <c r="AG6" i="206"/>
  <c r="AD6" i="206"/>
  <c r="AF6" i="206"/>
  <c r="AG6" i="193"/>
  <c r="AC6" i="193"/>
  <c r="AD6" i="193"/>
  <c r="AE6" i="193"/>
  <c r="AH6" i="193"/>
  <c r="AB6" i="193"/>
  <c r="AK6" i="193"/>
  <c r="AI6" i="193"/>
  <c r="AF6" i="193"/>
  <c r="AJ6" i="193"/>
  <c r="AE6" i="204"/>
  <c r="AC6" i="204"/>
  <c r="AH6" i="204"/>
  <c r="AJ6" i="204"/>
  <c r="AF6" i="204"/>
  <c r="AD6" i="204"/>
  <c r="AB6" i="204"/>
  <c r="AK6" i="204"/>
  <c r="AI6" i="204"/>
  <c r="AG6" i="204"/>
  <c r="AI6" i="201"/>
  <c r="AC6" i="201"/>
  <c r="AB6" i="201"/>
  <c r="AE6" i="201"/>
  <c r="AK6" i="201"/>
  <c r="AG6" i="201"/>
  <c r="AD6" i="201"/>
  <c r="AH6" i="201"/>
  <c r="AF6" i="201"/>
  <c r="AJ6" i="201"/>
  <c r="AJ4" i="210"/>
  <c r="AG4" i="210"/>
  <c r="AB4" i="210"/>
  <c r="AD4" i="210"/>
  <c r="AF4" i="210"/>
  <c r="AH4" i="210"/>
  <c r="AE4" i="210"/>
  <c r="AC4" i="210"/>
  <c r="AI4" i="210"/>
  <c r="AK4" i="210"/>
  <c r="AJ4" i="194"/>
  <c r="AG4" i="194"/>
  <c r="AH4" i="194"/>
  <c r="AF4" i="194"/>
  <c r="AI4" i="194"/>
  <c r="AK4" i="194"/>
  <c r="AC4" i="194"/>
  <c r="AD4" i="194"/>
  <c r="AE4" i="194"/>
  <c r="AB4" i="194"/>
  <c r="AD4" i="37"/>
  <c r="AI4" i="37"/>
  <c r="AG4" i="37"/>
  <c r="AB4" i="37"/>
  <c r="AC4" i="37"/>
  <c r="AH4" i="37"/>
  <c r="AK4" i="37"/>
  <c r="AF4" i="37"/>
  <c r="AE4" i="37"/>
  <c r="AJ4" i="37"/>
  <c r="AH4" i="203"/>
  <c r="AE4" i="203"/>
  <c r="AI4" i="203"/>
  <c r="AK4" i="203"/>
  <c r="AB4" i="203"/>
  <c r="AG4" i="203"/>
  <c r="AF4" i="203"/>
  <c r="AC4" i="203"/>
  <c r="AJ4" i="203"/>
  <c r="AD4" i="203"/>
  <c r="AH4" i="196"/>
  <c r="AG4" i="196"/>
  <c r="AE4" i="196"/>
  <c r="AB4" i="196"/>
  <c r="AJ4" i="196"/>
  <c r="AF4" i="196"/>
  <c r="AC4" i="196"/>
  <c r="AD4" i="196"/>
  <c r="AK4" i="196"/>
  <c r="AI4" i="196"/>
  <c r="AI4" i="195"/>
  <c r="AJ4" i="195"/>
  <c r="AH4" i="195"/>
  <c r="AE4" i="195"/>
  <c r="AD4" i="195"/>
  <c r="AK4" i="195"/>
  <c r="AG4" i="195"/>
  <c r="AC4" i="195"/>
  <c r="AB4" i="195"/>
  <c r="AF4" i="195"/>
  <c r="AI10" i="207"/>
  <c r="AH10" i="207"/>
  <c r="AB10" i="207"/>
  <c r="AJ10" i="207"/>
  <c r="AD10" i="207"/>
  <c r="AF10" i="207"/>
  <c r="AK10" i="207"/>
  <c r="AC10" i="207"/>
  <c r="AE10" i="207"/>
  <c r="AG10" i="207"/>
  <c r="AE10" i="191"/>
  <c r="AI10" i="191"/>
  <c r="AB10" i="191"/>
  <c r="AJ10" i="191"/>
  <c r="AK10" i="191"/>
  <c r="AF10" i="191"/>
  <c r="AC10" i="191"/>
  <c r="AH10" i="191"/>
  <c r="AG10" i="191"/>
  <c r="AD10" i="191"/>
  <c r="AF10" i="200"/>
  <c r="AJ10" i="200"/>
  <c r="AD10" i="200"/>
  <c r="AC10" i="200"/>
  <c r="AG10" i="200"/>
  <c r="AE10" i="200"/>
  <c r="AB10" i="200"/>
  <c r="AK10" i="200"/>
  <c r="AI10" i="200"/>
  <c r="AH10" i="200"/>
  <c r="AJ10" i="199"/>
  <c r="AH10" i="199"/>
  <c r="AC10" i="199"/>
  <c r="AK10" i="199"/>
  <c r="AD10" i="199"/>
  <c r="AF10" i="199"/>
  <c r="AG10" i="199"/>
  <c r="AE10" i="199"/>
  <c r="AI10" i="199"/>
  <c r="AB10" i="199"/>
  <c r="AG10" i="208"/>
  <c r="AJ10" i="208"/>
  <c r="AC10" i="208"/>
  <c r="AB10" i="208"/>
  <c r="AK10" i="208"/>
  <c r="AF10" i="208"/>
  <c r="AD10" i="208"/>
  <c r="AI10" i="208"/>
  <c r="AE10" i="208"/>
  <c r="AH10" i="208"/>
  <c r="AK10" i="209"/>
  <c r="AC10" i="209"/>
  <c r="AH10" i="209"/>
  <c r="AD10" i="209"/>
  <c r="AB10" i="209"/>
  <c r="AF10" i="209"/>
  <c r="AG10" i="209"/>
  <c r="AI10" i="209"/>
  <c r="AE10" i="209"/>
  <c r="AJ10" i="209"/>
  <c r="AB5" i="197"/>
  <c r="AK5" i="197"/>
  <c r="AJ5" i="197"/>
  <c r="AC5" i="197"/>
  <c r="AD5" i="197"/>
  <c r="AE5" i="197"/>
  <c r="AG5" i="197"/>
  <c r="AH5" i="197"/>
  <c r="AF5" i="197"/>
  <c r="AI5" i="197"/>
  <c r="AB5" i="191"/>
  <c r="AD5" i="191"/>
  <c r="AE5" i="191"/>
  <c r="AH5" i="191"/>
  <c r="AF5" i="191"/>
  <c r="AG5" i="191"/>
  <c r="AK5" i="191"/>
  <c r="AI5" i="191"/>
  <c r="AC5" i="191"/>
  <c r="AJ5" i="191"/>
  <c r="AD5" i="200"/>
  <c r="AK5" i="200"/>
  <c r="AE5" i="200"/>
  <c r="AF5" i="200"/>
  <c r="AH5" i="200"/>
  <c r="AJ5" i="200"/>
  <c r="AG5" i="200"/>
  <c r="AB5" i="200"/>
  <c r="AI5" i="200"/>
  <c r="AC5" i="200"/>
  <c r="AC5" i="212"/>
  <c r="AI5" i="212"/>
  <c r="AB5" i="212"/>
  <c r="AJ5" i="212"/>
  <c r="AD5" i="212"/>
  <c r="AK5" i="212"/>
  <c r="AH5" i="212"/>
  <c r="AF5" i="212"/>
  <c r="AE5" i="212"/>
  <c r="AG5" i="212"/>
  <c r="AE5" i="210"/>
  <c r="AI5" i="210"/>
  <c r="AK5" i="210"/>
  <c r="AJ5" i="210"/>
  <c r="AH5" i="210"/>
  <c r="AC5" i="210"/>
  <c r="AG5" i="210"/>
  <c r="AB5" i="210"/>
  <c r="AF5" i="210"/>
  <c r="AD5" i="210"/>
  <c r="AB5" i="205"/>
  <c r="AC5" i="205"/>
  <c r="AD5" i="205"/>
  <c r="AF5" i="205"/>
  <c r="AI5" i="205"/>
  <c r="AG5" i="205"/>
  <c r="AH5" i="205"/>
  <c r="AJ5" i="205"/>
  <c r="AE5" i="205"/>
  <c r="AK5" i="205"/>
  <c r="AG8" i="196"/>
  <c r="AC8" i="196"/>
  <c r="AK8" i="196"/>
  <c r="AD8" i="196"/>
  <c r="AB8" i="196"/>
  <c r="AH8" i="196"/>
  <c r="AI8" i="196"/>
  <c r="AF8" i="196"/>
  <c r="AE8" i="196"/>
  <c r="AJ8" i="196"/>
  <c r="AE8" i="202"/>
  <c r="AI8" i="202"/>
  <c r="AC8" i="202"/>
  <c r="AG8" i="202"/>
  <c r="AD8" i="202"/>
  <c r="AB8" i="202"/>
  <c r="AJ8" i="202"/>
  <c r="AK8" i="202"/>
  <c r="AF8" i="202"/>
  <c r="AH8" i="202"/>
  <c r="AG8" i="205"/>
  <c r="AI8" i="205"/>
  <c r="AH8" i="205"/>
  <c r="AK8" i="205"/>
  <c r="AD8" i="205"/>
  <c r="AB8" i="205"/>
  <c r="AJ8" i="205"/>
  <c r="AE8" i="205"/>
  <c r="AC8" i="205"/>
  <c r="AF8" i="205"/>
  <c r="AH8" i="207"/>
  <c r="AB8" i="207"/>
  <c r="AD8" i="207"/>
  <c r="AJ8" i="207"/>
  <c r="AI8" i="207"/>
  <c r="AC8" i="207"/>
  <c r="AG8" i="207"/>
  <c r="AK8" i="207"/>
  <c r="AF8" i="207"/>
  <c r="AE8" i="207"/>
  <c r="AD8" i="211"/>
  <c r="AE8" i="211"/>
  <c r="AH8" i="211"/>
  <c r="AI8" i="211"/>
  <c r="AB8" i="211"/>
  <c r="AK8" i="211"/>
  <c r="AF8" i="211"/>
  <c r="AJ8" i="211"/>
  <c r="AC8" i="211"/>
  <c r="AG8" i="211"/>
  <c r="AI8" i="199"/>
  <c r="AF8" i="199"/>
  <c r="AJ8" i="199"/>
  <c r="AC8" i="199"/>
  <c r="AH8" i="199"/>
  <c r="AK8" i="199"/>
  <c r="AB8" i="199"/>
  <c r="AD8" i="199"/>
  <c r="AG8" i="199"/>
  <c r="AE8" i="199"/>
  <c r="AE3" i="197"/>
  <c r="AD3" i="197"/>
  <c r="AI3" i="197"/>
  <c r="AB3" i="197"/>
  <c r="AG3" i="197"/>
  <c r="AF3" i="197"/>
  <c r="AJ3" i="197"/>
  <c r="AC3" i="197"/>
  <c r="AK3" i="197"/>
  <c r="AH3" i="197"/>
  <c r="AB3" i="192"/>
  <c r="AH3" i="192"/>
  <c r="AJ3" i="192"/>
  <c r="AF3" i="192"/>
  <c r="AG3" i="192"/>
  <c r="AD3" i="192"/>
  <c r="AE3" i="192"/>
  <c r="AC3" i="192"/>
  <c r="AK3" i="192"/>
  <c r="AI3" i="192"/>
  <c r="AF3" i="194"/>
  <c r="AJ3" i="194"/>
  <c r="AE3" i="194"/>
  <c r="AC3" i="194"/>
  <c r="AG3" i="194"/>
  <c r="AH3" i="194"/>
  <c r="AK3" i="194"/>
  <c r="AB3" i="194"/>
  <c r="AD3" i="194"/>
  <c r="AI3" i="194"/>
  <c r="AF3" i="209"/>
  <c r="AJ3" i="209"/>
  <c r="AC3" i="209"/>
  <c r="AI3" i="209"/>
  <c r="AD3" i="209"/>
  <c r="AB3" i="209"/>
  <c r="AK3" i="209"/>
  <c r="AG3" i="209"/>
  <c r="AH3" i="209"/>
  <c r="AE3" i="209"/>
  <c r="AF3" i="211"/>
  <c r="AI3" i="211"/>
  <c r="AG3" i="211"/>
  <c r="AC3" i="211"/>
  <c r="AE3" i="211"/>
  <c r="AJ3" i="211"/>
  <c r="AB3" i="211"/>
  <c r="AK3" i="211"/>
  <c r="AD3" i="211"/>
  <c r="AH3" i="211"/>
  <c r="AF3" i="201"/>
  <c r="AK3" i="201"/>
  <c r="AB3" i="201"/>
  <c r="AI3" i="201"/>
  <c r="AD3" i="201"/>
  <c r="AH3" i="201"/>
  <c r="AE3" i="201"/>
  <c r="AG3" i="201"/>
  <c r="AJ3" i="201"/>
  <c r="AC3" i="201"/>
  <c r="AJ2" i="198"/>
  <c r="AG2" i="198"/>
  <c r="AI2" i="198"/>
  <c r="AF2" i="198"/>
  <c r="AB2" i="198"/>
  <c r="AD2" i="198"/>
  <c r="AH2" i="198"/>
  <c r="AC2" i="198"/>
  <c r="AK2" i="198"/>
  <c r="AE2" i="198"/>
  <c r="AI2" i="209"/>
  <c r="AB2" i="209"/>
  <c r="AF2" i="209"/>
  <c r="AE2" i="209"/>
  <c r="AC2" i="209"/>
  <c r="AD2" i="209"/>
  <c r="AJ2" i="209"/>
  <c r="AK2" i="209"/>
  <c r="AH2" i="209"/>
  <c r="AG2" i="209"/>
  <c r="AK2" i="207"/>
  <c r="AC2" i="207"/>
  <c r="AJ2" i="207"/>
  <c r="AH2" i="207"/>
  <c r="AB2" i="207"/>
  <c r="AI2" i="207"/>
  <c r="AD2" i="207"/>
  <c r="AE2" i="207"/>
  <c r="AF2" i="207"/>
  <c r="AG2" i="207"/>
  <c r="AJ2" i="199"/>
  <c r="AF2" i="199"/>
  <c r="AI2" i="199"/>
  <c r="AH2" i="199"/>
  <c r="AE2" i="199"/>
  <c r="AC2" i="199"/>
  <c r="AK2" i="199"/>
  <c r="AB2" i="199"/>
  <c r="AD2" i="199"/>
  <c r="AG2" i="199"/>
  <c r="AC2" i="197"/>
  <c r="AE2" i="197"/>
  <c r="AB2" i="197"/>
  <c r="AH2" i="197"/>
  <c r="AD2" i="197"/>
  <c r="AJ2" i="197"/>
  <c r="AK2" i="197"/>
  <c r="AF2" i="197"/>
  <c r="AI2" i="197"/>
  <c r="AG2" i="197"/>
  <c r="AK2" i="213"/>
  <c r="AB2" i="213"/>
  <c r="AH2" i="213"/>
  <c r="AG2" i="213"/>
  <c r="AI2" i="213"/>
  <c r="AD2" i="213"/>
  <c r="AE2" i="213"/>
  <c r="AC2" i="213"/>
  <c r="AF2" i="213"/>
  <c r="AJ2" i="213"/>
  <c r="AB9" i="194"/>
  <c r="AF9" i="194"/>
  <c r="AG9" i="194"/>
  <c r="AI9" i="194"/>
  <c r="AD9" i="194"/>
  <c r="AK9" i="194"/>
  <c r="AJ9" i="194"/>
  <c r="AE9" i="194"/>
  <c r="AH9" i="194"/>
  <c r="AC9" i="194"/>
  <c r="AJ9" i="203"/>
  <c r="AG9" i="203"/>
  <c r="AF9" i="203"/>
  <c r="AH9" i="203"/>
  <c r="AD9" i="203"/>
  <c r="AI9" i="203"/>
  <c r="AK9" i="203"/>
  <c r="AE9" i="203"/>
  <c r="AC9" i="203"/>
  <c r="AB9" i="203"/>
  <c r="AC9" i="192"/>
  <c r="AD9" i="192"/>
  <c r="AK9" i="192"/>
  <c r="AF9" i="192"/>
  <c r="AG9" i="192"/>
  <c r="AE9" i="192"/>
  <c r="AJ9" i="192"/>
  <c r="AI9" i="192"/>
  <c r="AB9" i="192"/>
  <c r="AH9" i="192"/>
  <c r="AH9" i="214"/>
  <c r="AD9" i="214"/>
  <c r="AE9" i="214"/>
  <c r="AK9" i="214"/>
  <c r="AC9" i="214"/>
  <c r="AG9" i="214"/>
  <c r="AF9" i="214"/>
  <c r="AB9" i="214"/>
  <c r="AI9" i="214"/>
  <c r="AJ9" i="214"/>
  <c r="AF9" i="212"/>
  <c r="AE9" i="212"/>
  <c r="AC9" i="212"/>
  <c r="AH9" i="212"/>
  <c r="AK9" i="212"/>
  <c r="AJ9" i="212"/>
  <c r="AI9" i="212"/>
  <c r="AD9" i="212"/>
  <c r="AG9" i="212"/>
  <c r="AB9" i="212"/>
  <c r="AH9" i="208"/>
  <c r="AF9" i="208"/>
  <c r="AC9" i="208"/>
  <c r="AB9" i="208"/>
  <c r="AE9" i="208"/>
  <c r="AJ9" i="208"/>
  <c r="AG9" i="208"/>
  <c r="AK9" i="208"/>
  <c r="AI9" i="208"/>
  <c r="AD9" i="208"/>
  <c r="AE9" i="196"/>
  <c r="AH9" i="196"/>
  <c r="AG9" i="196"/>
  <c r="AF9" i="196"/>
  <c r="AB9" i="196"/>
  <c r="AJ9" i="196"/>
  <c r="AI9" i="196"/>
  <c r="AK9" i="196"/>
  <c r="AC9" i="196"/>
  <c r="AD9" i="196"/>
  <c r="AC7" i="214"/>
  <c r="AK7" i="214"/>
  <c r="AH7" i="214"/>
  <c r="AB7" i="214"/>
  <c r="AD7" i="214"/>
  <c r="AI7" i="214"/>
  <c r="AG7" i="214"/>
  <c r="AF7" i="214"/>
  <c r="AE7" i="214"/>
  <c r="AJ7" i="214"/>
  <c r="AB7" i="209"/>
  <c r="AJ7" i="209"/>
  <c r="AI7" i="209"/>
  <c r="AD7" i="209"/>
  <c r="AK7" i="209"/>
  <c r="AG7" i="209"/>
  <c r="AE7" i="209"/>
  <c r="AF7" i="209"/>
  <c r="AC7" i="209"/>
  <c r="AH7" i="209"/>
  <c r="AC7" i="198"/>
  <c r="AK7" i="198"/>
  <c r="AJ7" i="198"/>
  <c r="AE7" i="198"/>
  <c r="AF7" i="198"/>
  <c r="AG7" i="198"/>
  <c r="AI7" i="198"/>
  <c r="AB7" i="198"/>
  <c r="AD7" i="198"/>
  <c r="AH7" i="198"/>
  <c r="AD7" i="195"/>
  <c r="AJ7" i="195"/>
  <c r="AC7" i="195"/>
  <c r="AF7" i="195"/>
  <c r="AH7" i="195"/>
  <c r="AE7" i="195"/>
  <c r="AK7" i="195"/>
  <c r="AI7" i="195"/>
  <c r="AG7" i="195"/>
  <c r="AB7" i="195"/>
  <c r="AC7" i="37"/>
  <c r="AK7" i="37"/>
  <c r="AD7" i="37"/>
  <c r="AI7" i="37"/>
  <c r="AE7" i="37"/>
  <c r="AG7" i="37"/>
  <c r="AF7" i="37"/>
  <c r="AJ7" i="37"/>
  <c r="AH7" i="37"/>
  <c r="AB7" i="37"/>
  <c r="AH7" i="203"/>
  <c r="AG7" i="203"/>
  <c r="AJ7" i="203"/>
  <c r="AF7" i="203"/>
  <c r="AB7" i="203"/>
  <c r="AI7" i="203"/>
  <c r="AC7" i="203"/>
  <c r="AK7" i="203"/>
  <c r="AD7" i="203"/>
  <c r="AE7" i="203"/>
  <c r="AF6" i="199"/>
  <c r="AK6" i="199"/>
  <c r="AD6" i="199"/>
  <c r="AG6" i="199"/>
  <c r="AE6" i="199"/>
  <c r="AI6" i="199"/>
  <c r="AC6" i="199"/>
  <c r="AJ6" i="199"/>
  <c r="AH6" i="199"/>
  <c r="AB6" i="199"/>
  <c r="AE6" i="195"/>
  <c r="AJ6" i="195"/>
  <c r="AB6" i="195"/>
  <c r="AC6" i="195"/>
  <c r="AD6" i="195"/>
  <c r="AH6" i="195"/>
  <c r="AG6" i="195"/>
  <c r="AF6" i="195"/>
  <c r="AI6" i="195"/>
  <c r="AK6" i="195"/>
  <c r="AC6" i="205"/>
  <c r="AH6" i="205"/>
  <c r="AK6" i="205"/>
  <c r="AF6" i="205"/>
  <c r="AJ6" i="205"/>
  <c r="AD6" i="205"/>
  <c r="AE6" i="205"/>
  <c r="AI6" i="205"/>
  <c r="AG6" i="205"/>
  <c r="AB6" i="205"/>
  <c r="AF6" i="192"/>
  <c r="AG6" i="192"/>
  <c r="AD6" i="192"/>
  <c r="AI6" i="192"/>
  <c r="AK6" i="192"/>
  <c r="AH6" i="192"/>
  <c r="AJ6" i="192"/>
  <c r="AE6" i="192"/>
  <c r="AB6" i="192"/>
  <c r="AC6" i="192"/>
  <c r="AI6" i="197"/>
  <c r="AC6" i="197"/>
  <c r="AF6" i="197"/>
  <c r="AG6" i="197"/>
  <c r="AH6" i="197"/>
  <c r="AJ6" i="197"/>
  <c r="AK6" i="197"/>
  <c r="AB6" i="197"/>
  <c r="AD6" i="197"/>
  <c r="AE6" i="197"/>
  <c r="AK6" i="207"/>
  <c r="AF6" i="207"/>
  <c r="AH6" i="207"/>
  <c r="AE6" i="207"/>
  <c r="AD6" i="207"/>
  <c r="AB6" i="207"/>
  <c r="AI6" i="207"/>
  <c r="AG6" i="207"/>
  <c r="AC6" i="207"/>
  <c r="AJ6" i="207"/>
  <c r="AJ4" i="212"/>
  <c r="AG4" i="212"/>
  <c r="AE4" i="212"/>
  <c r="AB4" i="212"/>
  <c r="AC4" i="212"/>
  <c r="AH4" i="212"/>
  <c r="AF4" i="212"/>
  <c r="AI4" i="212"/>
  <c r="AD4" i="212"/>
  <c r="AK4" i="212"/>
  <c r="AD4" i="207"/>
  <c r="AE4" i="207"/>
  <c r="AI4" i="207"/>
  <c r="AB4" i="207"/>
  <c r="AC4" i="207"/>
  <c r="AK4" i="207"/>
  <c r="AG4" i="207"/>
  <c r="AH4" i="207"/>
  <c r="AF4" i="207"/>
  <c r="AJ4" i="207"/>
  <c r="AH4" i="208"/>
  <c r="AE4" i="208"/>
  <c r="AD4" i="208"/>
  <c r="AB4" i="208"/>
  <c r="AC4" i="208"/>
  <c r="AJ4" i="208"/>
  <c r="AG4" i="208"/>
  <c r="AK4" i="208"/>
  <c r="AF4" i="208"/>
  <c r="AI4" i="208"/>
  <c r="AJ4" i="206"/>
  <c r="AK4" i="206"/>
  <c r="AI4" i="206"/>
  <c r="AD4" i="206"/>
  <c r="AE4" i="206"/>
  <c r="AH4" i="206"/>
  <c r="AB4" i="206"/>
  <c r="AG4" i="206"/>
  <c r="AF4" i="206"/>
  <c r="AC4" i="206"/>
  <c r="AE4" i="201"/>
  <c r="AD4" i="201"/>
  <c r="AK4" i="201"/>
  <c r="AH4" i="201"/>
  <c r="AB4" i="201"/>
  <c r="AF4" i="201"/>
  <c r="AJ4" i="201"/>
  <c r="AC4" i="201"/>
  <c r="AG4" i="201"/>
  <c r="AI4" i="201"/>
  <c r="AE4" i="209"/>
  <c r="AD4" i="209"/>
  <c r="AH4" i="209"/>
  <c r="AG4" i="209"/>
  <c r="AF4" i="209"/>
  <c r="AI4" i="209"/>
  <c r="AJ4" i="209"/>
  <c r="AK4" i="209"/>
  <c r="AB4" i="209"/>
  <c r="AC4" i="209"/>
  <c r="AC10" i="204"/>
  <c r="AG10" i="204"/>
  <c r="AH10" i="204"/>
  <c r="AJ10" i="204"/>
  <c r="AE10" i="204"/>
  <c r="AF10" i="204"/>
  <c r="AK10" i="204"/>
  <c r="AB10" i="204"/>
  <c r="AD10" i="204"/>
  <c r="AI10" i="204"/>
  <c r="AD10" i="192"/>
  <c r="AC10" i="192"/>
  <c r="AG10" i="192"/>
  <c r="AJ10" i="192"/>
  <c r="AK10" i="192"/>
  <c r="AE10" i="192"/>
  <c r="AF10" i="192"/>
  <c r="AI10" i="192"/>
  <c r="AB10" i="192"/>
  <c r="AH10" i="192"/>
  <c r="AK10" i="210"/>
  <c r="AD10" i="210"/>
  <c r="AF10" i="210"/>
  <c r="AB10" i="210"/>
  <c r="AC10" i="210"/>
  <c r="AJ10" i="210"/>
  <c r="AH10" i="210"/>
  <c r="AG10" i="210"/>
  <c r="AI10" i="210"/>
  <c r="AE10" i="210"/>
  <c r="AK10" i="194"/>
  <c r="AF10" i="194"/>
  <c r="AC10" i="194"/>
  <c r="AJ10" i="194"/>
  <c r="AD10" i="194"/>
  <c r="AI10" i="194"/>
  <c r="AE10" i="194"/>
  <c r="AG10" i="194"/>
  <c r="AH10" i="194"/>
  <c r="AB10" i="194"/>
  <c r="AE10" i="205"/>
  <c r="AF10" i="205"/>
  <c r="AB10" i="205"/>
  <c r="AK10" i="205"/>
  <c r="AJ10" i="205"/>
  <c r="AD10" i="205"/>
  <c r="AG10" i="205"/>
  <c r="AC10" i="205"/>
  <c r="AI10" i="205"/>
  <c r="AH10" i="205"/>
  <c r="AI10" i="201"/>
  <c r="AB10" i="201"/>
  <c r="AJ10" i="201"/>
  <c r="AG10" i="201"/>
  <c r="AE10" i="201"/>
  <c r="AF10" i="201"/>
  <c r="AH10" i="201"/>
  <c r="AD10" i="201"/>
  <c r="AC10" i="201"/>
  <c r="AK10" i="201"/>
  <c r="AI10" i="211"/>
  <c r="AH10" i="211"/>
  <c r="AE10" i="211"/>
  <c r="AD10" i="211"/>
  <c r="AK10" i="211"/>
  <c r="AF10" i="211"/>
  <c r="AG10" i="211"/>
  <c r="AB10" i="211"/>
  <c r="AC10" i="211"/>
  <c r="AJ10" i="211"/>
  <c r="AE5" i="203"/>
  <c r="AK5" i="203"/>
  <c r="AF5" i="203"/>
  <c r="AC5" i="203"/>
  <c r="AJ5" i="203"/>
  <c r="AD5" i="203"/>
  <c r="AB5" i="203"/>
  <c r="AH5" i="203"/>
  <c r="AI5" i="203"/>
  <c r="AG5" i="203"/>
  <c r="AJ5" i="198"/>
  <c r="AD5" i="198"/>
  <c r="AF5" i="198"/>
  <c r="AI5" i="198"/>
  <c r="AE5" i="198"/>
  <c r="AG5" i="198"/>
  <c r="AB5" i="198"/>
  <c r="AK5" i="198"/>
  <c r="AC5" i="198"/>
  <c r="AH5" i="198"/>
  <c r="AC5" i="204"/>
  <c r="AG5" i="204"/>
  <c r="AF5" i="204"/>
  <c r="AJ5" i="204"/>
  <c r="AH5" i="204"/>
  <c r="AK5" i="204"/>
  <c r="AB5" i="204"/>
  <c r="AI5" i="204"/>
  <c r="AE5" i="204"/>
  <c r="AD5" i="204"/>
  <c r="AD5" i="208"/>
  <c r="AI5" i="208"/>
  <c r="AE5" i="208"/>
  <c r="AF5" i="208"/>
  <c r="AJ5" i="208"/>
  <c r="AH5" i="208"/>
  <c r="AG5" i="208"/>
  <c r="AK5" i="208"/>
  <c r="AC5" i="208"/>
  <c r="AB5" i="208"/>
  <c r="AF5" i="207"/>
  <c r="AG5" i="207"/>
  <c r="AH5" i="207"/>
  <c r="AK5" i="207"/>
  <c r="AI5" i="207"/>
  <c r="AC5" i="207"/>
  <c r="AD5" i="207"/>
  <c r="AE5" i="207"/>
  <c r="AB5" i="207"/>
  <c r="AJ5" i="207"/>
  <c r="AF5" i="213"/>
  <c r="AB5" i="213"/>
  <c r="AD5" i="213"/>
  <c r="AJ5" i="213"/>
  <c r="AG5" i="213"/>
  <c r="AC5" i="213"/>
  <c r="AI5" i="213"/>
  <c r="AH5" i="213"/>
  <c r="AK5" i="213"/>
  <c r="AE5" i="213"/>
  <c r="AK8" i="194"/>
  <c r="AF8" i="194"/>
  <c r="AE8" i="194"/>
  <c r="AD8" i="194"/>
  <c r="AI8" i="194"/>
  <c r="AH8" i="194"/>
  <c r="AG8" i="194"/>
  <c r="AB8" i="194"/>
  <c r="AJ8" i="194"/>
  <c r="AC8" i="194"/>
  <c r="AH8" i="198"/>
  <c r="AI8" i="198"/>
  <c r="AJ8" i="198"/>
  <c r="AE8" i="198"/>
  <c r="AF8" i="198"/>
  <c r="AG8" i="198"/>
  <c r="AC8" i="198"/>
  <c r="AB8" i="198"/>
  <c r="AD8" i="198"/>
  <c r="AK8" i="198"/>
  <c r="AK8" i="208"/>
  <c r="AH8" i="208"/>
  <c r="AC8" i="208"/>
  <c r="AD8" i="208"/>
  <c r="AI8" i="208"/>
  <c r="AF8" i="208"/>
  <c r="AE8" i="208"/>
  <c r="AB8" i="208"/>
  <c r="AG8" i="208"/>
  <c r="AJ8" i="208"/>
  <c r="AI8" i="197"/>
  <c r="AH8" i="197"/>
  <c r="AE8" i="197"/>
  <c r="AB8" i="197"/>
  <c r="AJ8" i="197"/>
  <c r="AK8" i="197"/>
  <c r="AF8" i="197"/>
  <c r="AD8" i="197"/>
  <c r="AC8" i="197"/>
  <c r="AG8" i="197"/>
  <c r="AH8" i="192"/>
  <c r="AB8" i="192"/>
  <c r="AK8" i="192"/>
  <c r="AF8" i="192"/>
  <c r="AJ8" i="192"/>
  <c r="AI8" i="192"/>
  <c r="AC8" i="192"/>
  <c r="AG8" i="192"/>
  <c r="AE8" i="192"/>
  <c r="AD8" i="192"/>
  <c r="AJ8" i="210"/>
  <c r="AD8" i="210"/>
  <c r="AB8" i="210"/>
  <c r="AE8" i="210"/>
  <c r="AF8" i="210"/>
  <c r="AH8" i="210"/>
  <c r="AG8" i="210"/>
  <c r="AC8" i="210"/>
  <c r="AI8" i="210"/>
  <c r="AK8" i="210"/>
  <c r="AK3" i="37"/>
  <c r="AI3" i="37"/>
  <c r="AD3" i="37"/>
  <c r="AB3" i="37"/>
  <c r="AF3" i="37"/>
  <c r="AJ3" i="37"/>
  <c r="AE3" i="37"/>
  <c r="AH3" i="37"/>
  <c r="AG3" i="37"/>
  <c r="AC3" i="37"/>
  <c r="AJ3" i="199"/>
  <c r="AG3" i="199"/>
  <c r="AB3" i="199"/>
  <c r="AK3" i="199"/>
  <c r="AF3" i="199"/>
  <c r="AI3" i="199"/>
  <c r="AE3" i="199"/>
  <c r="AH3" i="199"/>
  <c r="AC3" i="199"/>
  <c r="AD3" i="199"/>
  <c r="AI3" i="207"/>
  <c r="AG3" i="207"/>
  <c r="AJ3" i="207"/>
  <c r="AC3" i="207"/>
  <c r="AD3" i="207"/>
  <c r="AK3" i="207"/>
  <c r="AB3" i="207"/>
  <c r="AH3" i="207"/>
  <c r="AF3" i="207"/>
  <c r="AE3" i="207"/>
  <c r="AE3" i="212"/>
  <c r="AD3" i="212"/>
  <c r="AH3" i="212"/>
  <c r="AI3" i="212"/>
  <c r="AK3" i="212"/>
  <c r="AC3" i="212"/>
  <c r="AB3" i="212"/>
  <c r="AF3" i="212"/>
  <c r="AJ3" i="212"/>
  <c r="AG3" i="212"/>
  <c r="AG3" i="202"/>
  <c r="AE3" i="202"/>
  <c r="AH3" i="202"/>
  <c r="AI3" i="202"/>
  <c r="AJ3" i="202"/>
  <c r="AF3" i="202"/>
  <c r="AC3" i="202"/>
  <c r="AB3" i="202"/>
  <c r="AK3" i="202"/>
  <c r="AD3" i="202"/>
  <c r="AF3" i="205"/>
  <c r="AG3" i="205"/>
  <c r="AC3" i="205"/>
  <c r="AE3" i="205"/>
  <c r="AD3" i="205"/>
  <c r="AH3" i="205"/>
  <c r="AK3" i="205"/>
  <c r="AI3" i="205"/>
  <c r="AB3" i="205"/>
  <c r="AJ3" i="205"/>
  <c r="AI3" i="195"/>
  <c r="AG3" i="195"/>
  <c r="AH3" i="195"/>
  <c r="AE3" i="195"/>
  <c r="AC3" i="195"/>
  <c r="AK3" i="195"/>
  <c r="AF3" i="195"/>
  <c r="AD3" i="195"/>
  <c r="AJ3" i="195"/>
  <c r="AB3" i="195"/>
  <c r="AF2" i="211"/>
  <c r="AI2" i="211"/>
  <c r="AK2" i="211"/>
  <c r="AB2" i="211"/>
  <c r="AH2" i="211"/>
  <c r="AE2" i="211"/>
  <c r="AD2" i="211"/>
  <c r="AG2" i="211"/>
  <c r="AC2" i="211"/>
  <c r="AJ2" i="211"/>
  <c r="AE2" i="203"/>
  <c r="AB2" i="203"/>
  <c r="AI2" i="203"/>
  <c r="AH2" i="203"/>
  <c r="AJ2" i="203"/>
  <c r="AD2" i="203"/>
  <c r="AF2" i="203"/>
  <c r="AG2" i="203"/>
  <c r="AC2" i="203"/>
  <c r="AK2" i="203"/>
  <c r="AK2" i="192"/>
  <c r="AC2" i="192"/>
  <c r="AG2" i="192"/>
  <c r="AJ2" i="192"/>
  <c r="AH2" i="192"/>
  <c r="AI2" i="192"/>
  <c r="AE2" i="192"/>
  <c r="AD2" i="192"/>
  <c r="AB2" i="192"/>
  <c r="AF2" i="192"/>
  <c r="AF2" i="208"/>
  <c r="AG2" i="208"/>
  <c r="AK2" i="208"/>
  <c r="AE2" i="208"/>
  <c r="AB2" i="208"/>
  <c r="AD2" i="208"/>
  <c r="AH2" i="208"/>
  <c r="AI2" i="208"/>
  <c r="AJ2" i="208"/>
  <c r="AC2" i="208"/>
  <c r="AE2" i="191"/>
  <c r="AG2" i="191"/>
  <c r="AK2" i="191"/>
  <c r="AH2" i="191"/>
  <c r="AB2" i="191"/>
  <c r="AI2" i="191"/>
  <c r="AD2" i="191"/>
  <c r="AF2" i="191"/>
  <c r="AC2" i="191"/>
  <c r="AJ2" i="191"/>
  <c r="AK2" i="195"/>
  <c r="AJ2" i="195"/>
  <c r="AB2" i="195"/>
  <c r="AC2" i="195"/>
  <c r="AI2" i="195"/>
  <c r="AE2" i="195"/>
  <c r="AF2" i="195"/>
  <c r="AH2" i="195"/>
  <c r="AG2" i="195"/>
  <c r="AD2" i="195"/>
  <c r="AC9" i="210"/>
  <c r="AH9" i="210"/>
  <c r="AF9" i="210"/>
  <c r="AG9" i="210"/>
  <c r="AB9" i="210"/>
  <c r="AI9" i="210"/>
  <c r="AD9" i="210"/>
  <c r="AK9" i="210"/>
  <c r="AE9" i="210"/>
  <c r="AJ9" i="210"/>
  <c r="AH9" i="202"/>
  <c r="AK9" i="202"/>
  <c r="AC9" i="202"/>
  <c r="AD9" i="202"/>
  <c r="AJ9" i="202"/>
  <c r="AE9" i="202"/>
  <c r="AF9" i="202"/>
  <c r="AI9" i="202"/>
  <c r="AB9" i="202"/>
  <c r="AG9" i="202"/>
  <c r="AK9" i="200"/>
  <c r="AF9" i="200"/>
  <c r="AB9" i="200"/>
  <c r="AI9" i="200"/>
  <c r="AH9" i="200"/>
  <c r="AG9" i="200"/>
  <c r="AE9" i="200"/>
  <c r="AD9" i="200"/>
  <c r="AC9" i="200"/>
  <c r="AJ9" i="200"/>
  <c r="AB9" i="205"/>
  <c r="AF9" i="205"/>
  <c r="AD9" i="205"/>
  <c r="AG9" i="205"/>
  <c r="AJ9" i="205"/>
  <c r="AH9" i="205"/>
  <c r="AK9" i="205"/>
  <c r="AE9" i="205"/>
  <c r="AC9" i="205"/>
  <c r="AI9" i="205"/>
  <c r="AK9" i="199"/>
  <c r="AE9" i="199"/>
  <c r="AC9" i="199"/>
  <c r="AG9" i="199"/>
  <c r="AJ9" i="199"/>
  <c r="AD9" i="199"/>
  <c r="AI9" i="199"/>
  <c r="AF9" i="199"/>
  <c r="AH9" i="199"/>
  <c r="AB9" i="199"/>
  <c r="AD9" i="197"/>
  <c r="AH9" i="197"/>
  <c r="AE9" i="197"/>
  <c r="AF9" i="197"/>
  <c r="AG9" i="197"/>
  <c r="AI9" i="197"/>
  <c r="AK9" i="197"/>
  <c r="AC9" i="197"/>
  <c r="AB9" i="197"/>
  <c r="AJ9" i="197"/>
  <c r="AG7" i="207"/>
  <c r="AE7" i="207"/>
  <c r="AD7" i="207"/>
  <c r="AK7" i="207"/>
  <c r="AJ7" i="207"/>
  <c r="AC7" i="207"/>
  <c r="AB7" i="207"/>
  <c r="AF7" i="207"/>
  <c r="AI7" i="207"/>
  <c r="AH7" i="207"/>
  <c r="AI7" i="211"/>
  <c r="AC7" i="211"/>
  <c r="AH7" i="211"/>
  <c r="AK7" i="211"/>
  <c r="AJ7" i="211"/>
  <c r="AF7" i="211"/>
  <c r="AE7" i="211"/>
  <c r="AD7" i="211"/>
  <c r="AG7" i="211"/>
  <c r="AB7" i="211"/>
  <c r="AH7" i="200"/>
  <c r="AD7" i="200"/>
  <c r="AG7" i="200"/>
  <c r="AF7" i="200"/>
  <c r="AC7" i="200"/>
  <c r="AI7" i="200"/>
  <c r="AJ7" i="200"/>
  <c r="AE7" i="200"/>
  <c r="AB7" i="200"/>
  <c r="AK7" i="200"/>
  <c r="AH7" i="208"/>
  <c r="AB7" i="208"/>
  <c r="AG7" i="208"/>
  <c r="AE7" i="208"/>
  <c r="AI7" i="208"/>
  <c r="AF7" i="208"/>
  <c r="AD7" i="208"/>
  <c r="AK7" i="208"/>
  <c r="AJ7" i="208"/>
  <c r="AC7" i="208"/>
  <c r="AK7" i="205"/>
  <c r="AB7" i="205"/>
  <c r="AJ7" i="205"/>
  <c r="AF7" i="205"/>
  <c r="AC7" i="205"/>
  <c r="AI7" i="205"/>
  <c r="AG7" i="205"/>
  <c r="AD7" i="205"/>
  <c r="AE7" i="205"/>
  <c r="AH7" i="205"/>
  <c r="AI7" i="193"/>
  <c r="AD7" i="193"/>
  <c r="AJ7" i="193"/>
  <c r="AE7" i="193"/>
  <c r="AF7" i="193"/>
  <c r="AK7" i="193"/>
  <c r="AG7" i="193"/>
  <c r="AH7" i="193"/>
  <c r="AC7" i="193"/>
  <c r="AB7" i="193"/>
  <c r="AH6" i="214"/>
  <c r="AI6" i="214"/>
  <c r="AC6" i="214"/>
  <c r="AJ6" i="214"/>
  <c r="AF6" i="214"/>
  <c r="AB6" i="214"/>
  <c r="AE6" i="214"/>
  <c r="AD6" i="214"/>
  <c r="AG6" i="214"/>
  <c r="AK6" i="214"/>
  <c r="AD6" i="210"/>
  <c r="AE6" i="210"/>
  <c r="AH6" i="210"/>
  <c r="AB6" i="210"/>
  <c r="AK6" i="210"/>
  <c r="AF6" i="210"/>
  <c r="AC6" i="210"/>
  <c r="AG6" i="210"/>
  <c r="AI6" i="210"/>
  <c r="AJ6" i="210"/>
  <c r="AB6" i="37"/>
  <c r="AD6" i="37"/>
  <c r="AE6" i="37"/>
  <c r="AC6" i="37"/>
  <c r="AI6" i="37"/>
  <c r="AK6" i="37"/>
  <c r="AF6" i="37"/>
  <c r="AH6" i="37"/>
  <c r="AG6" i="37"/>
  <c r="AJ6" i="37"/>
  <c r="AI6" i="196"/>
  <c r="AB6" i="196"/>
  <c r="AH6" i="196"/>
  <c r="AG6" i="196"/>
  <c r="AJ6" i="196"/>
  <c r="AD6" i="196"/>
  <c r="AF6" i="196"/>
  <c r="AE6" i="196"/>
  <c r="AC6" i="196"/>
  <c r="AK6" i="196"/>
  <c r="AC6" i="208"/>
  <c r="AF6" i="208"/>
  <c r="AH6" i="208"/>
  <c r="AJ6" i="208"/>
  <c r="AG6" i="208"/>
  <c r="AK6" i="208"/>
  <c r="AE6" i="208"/>
  <c r="AI6" i="208"/>
  <c r="AD6" i="208"/>
  <c r="AB6" i="208"/>
  <c r="AH6" i="200"/>
  <c r="AI6" i="200"/>
  <c r="AB6" i="200"/>
  <c r="AE6" i="200"/>
  <c r="AG6" i="200"/>
  <c r="AC6" i="200"/>
  <c r="AJ6" i="200"/>
  <c r="AD6" i="200"/>
  <c r="AK6" i="200"/>
  <c r="AF6" i="200"/>
  <c r="AF4" i="193"/>
  <c r="AC4" i="193"/>
  <c r="AH4" i="193"/>
  <c r="AG4" i="193"/>
  <c r="AK4" i="193"/>
  <c r="AJ4" i="193"/>
  <c r="AI4" i="193"/>
  <c r="AE4" i="193"/>
  <c r="AB4" i="193"/>
  <c r="AD4" i="193"/>
  <c r="AD4" i="214"/>
  <c r="AH4" i="214"/>
  <c r="AJ4" i="214"/>
  <c r="AE4" i="214"/>
  <c r="AG4" i="214"/>
  <c r="AB4" i="214"/>
  <c r="AC4" i="214"/>
  <c r="AF4" i="214"/>
  <c r="AI4" i="214"/>
  <c r="AK4" i="214"/>
  <c r="AF4" i="213"/>
  <c r="AE4" i="213"/>
  <c r="AB4" i="213"/>
  <c r="AD4" i="213"/>
  <c r="AC4" i="213"/>
  <c r="AI4" i="213"/>
  <c r="AK4" i="213"/>
  <c r="AJ4" i="213"/>
  <c r="AH4" i="213"/>
  <c r="AG4" i="213"/>
  <c r="AF4" i="199"/>
  <c r="AJ4" i="199"/>
  <c r="AG4" i="199"/>
  <c r="AE4" i="199"/>
  <c r="AI4" i="199"/>
  <c r="AH4" i="199"/>
  <c r="AK4" i="199"/>
  <c r="AB4" i="199"/>
  <c r="AC4" i="199"/>
  <c r="AD4" i="199"/>
  <c r="AI4" i="192"/>
  <c r="AJ4" i="192"/>
  <c r="AH4" i="192"/>
  <c r="AC4" i="192"/>
  <c r="AD4" i="192"/>
  <c r="AB4" i="192"/>
  <c r="AE4" i="192"/>
  <c r="AK4" i="192"/>
  <c r="AF4" i="192"/>
  <c r="AG4" i="192"/>
  <c r="AD4" i="191"/>
  <c r="AI4" i="191"/>
  <c r="AJ4" i="191"/>
  <c r="AB4" i="191"/>
  <c r="AF4" i="191"/>
  <c r="AK4" i="191"/>
  <c r="AH4" i="191"/>
  <c r="AC4" i="191"/>
  <c r="AE4" i="191"/>
  <c r="AG4" i="191"/>
  <c r="AC10" i="198"/>
  <c r="AI10" i="198"/>
  <c r="AE10" i="198"/>
  <c r="AF10" i="198"/>
  <c r="AB10" i="198"/>
  <c r="AG10" i="198"/>
  <c r="AK10" i="198"/>
  <c r="AD10" i="198"/>
  <c r="AH10" i="198"/>
  <c r="AJ10" i="198"/>
  <c r="AK10" i="195"/>
  <c r="AD10" i="195"/>
  <c r="AI10" i="195"/>
  <c r="AE10" i="195"/>
  <c r="AF10" i="195"/>
  <c r="AC10" i="195"/>
  <c r="AG10" i="195"/>
  <c r="AB10" i="195"/>
  <c r="AJ10" i="195"/>
  <c r="AH10" i="195"/>
  <c r="AI10" i="212"/>
  <c r="AK10" i="212"/>
  <c r="AC10" i="212"/>
  <c r="AD10" i="212"/>
  <c r="AG10" i="212"/>
  <c r="AE10" i="212"/>
  <c r="AH10" i="212"/>
  <c r="AB10" i="212"/>
  <c r="AJ10" i="212"/>
  <c r="AF10" i="212"/>
  <c r="AG10" i="214"/>
  <c r="AI10" i="214"/>
  <c r="AB10" i="214"/>
  <c r="AK10" i="214"/>
  <c r="AF10" i="214"/>
  <c r="AD10" i="214"/>
  <c r="AH10" i="214"/>
  <c r="AJ10" i="214"/>
  <c r="AE10" i="214"/>
  <c r="AC10" i="214"/>
  <c r="AI10" i="197"/>
  <c r="AG10" i="197"/>
  <c r="AE10" i="197"/>
  <c r="AC10" i="197"/>
  <c r="AF10" i="197"/>
  <c r="AH10" i="197"/>
  <c r="AK10" i="197"/>
  <c r="AB10" i="197"/>
  <c r="AJ10" i="197"/>
  <c r="AD10" i="197"/>
  <c r="AJ10" i="37"/>
  <c r="AI10" i="37"/>
  <c r="AC10" i="37"/>
  <c r="AD10" i="37"/>
  <c r="AK10" i="37"/>
  <c r="AG10" i="37"/>
  <c r="AE10" i="37"/>
  <c r="AH10" i="37"/>
  <c r="AB10" i="37"/>
  <c r="AF10" i="37"/>
  <c r="AI5" i="195"/>
  <c r="AD5" i="195"/>
  <c r="AH5" i="195"/>
  <c r="AJ5" i="195"/>
  <c r="AF5" i="195"/>
  <c r="AK5" i="195"/>
  <c r="AC5" i="195"/>
  <c r="AB5" i="195"/>
  <c r="AE5" i="195"/>
  <c r="AG5" i="195"/>
  <c r="AK5" i="199"/>
  <c r="AE5" i="199"/>
  <c r="AF5" i="199"/>
  <c r="AC5" i="199"/>
  <c r="AJ5" i="199"/>
  <c r="AI5" i="199"/>
  <c r="AD5" i="199"/>
  <c r="AB5" i="199"/>
  <c r="AG5" i="199"/>
  <c r="AH5" i="199"/>
  <c r="AB5" i="193"/>
  <c r="AD5" i="193"/>
  <c r="AI5" i="193"/>
  <c r="AG5" i="193"/>
  <c r="AJ5" i="193"/>
  <c r="AH5" i="193"/>
  <c r="AK5" i="193"/>
  <c r="AE5" i="193"/>
  <c r="AF5" i="193"/>
  <c r="AC5" i="193"/>
  <c r="AD5" i="37"/>
  <c r="AF5" i="37"/>
  <c r="AI5" i="37"/>
  <c r="AK5" i="37"/>
  <c r="AB5" i="37"/>
  <c r="AG5" i="37"/>
  <c r="AJ5" i="37"/>
  <c r="AE5" i="37"/>
  <c r="AC5" i="37"/>
  <c r="AH5" i="37"/>
  <c r="AF5" i="192"/>
  <c r="AJ5" i="192"/>
  <c r="AK5" i="192"/>
  <c r="AC5" i="192"/>
  <c r="AI5" i="192"/>
  <c r="AB5" i="192"/>
  <c r="AE5" i="192"/>
  <c r="AH5" i="192"/>
  <c r="AD5" i="192"/>
  <c r="AG5" i="192"/>
  <c r="AI5" i="202"/>
  <c r="AC5" i="202"/>
  <c r="AF5" i="202"/>
  <c r="AG5" i="202"/>
  <c r="AD5" i="202"/>
  <c r="AB5" i="202"/>
  <c r="AJ5" i="202"/>
  <c r="AE5" i="202"/>
  <c r="AK5" i="202"/>
  <c r="AH5" i="202"/>
  <c r="AB5" i="194"/>
  <c r="AC5" i="194"/>
  <c r="AJ5" i="194"/>
  <c r="AI5" i="194"/>
  <c r="AK5" i="194"/>
  <c r="AH5" i="194"/>
  <c r="AD5" i="194"/>
  <c r="AG5" i="194"/>
  <c r="AE5" i="194"/>
  <c r="AF5" i="194"/>
  <c r="AI8" i="209"/>
  <c r="AJ8" i="209"/>
  <c r="AB8" i="209"/>
  <c r="AC8" i="209"/>
  <c r="AF8" i="209"/>
  <c r="AK8" i="209"/>
  <c r="AD8" i="209"/>
  <c r="AE8" i="209"/>
  <c r="AH8" i="209"/>
  <c r="AG8" i="209"/>
  <c r="AH8" i="213"/>
  <c r="AI8" i="213"/>
  <c r="AJ8" i="213"/>
  <c r="AG8" i="213"/>
  <c r="AK8" i="213"/>
  <c r="AB8" i="213"/>
  <c r="AE8" i="213"/>
  <c r="AD8" i="213"/>
  <c r="AF8" i="213"/>
  <c r="AC8" i="213"/>
  <c r="AI8" i="37"/>
  <c r="AH8" i="37"/>
  <c r="AE8" i="37"/>
  <c r="AJ8" i="37"/>
  <c r="AK8" i="37"/>
  <c r="AC8" i="37"/>
  <c r="AF8" i="37"/>
  <c r="AD8" i="37"/>
  <c r="AG8" i="37"/>
  <c r="AB8" i="37"/>
  <c r="AE8" i="200"/>
  <c r="AC8" i="200"/>
  <c r="AD8" i="200"/>
  <c r="AG8" i="200"/>
  <c r="AJ8" i="200"/>
  <c r="AB8" i="200"/>
  <c r="AF8" i="200"/>
  <c r="AK8" i="200"/>
  <c r="AH8" i="200"/>
  <c r="AI8" i="200"/>
  <c r="AF8" i="193"/>
  <c r="AK8" i="193"/>
  <c r="AE8" i="193"/>
  <c r="AH8" i="193"/>
  <c r="AB8" i="193"/>
  <c r="AJ8" i="193"/>
  <c r="AC8" i="193"/>
  <c r="AG8" i="193"/>
  <c r="AD8" i="193"/>
  <c r="AI8" i="193"/>
  <c r="AD8" i="203"/>
  <c r="AF8" i="203"/>
  <c r="AI8" i="203"/>
  <c r="AG8" i="203"/>
  <c r="AJ8" i="203"/>
  <c r="AK8" i="203"/>
  <c r="AB8" i="203"/>
  <c r="AH8" i="203"/>
  <c r="AE8" i="203"/>
  <c r="AC8" i="203"/>
  <c r="AJ3" i="198"/>
  <c r="AH3" i="198"/>
  <c r="AK3" i="198"/>
  <c r="AB3" i="198"/>
  <c r="AF3" i="198"/>
  <c r="AE3" i="198"/>
  <c r="AC3" i="198"/>
  <c r="AD3" i="198"/>
  <c r="AI3" i="198"/>
  <c r="AG3" i="198"/>
  <c r="AK3" i="204"/>
  <c r="AH3" i="204"/>
  <c r="AE3" i="204"/>
  <c r="AF3" i="204"/>
  <c r="AC3" i="204"/>
  <c r="AI3" i="204"/>
  <c r="AJ3" i="204"/>
  <c r="AB3" i="204"/>
  <c r="AD3" i="204"/>
  <c r="AG3" i="204"/>
  <c r="AB3" i="210"/>
  <c r="AH3" i="210"/>
  <c r="AF3" i="210"/>
  <c r="AG3" i="210"/>
  <c r="AE3" i="210"/>
  <c r="AC3" i="210"/>
  <c r="AD3" i="210"/>
  <c r="AI3" i="210"/>
  <c r="AJ3" i="210"/>
  <c r="AK3" i="210"/>
  <c r="AG3" i="191"/>
  <c r="AD3" i="191"/>
  <c r="AJ3" i="191"/>
  <c r="AB3" i="191"/>
  <c r="AC3" i="191"/>
  <c r="AK3" i="191"/>
  <c r="AH3" i="191"/>
  <c r="AI3" i="191"/>
  <c r="AE3" i="191"/>
  <c r="AF3" i="191"/>
  <c r="AI3" i="200"/>
  <c r="AB3" i="200"/>
  <c r="AD3" i="200"/>
  <c r="AJ3" i="200"/>
  <c r="AG3" i="200"/>
  <c r="AE3" i="200"/>
  <c r="AH3" i="200"/>
  <c r="AF3" i="200"/>
  <c r="AK3" i="200"/>
  <c r="AC3" i="200"/>
  <c r="AH3" i="206"/>
  <c r="AI3" i="206"/>
  <c r="AG3" i="206"/>
  <c r="AD3" i="206"/>
  <c r="AE3" i="206"/>
  <c r="AC3" i="206"/>
  <c r="AK3" i="206"/>
  <c r="AF3" i="206"/>
  <c r="AB3" i="206"/>
  <c r="AJ3" i="206"/>
  <c r="AK2" i="202"/>
  <c r="AD2" i="202"/>
  <c r="AB2" i="202"/>
  <c r="AF2" i="202"/>
  <c r="AC2" i="202"/>
  <c r="AE2" i="202"/>
  <c r="AH2" i="202"/>
  <c r="AJ2" i="202"/>
  <c r="AI2" i="202"/>
  <c r="AG2" i="202"/>
  <c r="AG2" i="205"/>
  <c r="AF2" i="205"/>
  <c r="AC2" i="205"/>
  <c r="AH2" i="205"/>
  <c r="AB2" i="205"/>
  <c r="AE2" i="205"/>
  <c r="AK2" i="205"/>
  <c r="AJ2" i="205"/>
  <c r="AD2" i="205"/>
  <c r="AI2" i="205"/>
  <c r="AE2" i="204"/>
  <c r="AI2" i="204"/>
  <c r="AD2" i="204"/>
  <c r="AG2" i="204"/>
  <c r="AK2" i="204"/>
  <c r="AB2" i="204"/>
  <c r="AJ2" i="204"/>
  <c r="AF2" i="204"/>
  <c r="AC2" i="204"/>
  <c r="AH2" i="204"/>
  <c r="AF2" i="210"/>
  <c r="AC2" i="210"/>
  <c r="AJ2" i="210"/>
  <c r="AB2" i="210"/>
  <c r="AD2" i="210"/>
  <c r="AK2" i="210"/>
  <c r="AI2" i="210"/>
  <c r="AG2" i="210"/>
  <c r="AE2" i="210"/>
  <c r="AH2" i="210"/>
  <c r="AH2" i="37"/>
  <c r="AG2" i="37"/>
  <c r="AF2" i="37"/>
  <c r="AK2" i="37"/>
  <c r="AD2" i="37"/>
  <c r="AI2" i="37"/>
  <c r="AB2" i="37"/>
  <c r="AJ2" i="37"/>
  <c r="AC2" i="37"/>
  <c r="AE2" i="37"/>
  <c r="AC2" i="194"/>
  <c r="AJ2" i="194"/>
  <c r="AD2" i="194"/>
  <c r="AF2" i="194"/>
  <c r="AK2" i="194"/>
  <c r="AE2" i="194"/>
  <c r="AG2" i="194"/>
  <c r="AB2" i="194"/>
  <c r="AH2" i="194"/>
  <c r="AI2" i="194"/>
  <c r="AJ9" i="37"/>
  <c r="AI9" i="37"/>
  <c r="AD9" i="37"/>
  <c r="AK9" i="37"/>
  <c r="AG9" i="37"/>
  <c r="AH9" i="37"/>
  <c r="AB9" i="37"/>
  <c r="AC9" i="37"/>
  <c r="AE9" i="37"/>
  <c r="AF9" i="37"/>
  <c r="AI9" i="206"/>
  <c r="AG9" i="206"/>
  <c r="AB9" i="206"/>
  <c r="AJ9" i="206"/>
  <c r="AD9" i="206"/>
  <c r="AF9" i="206"/>
  <c r="AC9" i="206"/>
  <c r="AH9" i="206"/>
  <c r="AE9" i="206"/>
  <c r="AK9" i="206"/>
  <c r="AJ9" i="195"/>
  <c r="AI9" i="195"/>
  <c r="AE9" i="195"/>
  <c r="AH9" i="195"/>
  <c r="AG9" i="195"/>
  <c r="AC9" i="195"/>
  <c r="AK9" i="195"/>
  <c r="AD9" i="195"/>
  <c r="AF9" i="195"/>
  <c r="AB9" i="195"/>
  <c r="AF9" i="213"/>
  <c r="AC9" i="213"/>
  <c r="AH9" i="213"/>
  <c r="AG9" i="213"/>
  <c r="AI9" i="213"/>
  <c r="AE9" i="213"/>
  <c r="AK9" i="213"/>
  <c r="AD9" i="213"/>
  <c r="AB9" i="213"/>
  <c r="AJ9" i="213"/>
  <c r="AK9" i="198"/>
  <c r="AI9" i="198"/>
  <c r="AE9" i="198"/>
  <c r="AG9" i="198"/>
  <c r="AC9" i="198"/>
  <c r="AD9" i="198"/>
  <c r="AF9" i="198"/>
  <c r="AB9" i="198"/>
  <c r="AH9" i="198"/>
  <c r="AJ9" i="198"/>
  <c r="AI9" i="193"/>
  <c r="AC9" i="193"/>
  <c r="AF9" i="193"/>
  <c r="AK9" i="193"/>
  <c r="AG9" i="193"/>
  <c r="AD9" i="193"/>
  <c r="AB9" i="193"/>
  <c r="AH9" i="193"/>
  <c r="AJ9" i="193"/>
  <c r="AE9" i="193"/>
  <c r="AJ7" i="212"/>
  <c r="AB7" i="212"/>
  <c r="AI7" i="212"/>
  <c r="AH7" i="212"/>
  <c r="AC7" i="212"/>
  <c r="AG7" i="212"/>
  <c r="AF7" i="212"/>
  <c r="AE7" i="212"/>
  <c r="AK7" i="212"/>
  <c r="AD7" i="212"/>
  <c r="AK7" i="213"/>
  <c r="AC7" i="213"/>
  <c r="AI7" i="213"/>
  <c r="AB7" i="213"/>
  <c r="AF7" i="213"/>
  <c r="AH7" i="213"/>
  <c r="AE7" i="213"/>
  <c r="AG7" i="213"/>
  <c r="AJ7" i="213"/>
  <c r="AD7" i="213"/>
  <c r="AI7" i="201"/>
  <c r="AG7" i="201"/>
  <c r="AH7" i="201"/>
  <c r="AJ7" i="201"/>
  <c r="AD7" i="201"/>
  <c r="AC7" i="201"/>
  <c r="AE7" i="201"/>
  <c r="AK7" i="201"/>
  <c r="AF7" i="201"/>
  <c r="AB7" i="201"/>
  <c r="AI7" i="204"/>
  <c r="AG7" i="204"/>
  <c r="AF7" i="204"/>
  <c r="AJ7" i="204"/>
  <c r="AD7" i="204"/>
  <c r="AC7" i="204"/>
  <c r="AK7" i="204"/>
  <c r="AB7" i="204"/>
  <c r="AE7" i="204"/>
  <c r="AH7" i="204"/>
  <c r="AD7" i="197"/>
  <c r="AH7" i="197"/>
  <c r="AG7" i="197"/>
  <c r="AB7" i="197"/>
  <c r="AI7" i="197"/>
  <c r="AJ7" i="197"/>
  <c r="AK7" i="197"/>
  <c r="AE7" i="197"/>
  <c r="AC7" i="197"/>
  <c r="AF7" i="197"/>
  <c r="AB7" i="196"/>
  <c r="AH7" i="196"/>
  <c r="AJ7" i="196"/>
  <c r="AK7" i="196"/>
  <c r="AE7" i="196"/>
  <c r="AI7" i="196"/>
  <c r="AD7" i="196"/>
  <c r="AF7" i="196"/>
  <c r="AC7" i="196"/>
  <c r="AG7" i="196"/>
  <c r="AG7" i="194"/>
  <c r="AB7" i="194"/>
  <c r="AF7" i="194"/>
  <c r="AH7" i="194"/>
  <c r="AK7" i="194"/>
  <c r="AJ7" i="194"/>
  <c r="AI7" i="194"/>
  <c r="AE7" i="194"/>
  <c r="AC7" i="194"/>
  <c r="AD7" i="194"/>
  <c r="AK6" i="202"/>
  <c r="AG6" i="202"/>
  <c r="AJ6" i="202"/>
  <c r="AB6" i="202"/>
  <c r="AD6" i="202"/>
  <c r="AH6" i="202"/>
  <c r="AC6" i="202"/>
  <c r="AE6" i="202"/>
  <c r="AF6" i="202"/>
  <c r="AI6" i="202"/>
  <c r="AC6" i="209"/>
  <c r="AE6" i="209"/>
  <c r="AB6" i="209"/>
  <c r="AD6" i="209"/>
  <c r="AF6" i="209"/>
  <c r="AH6" i="209"/>
  <c r="AJ6" i="209"/>
  <c r="AG6" i="209"/>
  <c r="AK6" i="209"/>
  <c r="AI6" i="209"/>
  <c r="AB4" i="202"/>
  <c r="AK4" i="202"/>
  <c r="AF4" i="202"/>
  <c r="AH4" i="202"/>
  <c r="AD4" i="202"/>
  <c r="AE4" i="202"/>
  <c r="AG4" i="202"/>
  <c r="AC4" i="202"/>
  <c r="AJ4" i="202"/>
  <c r="AI4" i="202"/>
  <c r="AF4" i="200"/>
  <c r="AD4" i="200"/>
  <c r="AE4" i="200"/>
  <c r="AH4" i="200"/>
  <c r="AG4" i="200"/>
  <c r="AJ4" i="200"/>
  <c r="AC4" i="200"/>
  <c r="AI4" i="200"/>
  <c r="AB4" i="200"/>
  <c r="AK4" i="200"/>
  <c r="AB4" i="204"/>
  <c r="AH4" i="204"/>
  <c r="AJ4" i="204"/>
  <c r="AF4" i="204"/>
  <c r="AE4" i="204"/>
  <c r="AC4" i="204"/>
  <c r="AI4" i="204"/>
  <c r="AD4" i="204"/>
  <c r="AK4" i="204"/>
  <c r="AG4" i="204"/>
  <c r="AC4" i="211"/>
  <c r="AF4" i="211"/>
  <c r="AJ4" i="211"/>
  <c r="AG4" i="211"/>
  <c r="AH4" i="211"/>
  <c r="AB4" i="211"/>
  <c r="AI4" i="211"/>
  <c r="AK4" i="211"/>
  <c r="AD4" i="211"/>
  <c r="AE4" i="211"/>
  <c r="AC4" i="197"/>
  <c r="AD4" i="197"/>
  <c r="AH4" i="197"/>
  <c r="AG4" i="197"/>
  <c r="AJ4" i="197"/>
  <c r="AE4" i="197"/>
  <c r="AF4" i="197"/>
  <c r="AB4" i="197"/>
  <c r="AK4" i="197"/>
  <c r="AI4" i="197"/>
  <c r="AF10" i="213"/>
  <c r="AE10" i="213"/>
  <c r="AC10" i="213"/>
  <c r="AH10" i="213"/>
  <c r="AI10" i="213"/>
  <c r="AK10" i="213"/>
  <c r="AG10" i="213"/>
  <c r="AJ10" i="213"/>
  <c r="AB10" i="213"/>
  <c r="AD10" i="213"/>
  <c r="AK10" i="203"/>
  <c r="AG10" i="203"/>
  <c r="AF10" i="203"/>
  <c r="AE10" i="203"/>
  <c r="AH10" i="203"/>
  <c r="AC10" i="203"/>
  <c r="AI10" i="203"/>
  <c r="AD10" i="203"/>
  <c r="AJ10" i="203"/>
  <c r="AB10" i="203"/>
  <c r="AE10" i="193"/>
  <c r="AI10" i="193"/>
  <c r="AB10" i="193"/>
  <c r="AH10" i="193"/>
  <c r="AF10" i="193"/>
  <c r="AC10" i="193"/>
  <c r="AJ10" i="193"/>
  <c r="AG10" i="193"/>
  <c r="AK10" i="193"/>
  <c r="AD10" i="193"/>
  <c r="AK10" i="202"/>
  <c r="AB10" i="202"/>
  <c r="AC10" i="202"/>
  <c r="AE10" i="202"/>
  <c r="AF10" i="202"/>
  <c r="AH10" i="202"/>
  <c r="AG10" i="202"/>
  <c r="AI10" i="202"/>
  <c r="AD10" i="202"/>
  <c r="AJ10" i="202"/>
  <c r="AD10" i="206"/>
  <c r="AI10" i="206"/>
  <c r="AG10" i="206"/>
  <c r="AE10" i="206"/>
  <c r="AB10" i="206"/>
  <c r="AK10" i="206"/>
  <c r="AH10" i="206"/>
  <c r="AF10" i="206"/>
  <c r="AJ10" i="206"/>
  <c r="AC10" i="206"/>
  <c r="AK10" i="196"/>
  <c r="AD10" i="196"/>
  <c r="AJ10" i="196"/>
  <c r="AH10" i="196"/>
  <c r="AE10" i="196"/>
  <c r="AC10" i="196"/>
  <c r="AB10" i="196"/>
  <c r="AF10" i="196"/>
  <c r="AG10" i="196"/>
  <c r="AI10" i="196"/>
  <c r="AD5" i="214"/>
  <c r="AC5" i="214"/>
  <c r="AG5" i="214"/>
  <c r="AE5" i="214"/>
  <c r="AB5" i="214"/>
  <c r="AH5" i="214"/>
  <c r="AJ5" i="214"/>
  <c r="AI5" i="214"/>
  <c r="AF5" i="214"/>
  <c r="AK5" i="214"/>
  <c r="AH5" i="206"/>
  <c r="AF5" i="206"/>
  <c r="AI5" i="206"/>
  <c r="AD5" i="206"/>
  <c r="AC5" i="206"/>
  <c r="AJ5" i="206"/>
  <c r="AB5" i="206"/>
  <c r="AE5" i="206"/>
  <c r="AG5" i="206"/>
  <c r="AK5" i="206"/>
  <c r="AI5" i="209"/>
  <c r="AK5" i="209"/>
  <c r="AC5" i="209"/>
  <c r="AH5" i="209"/>
  <c r="AF5" i="209"/>
  <c r="AB5" i="209"/>
  <c r="AJ5" i="209"/>
  <c r="AG5" i="209"/>
  <c r="AE5" i="209"/>
  <c r="AD5" i="209"/>
  <c r="AG5" i="211"/>
  <c r="AF5" i="211"/>
  <c r="AD5" i="211"/>
  <c r="AB5" i="211"/>
  <c r="AI5" i="211"/>
  <c r="AC5" i="211"/>
  <c r="AJ5" i="211"/>
  <c r="AE5" i="211"/>
  <c r="AH5" i="211"/>
  <c r="AK5" i="211"/>
  <c r="AE5" i="196"/>
  <c r="AI5" i="196"/>
  <c r="AK5" i="196"/>
  <c r="AB5" i="196"/>
  <c r="AJ5" i="196"/>
  <c r="AG5" i="196"/>
  <c r="AH5" i="196"/>
  <c r="AD5" i="196"/>
  <c r="AC5" i="196"/>
  <c r="AF5" i="196"/>
  <c r="AE5" i="201"/>
  <c r="AD5" i="201"/>
  <c r="AG5" i="201"/>
  <c r="AJ5" i="201"/>
  <c r="AI5" i="201"/>
  <c r="AF5" i="201"/>
  <c r="AC5" i="201"/>
  <c r="AH5" i="201"/>
  <c r="AK5" i="201"/>
  <c r="AB5" i="201"/>
  <c r="F24" i="73"/>
  <c r="AJ8" i="204"/>
  <c r="AC8" i="204"/>
  <c r="AB8" i="204"/>
  <c r="AI8" i="204"/>
  <c r="AG8" i="204"/>
  <c r="AF8" i="204"/>
  <c r="AD8" i="204"/>
  <c r="AE8" i="204"/>
  <c r="AH8" i="204"/>
  <c r="AK8" i="204"/>
  <c r="AK8" i="212"/>
  <c r="AE8" i="212"/>
  <c r="AD8" i="212"/>
  <c r="AC8" i="212"/>
  <c r="AJ8" i="212"/>
  <c r="AH8" i="212"/>
  <c r="AG8" i="212"/>
  <c r="AI8" i="212"/>
  <c r="AB8" i="212"/>
  <c r="AF8" i="212"/>
  <c r="AI8" i="195"/>
  <c r="AE8" i="195"/>
  <c r="AC8" i="195"/>
  <c r="AB8" i="195"/>
  <c r="AD8" i="195"/>
  <c r="AG8" i="195"/>
  <c r="AJ8" i="195"/>
  <c r="AF8" i="195"/>
  <c r="AH8" i="195"/>
  <c r="AK8" i="195"/>
  <c r="AE8" i="191"/>
  <c r="AJ8" i="191"/>
  <c r="AC8" i="191"/>
  <c r="AI8" i="191"/>
  <c r="AG8" i="191"/>
  <c r="AK8" i="191"/>
  <c r="AH8" i="191"/>
  <c r="AD8" i="191"/>
  <c r="AF8" i="191"/>
  <c r="AB8" i="191"/>
  <c r="AH8" i="206"/>
  <c r="AB8" i="206"/>
  <c r="AF8" i="206"/>
  <c r="AG8" i="206"/>
  <c r="AD8" i="206"/>
  <c r="AE8" i="206"/>
  <c r="AC8" i="206"/>
  <c r="AI8" i="206"/>
  <c r="AJ8" i="206"/>
  <c r="AK8" i="206"/>
  <c r="AF8" i="201"/>
  <c r="AC8" i="201"/>
  <c r="AH8" i="201"/>
  <c r="AG8" i="201"/>
  <c r="AD8" i="201"/>
  <c r="AB8" i="201"/>
  <c r="AE8" i="201"/>
  <c r="AK8" i="201"/>
  <c r="AJ8" i="201"/>
  <c r="AI8" i="201"/>
  <c r="AF8" i="214"/>
  <c r="AC8" i="214"/>
  <c r="AD8" i="214"/>
  <c r="AE8" i="214"/>
  <c r="AI8" i="214"/>
  <c r="AB8" i="214"/>
  <c r="AJ8" i="214"/>
  <c r="AH8" i="214"/>
  <c r="AK8" i="214"/>
  <c r="AG8" i="214"/>
  <c r="AJ3" i="203"/>
  <c r="AE3" i="203"/>
  <c r="AC3" i="203"/>
  <c r="AB3" i="203"/>
  <c r="AI3" i="203"/>
  <c r="AK3" i="203"/>
  <c r="AF3" i="203"/>
  <c r="AH3" i="203"/>
  <c r="AG3" i="203"/>
  <c r="AD3" i="203"/>
  <c r="AC3" i="196"/>
  <c r="AH3" i="196"/>
  <c r="AD3" i="196"/>
  <c r="AB3" i="196"/>
  <c r="AI3" i="196"/>
  <c r="AG3" i="196"/>
  <c r="AF3" i="196"/>
  <c r="AE3" i="196"/>
  <c r="AK3" i="196"/>
  <c r="AJ3" i="196"/>
  <c r="AG3" i="208"/>
  <c r="AD3" i="208"/>
  <c r="AF3" i="208"/>
  <c r="AE3" i="208"/>
  <c r="AH3" i="208"/>
  <c r="AC3" i="208"/>
  <c r="AI3" i="208"/>
  <c r="AK3" i="208"/>
  <c r="AB3" i="208"/>
  <c r="AJ3" i="208"/>
  <c r="AC3" i="193"/>
  <c r="AJ3" i="193"/>
  <c r="AG3" i="193"/>
  <c r="AD3" i="193"/>
  <c r="AI3" i="193"/>
  <c r="AH3" i="193"/>
  <c r="AF3" i="193"/>
  <c r="AE3" i="193"/>
  <c r="AB3" i="193"/>
  <c r="AK3" i="193"/>
  <c r="AH3" i="213"/>
  <c r="AJ3" i="213"/>
  <c r="AE3" i="213"/>
  <c r="AG3" i="213"/>
  <c r="AF3" i="213"/>
  <c r="AK3" i="213"/>
  <c r="AD3" i="213"/>
  <c r="AC3" i="213"/>
  <c r="AI3" i="213"/>
  <c r="AB3" i="213"/>
  <c r="AH3" i="214"/>
  <c r="AI3" i="214"/>
  <c r="AF3" i="214"/>
  <c r="AE3" i="214"/>
  <c r="AC3" i="214"/>
  <c r="AB3" i="214"/>
  <c r="AG3" i="214"/>
  <c r="AD3" i="214"/>
  <c r="AK3" i="214"/>
  <c r="AJ3" i="214"/>
  <c r="AE2" i="193"/>
  <c r="AH2" i="193"/>
  <c r="AB2" i="193"/>
  <c r="AC2" i="193"/>
  <c r="AJ2" i="193"/>
  <c r="AG2" i="193"/>
  <c r="AI2" i="193"/>
  <c r="AD2" i="193"/>
  <c r="AK2" i="193"/>
  <c r="AF2" i="193"/>
  <c r="AE2" i="200"/>
  <c r="AH2" i="200"/>
  <c r="AB2" i="200"/>
  <c r="AC2" i="200"/>
  <c r="AK2" i="200"/>
  <c r="AJ2" i="200"/>
  <c r="AI2" i="200"/>
  <c r="AD2" i="200"/>
  <c r="AF2" i="200"/>
  <c r="AG2" i="200"/>
  <c r="AK2" i="196"/>
  <c r="AJ2" i="196"/>
  <c r="AH2" i="196"/>
  <c r="AI2" i="196"/>
  <c r="AG2" i="196"/>
  <c r="AD2" i="196"/>
  <c r="AC2" i="196"/>
  <c r="AB2" i="196"/>
  <c r="AE2" i="196"/>
  <c r="AF2" i="196"/>
  <c r="AE2" i="214"/>
  <c r="AJ2" i="214"/>
  <c r="AH2" i="214"/>
  <c r="AK2" i="214"/>
  <c r="AD2" i="214"/>
  <c r="AC2" i="214"/>
  <c r="AB2" i="214"/>
  <c r="AG2" i="214"/>
  <c r="AI2" i="214"/>
  <c r="AF2" i="214"/>
  <c r="AI2" i="212"/>
  <c r="AJ2" i="212"/>
  <c r="AG2" i="212"/>
  <c r="AH2" i="212"/>
  <c r="AK2" i="212"/>
  <c r="AC2" i="212"/>
  <c r="AD2" i="212"/>
  <c r="AB2" i="212"/>
  <c r="AE2" i="212"/>
  <c r="AF2" i="212"/>
  <c r="AG2" i="201"/>
  <c r="AJ2" i="201"/>
  <c r="AK2" i="201"/>
  <c r="AI2" i="201"/>
  <c r="AH2" i="201"/>
  <c r="AE2" i="201"/>
  <c r="AB2" i="201"/>
  <c r="AF2" i="201"/>
  <c r="AD2" i="201"/>
  <c r="AC2" i="201"/>
  <c r="AJ2" i="206"/>
  <c r="AK2" i="206"/>
  <c r="AG2" i="206"/>
  <c r="AE2" i="206"/>
  <c r="AD2" i="206"/>
  <c r="AF2" i="206"/>
  <c r="AI2" i="206"/>
  <c r="AB2" i="206"/>
  <c r="AC2" i="206"/>
  <c r="AH2" i="206"/>
  <c r="AB9" i="207"/>
  <c r="AJ9" i="207"/>
  <c r="AF9" i="207"/>
  <c r="AK9" i="207"/>
  <c r="AH9" i="207"/>
  <c r="AE9" i="207"/>
  <c r="AG9" i="207"/>
  <c r="AI9" i="207"/>
  <c r="AD9" i="207"/>
  <c r="AC9" i="207"/>
  <c r="AJ9" i="191"/>
  <c r="AD9" i="191"/>
  <c r="AH9" i="191"/>
  <c r="AB9" i="191"/>
  <c r="AF9" i="191"/>
  <c r="AG9" i="191"/>
  <c r="AK9" i="191"/>
  <c r="AI9" i="191"/>
  <c r="AC9" i="191"/>
  <c r="AE9" i="191"/>
  <c r="AF9" i="209"/>
  <c r="AD9" i="209"/>
  <c r="AK9" i="209"/>
  <c r="AH9" i="209"/>
  <c r="AE9" i="209"/>
  <c r="AB9" i="209"/>
  <c r="AJ9" i="209"/>
  <c r="AC9" i="209"/>
  <c r="AG9" i="209"/>
  <c r="AI9" i="209"/>
  <c r="AC9" i="211"/>
  <c r="AJ9" i="211"/>
  <c r="AK9" i="211"/>
  <c r="AB9" i="211"/>
  <c r="AH9" i="211"/>
  <c r="AD9" i="211"/>
  <c r="AF9" i="211"/>
  <c r="AI9" i="211"/>
  <c r="AE9" i="211"/>
  <c r="AG9" i="211"/>
  <c r="AB9" i="201"/>
  <c r="AE9" i="201"/>
  <c r="AI9" i="201"/>
  <c r="AH9" i="201"/>
  <c r="AD9" i="201"/>
  <c r="AJ9" i="201"/>
  <c r="AK9" i="201"/>
  <c r="AF9" i="201"/>
  <c r="AC9" i="201"/>
  <c r="AG9" i="201"/>
  <c r="AK9" i="204"/>
  <c r="AD9" i="204"/>
  <c r="AH9" i="204"/>
  <c r="AB9" i="204"/>
  <c r="AI9" i="204"/>
  <c r="AC9" i="204"/>
  <c r="AE9" i="204"/>
  <c r="AF9" i="204"/>
  <c r="AG9" i="204"/>
  <c r="AJ9" i="204"/>
  <c r="AD7" i="202"/>
  <c r="AJ7" i="202"/>
  <c r="AK7" i="202"/>
  <c r="AB7" i="202"/>
  <c r="AI7" i="202"/>
  <c r="AC7" i="202"/>
  <c r="AE7" i="202"/>
  <c r="AG7" i="202"/>
  <c r="AH7" i="202"/>
  <c r="AF7" i="202"/>
  <c r="AI7" i="199"/>
  <c r="AF7" i="199"/>
  <c r="AB7" i="199"/>
  <c r="AC7" i="199"/>
  <c r="AJ7" i="199"/>
  <c r="AK7" i="199"/>
  <c r="AH7" i="199"/>
  <c r="AG7" i="199"/>
  <c r="AE7" i="199"/>
  <c r="AD7" i="199"/>
  <c r="AB7" i="191"/>
  <c r="AD7" i="191"/>
  <c r="AH7" i="191"/>
  <c r="AK7" i="191"/>
  <c r="AC7" i="191"/>
  <c r="AE7" i="191"/>
  <c r="AG7" i="191"/>
  <c r="AF7" i="191"/>
  <c r="AJ7" i="191"/>
  <c r="AI7" i="191"/>
  <c r="AE7" i="210"/>
  <c r="AI7" i="210"/>
  <c r="AK7" i="210"/>
  <c r="AB7" i="210"/>
  <c r="AH7" i="210"/>
  <c r="AF7" i="210"/>
  <c r="AD7" i="210"/>
  <c r="AJ7" i="210"/>
  <c r="AG7" i="210"/>
  <c r="AC7" i="210"/>
  <c r="AG7" i="192"/>
  <c r="AH7" i="192"/>
  <c r="AC7" i="192"/>
  <c r="AB7" i="192"/>
  <c r="AE7" i="192"/>
  <c r="AF7" i="192"/>
  <c r="AJ7" i="192"/>
  <c r="AK7" i="192"/>
  <c r="AD7" i="192"/>
  <c r="AI7" i="192"/>
  <c r="AB7" i="206"/>
  <c r="AF7" i="206"/>
  <c r="AD7" i="206"/>
  <c r="AH7" i="206"/>
  <c r="AJ7" i="206"/>
  <c r="AG7" i="206"/>
  <c r="AI7" i="206"/>
  <c r="AC7" i="206"/>
  <c r="AK7" i="206"/>
  <c r="AE7" i="206"/>
  <c r="AM6" i="213" l="1"/>
  <c r="AM7" i="192"/>
  <c r="AM3" i="213"/>
  <c r="AM8" i="201"/>
  <c r="AM8" i="191"/>
  <c r="AM5" i="206"/>
  <c r="AM10" i="196"/>
  <c r="AM10" i="213"/>
  <c r="AM4" i="200"/>
  <c r="AM10" i="37"/>
  <c r="AM7" i="207"/>
  <c r="AM9" i="197"/>
  <c r="AM9" i="202"/>
  <c r="AM5" i="207"/>
  <c r="AM5" i="198"/>
  <c r="AM10" i="192"/>
  <c r="AM4" i="209"/>
  <c r="AM9" i="192"/>
  <c r="AM9" i="198"/>
  <c r="AM10" i="195"/>
  <c r="AM6" i="208"/>
  <c r="AM8" i="208"/>
  <c r="AM8" i="194"/>
  <c r="AM5" i="208"/>
  <c r="AM6" i="205"/>
  <c r="AM6" i="199"/>
  <c r="AM7" i="37"/>
  <c r="AM9" i="203"/>
  <c r="AM3" i="194"/>
  <c r="AM5" i="210"/>
  <c r="AM5" i="200"/>
  <c r="AM10" i="199"/>
  <c r="AM4" i="194"/>
  <c r="AM4" i="198"/>
  <c r="AM6" i="194"/>
  <c r="AM6" i="211"/>
  <c r="AM3" i="196"/>
  <c r="AM2" i="214"/>
  <c r="AM2" i="200"/>
  <c r="AM10" i="203"/>
  <c r="AM7" i="191"/>
  <c r="AM7" i="199"/>
  <c r="AM9" i="201"/>
  <c r="AM9" i="207"/>
  <c r="AM2" i="193"/>
  <c r="AM3" i="193"/>
  <c r="AM5" i="211"/>
  <c r="AM5" i="209"/>
  <c r="AM4" i="197"/>
  <c r="AM4" i="211"/>
  <c r="AM6" i="202"/>
  <c r="AM7" i="194"/>
  <c r="AM7" i="204"/>
  <c r="AM7" i="201"/>
  <c r="AM7" i="213"/>
  <c r="AM7" i="212"/>
  <c r="AM9" i="195"/>
  <c r="AM2" i="194"/>
  <c r="AM2" i="210"/>
  <c r="AM2" i="204"/>
  <c r="AM3" i="200"/>
  <c r="AM3" i="191"/>
  <c r="AM3" i="204"/>
  <c r="AM8" i="37"/>
  <c r="AM5" i="202"/>
  <c r="AM5" i="195"/>
  <c r="AM10" i="197"/>
  <c r="AM10" i="212"/>
  <c r="AM4" i="214"/>
  <c r="AM6" i="196"/>
  <c r="AM7" i="193"/>
  <c r="AM7" i="208"/>
  <c r="AM7" i="211"/>
  <c r="AM2" i="203"/>
  <c r="AM2" i="211"/>
  <c r="AM3" i="195"/>
  <c r="AM8" i="192"/>
  <c r="AM8" i="197"/>
  <c r="AM8" i="198"/>
  <c r="AM10" i="211"/>
  <c r="AM10" i="201"/>
  <c r="AM10" i="194"/>
  <c r="AM10" i="210"/>
  <c r="AM10" i="204"/>
  <c r="AM4" i="208"/>
  <c r="AM4" i="212"/>
  <c r="AM6" i="207"/>
  <c r="AM6" i="197"/>
  <c r="AM7" i="195"/>
  <c r="AM7" i="198"/>
  <c r="AM7" i="214"/>
  <c r="AM9" i="208"/>
  <c r="AM9" i="212"/>
  <c r="AM9" i="214"/>
  <c r="AM2" i="199"/>
  <c r="AM8" i="205"/>
  <c r="AM6" i="206"/>
  <c r="AM6" i="191"/>
  <c r="AM4" i="205"/>
  <c r="AM8" i="195"/>
  <c r="AM5" i="214"/>
  <c r="AM10" i="206"/>
  <c r="AM9" i="193"/>
  <c r="AM9" i="206"/>
  <c r="AM3" i="210"/>
  <c r="AM8" i="203"/>
  <c r="AM8" i="193"/>
  <c r="AM5" i="37"/>
  <c r="AM4" i="213"/>
  <c r="AM9" i="205"/>
  <c r="AM9" i="200"/>
  <c r="AM2" i="208"/>
  <c r="AM3" i="212"/>
  <c r="AM3" i="199"/>
  <c r="AM8" i="210"/>
  <c r="AM10" i="205"/>
  <c r="AM6" i="192"/>
  <c r="AM7" i="203"/>
  <c r="AM7" i="209"/>
  <c r="AM9" i="196"/>
  <c r="AM9" i="194"/>
  <c r="AM2" i="207"/>
  <c r="AM2" i="198"/>
  <c r="AM3" i="201"/>
  <c r="AM8" i="199"/>
  <c r="AM8" i="211"/>
  <c r="AM8" i="196"/>
  <c r="AM5" i="212"/>
  <c r="AM5" i="197"/>
  <c r="AM10" i="191"/>
  <c r="AM6" i="201"/>
  <c r="AM6" i="212"/>
  <c r="AM7" i="206"/>
  <c r="AM3" i="208"/>
  <c r="AM8" i="212"/>
  <c r="AM8" i="204"/>
  <c r="AM10" i="202"/>
  <c r="AM7" i="197"/>
  <c r="AM3" i="198"/>
  <c r="AM8" i="200"/>
  <c r="AM8" i="213"/>
  <c r="AM5" i="192"/>
  <c r="AM5" i="199"/>
  <c r="AM4" i="191"/>
  <c r="AM4" i="192"/>
  <c r="AM4" i="199"/>
  <c r="AM6" i="210"/>
  <c r="AM6" i="214"/>
  <c r="AM7" i="205"/>
  <c r="AM9" i="199"/>
  <c r="AM3" i="202"/>
  <c r="AM3" i="37"/>
  <c r="AM5" i="213"/>
  <c r="AM4" i="207"/>
  <c r="AM2" i="213"/>
  <c r="AM2" i="209"/>
  <c r="AM3" i="209"/>
  <c r="AM3" i="197"/>
  <c r="AM8" i="207"/>
  <c r="AM8" i="202"/>
  <c r="AM10" i="208"/>
  <c r="AM4" i="196"/>
  <c r="AM4" i="37"/>
  <c r="AM6" i="193"/>
  <c r="AM6" i="198"/>
  <c r="AM7" i="202"/>
  <c r="AM2" i="201"/>
  <c r="AM5" i="201"/>
  <c r="AM5" i="196"/>
  <c r="AM7" i="210"/>
  <c r="AM9" i="204"/>
  <c r="AM9" i="211"/>
  <c r="AM9" i="209"/>
  <c r="AM9" i="191"/>
  <c r="AM2" i="206"/>
  <c r="AM2" i="212"/>
  <c r="AM2" i="196"/>
  <c r="AM3" i="214"/>
  <c r="AM3" i="203"/>
  <c r="AM8" i="214"/>
  <c r="AM8" i="206"/>
  <c r="AM10" i="193"/>
  <c r="AM4" i="204"/>
  <c r="AM4" i="202"/>
  <c r="AM6" i="209"/>
  <c r="AM7" i="196"/>
  <c r="AM9" i="213"/>
  <c r="AM9" i="37"/>
  <c r="AM2" i="37"/>
  <c r="AM2" i="205"/>
  <c r="AM2" i="202"/>
  <c r="AM3" i="206"/>
  <c r="AM8" i="209"/>
  <c r="AM5" i="194"/>
  <c r="AM5" i="193"/>
  <c r="AM10" i="214"/>
  <c r="AM10" i="198"/>
  <c r="AM4" i="193"/>
  <c r="AM6" i="200"/>
  <c r="AM6" i="37"/>
  <c r="AM7" i="200"/>
  <c r="AM9" i="210"/>
  <c r="AM2" i="195"/>
  <c r="AM2" i="191"/>
  <c r="AM2" i="192"/>
  <c r="AM3" i="205"/>
  <c r="AM3" i="207"/>
  <c r="AM5" i="204"/>
  <c r="AM5" i="203"/>
  <c r="AM4" i="201"/>
  <c r="AM4" i="206"/>
  <c r="AM6" i="195"/>
  <c r="AM2" i="197"/>
  <c r="AM3" i="211"/>
  <c r="AM3" i="192"/>
  <c r="AM5" i="205"/>
  <c r="AM5" i="191"/>
  <c r="AM10" i="209"/>
  <c r="AM10" i="200"/>
  <c r="AM10" i="207"/>
  <c r="AM4" i="195"/>
  <c r="AM4" i="203"/>
  <c r="AM4" i="210"/>
  <c r="AM6" i="204"/>
  <c r="AM6" i="203"/>
  <c r="AE6" i="73"/>
  <c r="J7" i="73"/>
  <c r="X5" i="73"/>
  <c r="H10" i="73"/>
  <c r="Y5" i="73"/>
  <c r="J9" i="73"/>
  <c r="Z8" i="73"/>
  <c r="Q6" i="73"/>
  <c r="AB5" i="73"/>
  <c r="P4" i="73"/>
  <c r="AE10" i="73"/>
  <c r="O9" i="73"/>
  <c r="M10" i="73"/>
  <c r="U9" i="73"/>
  <c r="AC6" i="73"/>
  <c r="R4" i="73"/>
  <c r="AA4" i="73"/>
  <c r="Z6" i="73"/>
  <c r="L3" i="73"/>
  <c r="AE3" i="73"/>
  <c r="N10" i="73"/>
  <c r="Y7" i="73"/>
  <c r="P5" i="73"/>
  <c r="P9" i="73"/>
  <c r="L8" i="73"/>
  <c r="H7" i="73"/>
  <c r="R5" i="73"/>
  <c r="L6" i="73"/>
  <c r="S8" i="73"/>
  <c r="J10" i="73"/>
  <c r="Z5" i="73"/>
  <c r="Q10" i="73"/>
  <c r="I8" i="73"/>
  <c r="T9" i="73"/>
  <c r="W6" i="73"/>
  <c r="L4" i="73"/>
  <c r="N3" i="73"/>
  <c r="I7" i="73"/>
  <c r="K2" i="73"/>
  <c r="O4" i="73"/>
  <c r="V7" i="73"/>
  <c r="M9" i="73"/>
  <c r="R3" i="73"/>
  <c r="T5" i="73"/>
  <c r="AF4" i="73"/>
  <c r="AC7" i="73"/>
  <c r="J8" i="73"/>
  <c r="S10" i="73"/>
  <c r="Z4" i="73"/>
  <c r="M7" i="73"/>
  <c r="AD9" i="73"/>
  <c r="X6" i="73"/>
  <c r="AF5" i="73"/>
  <c r="AB3" i="73"/>
  <c r="AE4" i="73"/>
  <c r="AD3" i="73"/>
  <c r="J6" i="73"/>
  <c r="L9" i="73"/>
  <c r="Q8" i="73"/>
  <c r="O5" i="73"/>
  <c r="X7" i="73"/>
  <c r="T10" i="73"/>
  <c r="AE8" i="73"/>
  <c r="J4" i="73"/>
  <c r="W7" i="73"/>
  <c r="AE5" i="73"/>
  <c r="AA3" i="73"/>
  <c r="Z10" i="73"/>
  <c r="P6" i="73"/>
  <c r="N5" i="73"/>
  <c r="AA9" i="73"/>
  <c r="N2" i="73"/>
  <c r="X8" i="73"/>
  <c r="AA6" i="73"/>
  <c r="H2" i="73"/>
  <c r="AA8" i="73"/>
  <c r="P10" i="73"/>
  <c r="R7" i="73"/>
  <c r="J2" i="73"/>
  <c r="U5" i="73"/>
  <c r="O2" i="73"/>
  <c r="I5" i="73"/>
  <c r="M4" i="73"/>
  <c r="U6" i="73"/>
  <c r="AA10" i="73"/>
  <c r="AB4" i="73"/>
  <c r="AF2" i="73"/>
  <c r="Q7" i="73"/>
  <c r="K3" i="73"/>
  <c r="AC4" i="73"/>
  <c r="S7" i="73"/>
  <c r="L2" i="73"/>
  <c r="I3" i="73"/>
  <c r="M5" i="73"/>
  <c r="N6" i="73"/>
  <c r="U2" i="73"/>
  <c r="O8" i="73"/>
  <c r="L10" i="73"/>
  <c r="AD4" i="73"/>
  <c r="P7" i="73"/>
  <c r="AF9" i="73"/>
  <c r="I6" i="73"/>
  <c r="X10" i="73"/>
  <c r="U8" i="73"/>
  <c r="W9" i="73"/>
  <c r="Q3" i="73"/>
  <c r="U7" i="73"/>
  <c r="Y2" i="73"/>
  <c r="AC8" i="73"/>
  <c r="I10" i="73"/>
  <c r="Z3" i="73"/>
  <c r="O7" i="73"/>
  <c r="J5" i="73"/>
  <c r="Q4" i="73"/>
  <c r="Q9" i="73"/>
  <c r="Y4" i="73"/>
  <c r="O3" i="73"/>
  <c r="N4" i="73"/>
  <c r="T7" i="73"/>
  <c r="AB7" i="73"/>
  <c r="I9" i="73"/>
  <c r="AF3" i="73"/>
  <c r="K10" i="73"/>
  <c r="N7" i="73"/>
  <c r="W2" i="73"/>
  <c r="L5" i="73"/>
  <c r="K4" i="73"/>
  <c r="AB9" i="73"/>
  <c r="W3" i="73"/>
  <c r="S4" i="73"/>
  <c r="U4" i="73"/>
  <c r="R2" i="73"/>
  <c r="S9" i="73"/>
  <c r="AC5" i="73"/>
  <c r="T6" i="73"/>
  <c r="AE7" i="73"/>
  <c r="AB2" i="73"/>
  <c r="V3" i="73"/>
  <c r="O10" i="73"/>
  <c r="K7" i="73"/>
  <c r="AC2" i="73"/>
  <c r="P8" i="73"/>
  <c r="AB10" i="73"/>
  <c r="Y6" i="73"/>
  <c r="AF7" i="73"/>
  <c r="Q2" i="73"/>
  <c r="W4" i="73"/>
  <c r="K9" i="73"/>
  <c r="K8" i="73"/>
  <c r="R9" i="73"/>
  <c r="AB8" i="73"/>
  <c r="AA7" i="73"/>
  <c r="P2" i="73"/>
  <c r="N8" i="73"/>
  <c r="S6" i="73"/>
  <c r="AD8" i="73"/>
  <c r="P3" i="73"/>
  <c r="Q5" i="73"/>
  <c r="AB6" i="73"/>
  <c r="T3" i="73"/>
  <c r="AE2" i="73"/>
  <c r="Y8" i="73"/>
  <c r="H4" i="73"/>
  <c r="S2" i="73"/>
  <c r="V9" i="73"/>
  <c r="X2" i="73"/>
  <c r="U3" i="73"/>
  <c r="V4" i="73"/>
  <c r="AE9" i="73"/>
  <c r="T2" i="73"/>
  <c r="K5" i="73"/>
  <c r="R6" i="73"/>
  <c r="M2" i="73"/>
  <c r="Y3" i="73"/>
  <c r="X4" i="73"/>
  <c r="J3" i="73"/>
  <c r="U10" i="73"/>
  <c r="Y9" i="73"/>
  <c r="AA5" i="73"/>
  <c r="L7" i="73"/>
  <c r="AD7" i="73"/>
  <c r="V2" i="73"/>
  <c r="H8" i="73"/>
  <c r="AD10" i="73"/>
  <c r="Z7" i="73"/>
  <c r="M3" i="73"/>
  <c r="AC10" i="73"/>
  <c r="V10" i="73"/>
  <c r="O6" i="73"/>
  <c r="Z9" i="73"/>
  <c r="W8" i="73"/>
  <c r="M8" i="73"/>
  <c r="X9" i="73"/>
  <c r="H5" i="73"/>
  <c r="Z2" i="73"/>
  <c r="W10" i="73"/>
  <c r="N9" i="73"/>
  <c r="S3" i="73"/>
  <c r="AD5" i="73"/>
  <c r="AD6" i="73"/>
  <c r="V8" i="73"/>
  <c r="R8" i="73"/>
  <c r="I4" i="73"/>
  <c r="AF6" i="73"/>
  <c r="H3" i="73"/>
  <c r="AA2" i="73"/>
  <c r="T8" i="73"/>
  <c r="K6" i="73"/>
  <c r="S5" i="73"/>
  <c r="AC9" i="73"/>
  <c r="AD2" i="73"/>
  <c r="AF8" i="73"/>
  <c r="T4" i="73"/>
  <c r="H9" i="73"/>
  <c r="X3" i="73"/>
  <c r="AF10" i="73"/>
  <c r="H6" i="73"/>
  <c r="I2" i="73"/>
  <c r="V5" i="73"/>
  <c r="M6" i="73"/>
  <c r="W5" i="73"/>
  <c r="Y10" i="73"/>
  <c r="V6" i="73"/>
  <c r="AC3" i="73"/>
  <c r="R10" i="73"/>
  <c r="I12" i="73" l="1"/>
  <c r="W3" i="185" s="1"/>
  <c r="V3" i="185" s="1"/>
  <c r="AD12" i="73"/>
  <c r="W24" i="185" s="1"/>
  <c r="V24" i="185" s="1"/>
  <c r="AA12" i="73"/>
  <c r="W21" i="185" s="1"/>
  <c r="V21" i="185" s="1"/>
  <c r="Z12" i="73"/>
  <c r="W20" i="185" s="1"/>
  <c r="V20" i="185" s="1"/>
  <c r="V12" i="73"/>
  <c r="W16" i="185" s="1"/>
  <c r="V16" i="185" s="1"/>
  <c r="M12" i="73"/>
  <c r="W7" i="185" s="1"/>
  <c r="V7" i="185" s="1"/>
  <c r="T12" i="73"/>
  <c r="W14" i="185" s="1"/>
  <c r="V14" i="185" s="1"/>
  <c r="X12" i="73"/>
  <c r="W18" i="185" s="1"/>
  <c r="V18" i="185" s="1"/>
  <c r="S12" i="73"/>
  <c r="W13" i="185" s="1"/>
  <c r="V13" i="185" s="1"/>
  <c r="AE12" i="73"/>
  <c r="W25" i="185" s="1"/>
  <c r="V25" i="185" s="1"/>
  <c r="P12" i="73"/>
  <c r="W10" i="185" s="1"/>
  <c r="V10" i="185" s="1"/>
  <c r="Q12" i="73"/>
  <c r="W11" i="185" s="1"/>
  <c r="V11" i="185" s="1"/>
  <c r="AC12" i="73"/>
  <c r="W23" i="185" s="1"/>
  <c r="V23" i="185" s="1"/>
  <c r="AB12" i="73"/>
  <c r="W22" i="185" s="1"/>
  <c r="V22" i="185" s="1"/>
  <c r="R12" i="73"/>
  <c r="W12" i="185" s="1"/>
  <c r="V12" i="185" s="1"/>
  <c r="W12" i="73"/>
  <c r="W17" i="185" s="1"/>
  <c r="V17" i="185" s="1"/>
  <c r="Y12" i="73"/>
  <c r="W19" i="185" s="1"/>
  <c r="V19" i="185" s="1"/>
  <c r="U12" i="73"/>
  <c r="W15" i="185" s="1"/>
  <c r="V15" i="185" s="1"/>
  <c r="L12" i="73"/>
  <c r="W6" i="185" s="1"/>
  <c r="V6" i="185" s="1"/>
  <c r="AF12" i="73"/>
  <c r="W26" i="185" s="1"/>
  <c r="V26" i="185" s="1"/>
  <c r="O12" i="73"/>
  <c r="W9" i="185" s="1"/>
  <c r="V9" i="185" s="1"/>
  <c r="J12" i="73"/>
  <c r="W4" i="185" s="1"/>
  <c r="V4" i="185" s="1"/>
  <c r="H12" i="73"/>
  <c r="W2" i="185" s="1"/>
  <c r="V2" i="185" s="1"/>
  <c r="N12" i="73"/>
  <c r="W8" i="185" s="1"/>
  <c r="V8" i="185" s="1"/>
  <c r="K12" i="73"/>
  <c r="W5" i="185" s="1"/>
  <c r="V5" i="185" s="1"/>
  <c r="G31" i="185" l="1"/>
  <c r="G32" i="185"/>
  <c r="L32" i="185"/>
  <c r="J30" i="185"/>
  <c r="K29" i="185"/>
  <c r="I31" i="185"/>
  <c r="H32" i="185"/>
  <c r="G30" i="185"/>
  <c r="J28" i="185"/>
  <c r="H28" i="185"/>
  <c r="G28" i="185"/>
  <c r="L28" i="185"/>
  <c r="K28" i="185"/>
  <c r="I28" i="185"/>
  <c r="K31" i="185"/>
  <c r="H30" i="185"/>
  <c r="L30" i="185"/>
  <c r="J29" i="185"/>
  <c r="I32" i="185"/>
  <c r="G29" i="185"/>
  <c r="H31" i="185"/>
  <c r="L31" i="185"/>
  <c r="J32" i="185"/>
  <c r="K30" i="185"/>
  <c r="I29" i="185"/>
  <c r="J31" i="185"/>
  <c r="I30" i="185"/>
  <c r="H29" i="185"/>
  <c r="K32" i="185"/>
  <c r="L29" i="185"/>
  <c r="I33" i="185" l="1"/>
  <c r="I36" i="185"/>
  <c r="H33" i="185"/>
  <c r="H36" i="185"/>
  <c r="K33" i="185"/>
  <c r="K36" i="185"/>
  <c r="J36" i="185"/>
  <c r="J33" i="185"/>
  <c r="L33" i="185"/>
  <c r="L36" i="185"/>
  <c r="G33" i="185"/>
  <c r="G36" i="185"/>
</calcChain>
</file>

<file path=xl/sharedStrings.xml><?xml version="1.0" encoding="utf-8"?>
<sst xmlns="http://schemas.openxmlformats.org/spreadsheetml/2006/main" count="2674" uniqueCount="32">
  <si>
    <t>Montage</t>
  </si>
  <si>
    <t>Ligo</t>
  </si>
  <si>
    <t>Epigenomics</t>
  </si>
  <si>
    <t>Orthogonal Array</t>
    <phoneticPr fontId="1" type="noConversion"/>
  </si>
  <si>
    <t>Range(Delta)</t>
  </si>
  <si>
    <t>Level</t>
  </si>
  <si>
    <t>run</t>
    <phoneticPr fontId="1" type="noConversion"/>
  </si>
  <si>
    <t>ARV</t>
  </si>
  <si>
    <t>Sum</t>
    <phoneticPr fontId="1" type="noConversion"/>
  </si>
  <si>
    <t>Min</t>
    <phoneticPr fontId="1" type="noConversion"/>
  </si>
  <si>
    <t>ra</t>
    <phoneticPr fontId="1" type="noConversion"/>
  </si>
  <si>
    <t>average</t>
  </si>
  <si>
    <t>sum</t>
    <phoneticPr fontId="1" type="noConversion"/>
  </si>
  <si>
    <t>ty</t>
    <phoneticPr fontId="1" type="noConversion"/>
  </si>
  <si>
    <t>sz</t>
    <phoneticPr fontId="1" type="noConversion"/>
  </si>
  <si>
    <t>ε</t>
    <phoneticPr fontId="1" type="noConversion"/>
  </si>
  <si>
    <t>SUM</t>
    <phoneticPr fontId="1" type="noConversion"/>
  </si>
  <si>
    <t>θ1</t>
    <phoneticPr fontId="1" type="noConversion"/>
  </si>
  <si>
    <t>θ2</t>
    <phoneticPr fontId="1" type="noConversion"/>
  </si>
  <si>
    <t>Pi</t>
    <phoneticPr fontId="1" type="noConversion"/>
  </si>
  <si>
    <t>Montage</t>
    <phoneticPr fontId="1" type="noConversion"/>
  </si>
  <si>
    <t>E,L,M</t>
    <phoneticPr fontId="1" type="noConversion"/>
  </si>
  <si>
    <t>Aver</t>
    <phoneticPr fontId="1" type="noConversion"/>
  </si>
  <si>
    <t>the population size factor: ε</t>
    <phoneticPr fontId="1" type="noConversion"/>
  </si>
  <si>
    <t>the updata rate of MPM: θ1</t>
    <phoneticPr fontId="1" type="noConversion"/>
  </si>
  <si>
    <t>the updata rate of SPM: θ2</t>
    <phoneticPr fontId="1" type="noConversion"/>
  </si>
  <si>
    <t>the improvement rate: Pi</t>
    <phoneticPr fontId="1" type="noConversion"/>
  </si>
  <si>
    <t>φ</t>
    <phoneticPr fontId="1" type="noConversion"/>
  </si>
  <si>
    <t>φ</t>
    <phoneticPr fontId="1" type="noConversion"/>
  </si>
  <si>
    <t>the factor of dynamic heuristic information: φ</t>
    <phoneticPr fontId="1" type="noConversion"/>
  </si>
  <si>
    <t>ψ</t>
    <phoneticPr fontId="1" type="noConversion"/>
  </si>
  <si>
    <t>the ratio of runtime in stage 1: 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</si>
</sst>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¥&quot;* #,##0.00_ ;_ &quot;¥&quot;* \-#,##0.00_ ;_ &quot;¥&quot;* &quot;-&quot;??_ ;_ @_ "/>
    <numFmt numFmtId="176" formatCode="0.00000_ "/>
    <numFmt numFmtId="177" formatCode="0.0000000_ "/>
    <numFmt numFmtId="178" formatCode="0.0000000_);[Red]\(0.0000000\)"/>
    <numFmt numFmtId="179" formatCode="0.0_ "/>
    <numFmt numFmtId="180" formatCode="0.00_ "/>
    <numFmt numFmtId="181" formatCode="0.000000_ "/>
    <numFmt numFmtId="182" formatCode="0.00000000_ "/>
    <numFmt numFmtId="183" formatCode="0.00_);[Red]\(0.00\)"/>
    <numFmt numFmtId="184" formatCode="0_);[Red]\(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44" fontId="7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177" fontId="7" fillId="0" borderId="1" xfId="0" applyNumberFormat="1" applyFont="1" applyBorder="1"/>
    <xf numFmtId="0" fontId="7" fillId="0" borderId="1" xfId="0" applyFont="1" applyFill="1" applyBorder="1" applyAlignment="1">
      <alignment horizontal="center" vertical="center" wrapText="1"/>
    </xf>
    <xf numFmtId="180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77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182" fontId="7" fillId="0" borderId="1" xfId="0" applyNumberFormat="1" applyFont="1" applyBorder="1" applyAlignment="1">
      <alignment horizontal="center" vertical="center"/>
    </xf>
    <xf numFmtId="177" fontId="7" fillId="2" borderId="1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0" fontId="7" fillId="2" borderId="1" xfId="0" applyFont="1" applyFill="1" applyBorder="1" applyAlignment="1"/>
    <xf numFmtId="177" fontId="7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181" fontId="7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184" fontId="5" fillId="2" borderId="1" xfId="0" applyNumberFormat="1" applyFont="1" applyFill="1" applyBorder="1" applyAlignment="1">
      <alignment horizontal="center" vertical="center" wrapText="1"/>
    </xf>
    <xf numFmtId="183" fontId="5" fillId="2" borderId="1" xfId="0" applyNumberFormat="1" applyFont="1" applyFill="1" applyBorder="1" applyAlignment="1">
      <alignment horizontal="center" vertical="center"/>
    </xf>
    <xf numFmtId="183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/>
    <xf numFmtId="180" fontId="0" fillId="0" borderId="0" xfId="0" applyNumberFormat="1"/>
    <xf numFmtId="180" fontId="0" fillId="0" borderId="0" xfId="0" applyNumberFormat="1" applyAlignment="1">
      <alignment horizontal="center"/>
    </xf>
    <xf numFmtId="181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/>
    <xf numFmtId="178" fontId="7" fillId="0" borderId="1" xfId="0" applyNumberFormat="1" applyFont="1" applyBorder="1"/>
    <xf numFmtId="178" fontId="7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0" borderId="2" xfId="0" applyFont="1" applyBorder="1" applyAlignment="1"/>
    <xf numFmtId="0" fontId="7" fillId="0" borderId="3" xfId="0" applyFont="1" applyBorder="1" applyAlignment="1"/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517711</xdr:colOff>
      <xdr:row>22</xdr:row>
      <xdr:rowOff>192741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13561" y="47647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tabSelected="1" zoomScale="78" zoomScaleNormal="78" workbookViewId="0">
      <selection activeCell="A13" sqref="A13"/>
    </sheetView>
  </sheetViews>
  <sheetFormatPr defaultColWidth="8.875" defaultRowHeight="15" x14ac:dyDescent="0.25"/>
  <cols>
    <col min="1" max="1" width="37.625" style="34" customWidth="1"/>
    <col min="2" max="5" width="5.875" style="34" bestFit="1" customWidth="1"/>
    <col min="6" max="6" width="6" style="34" bestFit="1" customWidth="1"/>
    <col min="7" max="7" width="11.625" style="34" bestFit="1" customWidth="1"/>
    <col min="8" max="12" width="11.75" style="34" customWidth="1"/>
    <col min="13" max="13" width="4.75" style="34" customWidth="1"/>
    <col min="14" max="14" width="4.5" style="34" bestFit="1" customWidth="1"/>
    <col min="15" max="19" width="5.75" style="34" bestFit="1" customWidth="1"/>
    <col min="20" max="20" width="6.25" style="34" bestFit="1" customWidth="1"/>
    <col min="21" max="21" width="4" style="34" customWidth="1"/>
    <col min="22" max="23" width="10.75" style="34" customWidth="1"/>
    <col min="24" max="24" width="13.375" style="56" customWidth="1"/>
    <col min="25" max="25" width="10.5" style="34" customWidth="1"/>
    <col min="26" max="28" width="8.875" style="3"/>
    <col min="29" max="29" width="12.125" style="3" bestFit="1" customWidth="1"/>
    <col min="30" max="34" width="8.875" style="3"/>
    <col min="35" max="37" width="10.375" style="3" bestFit="1" customWidth="1"/>
    <col min="38" max="16384" width="8.875" style="3"/>
  </cols>
  <sheetData>
    <row r="1" spans="1:48" s="6" customFormat="1" ht="19.5" customHeight="1" x14ac:dyDescent="0.25">
      <c r="A1" s="36"/>
      <c r="B1" s="37">
        <v>1</v>
      </c>
      <c r="C1" s="11">
        <v>2</v>
      </c>
      <c r="D1" s="11">
        <v>3</v>
      </c>
      <c r="E1" s="11">
        <v>4</v>
      </c>
      <c r="F1" s="38">
        <v>5</v>
      </c>
      <c r="G1" s="57" t="s">
        <v>3</v>
      </c>
      <c r="H1" s="57"/>
      <c r="I1" s="57"/>
      <c r="J1" s="57"/>
      <c r="K1" s="57"/>
      <c r="L1" s="57"/>
      <c r="M1" s="25"/>
      <c r="N1" s="11" t="s">
        <v>6</v>
      </c>
      <c r="O1" s="12" t="s">
        <v>15</v>
      </c>
      <c r="P1" s="12" t="s">
        <v>17</v>
      </c>
      <c r="Q1" s="43" t="s">
        <v>18</v>
      </c>
      <c r="R1" s="12" t="s">
        <v>27</v>
      </c>
      <c r="S1" s="12" t="s">
        <v>19</v>
      </c>
      <c r="T1" s="12" t="s">
        <v>30</v>
      </c>
      <c r="U1" s="26"/>
      <c r="V1" s="17" t="s">
        <v>7</v>
      </c>
      <c r="W1" s="50" t="s">
        <v>8</v>
      </c>
      <c r="X1" s="30"/>
      <c r="Y1" s="30"/>
      <c r="Z1" s="7"/>
      <c r="AA1" s="7"/>
      <c r="AB1" s="7"/>
      <c r="AC1" s="7"/>
      <c r="AD1" s="7"/>
      <c r="AF1" s="7"/>
      <c r="AG1" s="7"/>
      <c r="AH1" s="7"/>
      <c r="AI1" s="7"/>
      <c r="AJ1" s="7"/>
      <c r="AK1" s="7"/>
      <c r="AL1" s="7"/>
      <c r="AM1" s="7"/>
      <c r="AO1" s="7"/>
      <c r="AP1" s="13"/>
      <c r="AQ1" s="13"/>
      <c r="AR1" s="13"/>
      <c r="AS1" s="7"/>
      <c r="AT1" s="13"/>
      <c r="AU1" s="13"/>
      <c r="AV1" s="13"/>
    </row>
    <row r="2" spans="1:48" s="6" customFormat="1" ht="15.75" x14ac:dyDescent="0.25">
      <c r="A2" s="12" t="s">
        <v>23</v>
      </c>
      <c r="B2" s="39">
        <v>1</v>
      </c>
      <c r="C2" s="39">
        <f>($F2-$B2)/4+B2</f>
        <v>1.2</v>
      </c>
      <c r="D2" s="39">
        <f t="shared" ref="D2:E2" si="0">($F2-$B2)/4+C2</f>
        <v>1.4</v>
      </c>
      <c r="E2" s="39">
        <f t="shared" si="0"/>
        <v>1.5999999999999999</v>
      </c>
      <c r="F2" s="39">
        <v>1.8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50"/>
      <c r="N2" s="20">
        <v>1</v>
      </c>
      <c r="O2" s="21">
        <f>HLOOKUP(G2,$B$1:$F$7,2)</f>
        <v>1</v>
      </c>
      <c r="P2" s="21">
        <f>HLOOKUP(H2,$B$1:$F$7,3)</f>
        <v>0.1</v>
      </c>
      <c r="Q2" s="21">
        <f>HLOOKUP(I2,$B$1:$F$7,4)</f>
        <v>0.1</v>
      </c>
      <c r="R2" s="21">
        <f>HLOOKUP(J2,$B$1:$F$7,5)</f>
        <v>0.6</v>
      </c>
      <c r="S2" s="21">
        <f>HLOOKUP(K2,$B$1:$F$7,6)</f>
        <v>0.01</v>
      </c>
      <c r="T2" s="21">
        <f>HLOOKUP(L2,$B$1:$F$7,7)</f>
        <v>0.65</v>
      </c>
      <c r="U2" s="18"/>
      <c r="V2" s="22">
        <f ca="1">W2/90</f>
        <v>4.7886178028817934E-3</v>
      </c>
      <c r="W2" s="22">
        <f ca="1">Total!H12</f>
        <v>0.43097560225936138</v>
      </c>
      <c r="X2" s="52"/>
      <c r="Y2" s="22"/>
      <c r="Z2" s="9"/>
      <c r="AB2" s="9"/>
      <c r="AC2" s="9"/>
      <c r="AD2" s="9"/>
      <c r="AG2" s="9"/>
      <c r="AH2" s="9"/>
      <c r="AI2" s="9"/>
      <c r="AK2" s="9"/>
      <c r="AL2" s="9"/>
      <c r="AM2" s="9"/>
      <c r="AP2" s="9"/>
      <c r="AQ2" s="9"/>
      <c r="AR2" s="9"/>
      <c r="AT2" s="9"/>
      <c r="AU2" s="9"/>
      <c r="AV2" s="9"/>
    </row>
    <row r="3" spans="1:48" s="6" customFormat="1" ht="15.75" x14ac:dyDescent="0.25">
      <c r="A3" s="12" t="s">
        <v>24</v>
      </c>
      <c r="B3" s="39">
        <v>0.1</v>
      </c>
      <c r="C3" s="39">
        <f t="shared" ref="C3:E7" si="1">($F3-$B3)/4+B3</f>
        <v>0.15</v>
      </c>
      <c r="D3" s="39">
        <f t="shared" si="1"/>
        <v>0.19999999999999998</v>
      </c>
      <c r="E3" s="39">
        <f t="shared" si="1"/>
        <v>0.24999999999999997</v>
      </c>
      <c r="F3" s="39">
        <v>0.3</v>
      </c>
      <c r="G3" s="17">
        <v>1</v>
      </c>
      <c r="H3" s="17">
        <v>2</v>
      </c>
      <c r="I3" s="17">
        <v>3</v>
      </c>
      <c r="J3" s="17">
        <v>4</v>
      </c>
      <c r="K3" s="17">
        <v>5</v>
      </c>
      <c r="L3" s="17">
        <v>2</v>
      </c>
      <c r="M3" s="50"/>
      <c r="N3" s="20">
        <v>2</v>
      </c>
      <c r="O3" s="21">
        <f t="shared" ref="O3:O26" si="2">HLOOKUP(G3,$B$1:$F$7,2)</f>
        <v>1</v>
      </c>
      <c r="P3" s="21">
        <f t="shared" ref="P3:P26" si="3">HLOOKUP(H3,$B$1:$F$7,3)</f>
        <v>0.15</v>
      </c>
      <c r="Q3" s="21">
        <f t="shared" ref="Q3:Q26" si="4">HLOOKUP(I3,$B$1:$F$7,4)</f>
        <v>0.19999999999999998</v>
      </c>
      <c r="R3" s="21">
        <f t="shared" ref="R3:R26" si="5">HLOOKUP(J3,$B$1:$F$7,5)</f>
        <v>1.2</v>
      </c>
      <c r="S3" s="21">
        <f t="shared" ref="S3:S26" si="6">HLOOKUP(K3,$B$1:$F$7,6)</f>
        <v>0.05</v>
      </c>
      <c r="T3" s="21">
        <f t="shared" ref="T3:T26" si="7">HLOOKUP(L3,$B$1:$F$7,7)</f>
        <v>0.7</v>
      </c>
      <c r="U3" s="19"/>
      <c r="V3" s="22">
        <f t="shared" ref="V3:V26" ca="1" si="8">W3/90</f>
        <v>4.1683980403117073E-3</v>
      </c>
      <c r="W3" s="22">
        <f ca="1">Total!I12</f>
        <v>0.37515582362805366</v>
      </c>
      <c r="X3" s="22"/>
      <c r="Y3" s="22"/>
      <c r="Z3" s="9"/>
      <c r="AB3" s="9"/>
      <c r="AC3" s="9"/>
      <c r="AD3" s="9"/>
      <c r="AG3" s="9"/>
      <c r="AH3" s="9"/>
      <c r="AI3" s="9"/>
      <c r="AK3" s="9"/>
      <c r="AL3" s="9"/>
      <c r="AM3" s="9"/>
      <c r="AP3" s="9"/>
      <c r="AQ3" s="9"/>
      <c r="AR3" s="9"/>
      <c r="AT3" s="9"/>
      <c r="AU3" s="9"/>
      <c r="AV3" s="9"/>
    </row>
    <row r="4" spans="1:48" s="6" customFormat="1" ht="15.75" x14ac:dyDescent="0.25">
      <c r="A4" s="12" t="s">
        <v>25</v>
      </c>
      <c r="B4" s="39">
        <v>0.1</v>
      </c>
      <c r="C4" s="39">
        <f t="shared" si="1"/>
        <v>0.15</v>
      </c>
      <c r="D4" s="39">
        <f t="shared" si="1"/>
        <v>0.19999999999999998</v>
      </c>
      <c r="E4" s="39">
        <f t="shared" si="1"/>
        <v>0.24999999999999997</v>
      </c>
      <c r="F4" s="39">
        <v>0.3</v>
      </c>
      <c r="G4" s="17">
        <v>1</v>
      </c>
      <c r="H4" s="17">
        <v>3</v>
      </c>
      <c r="I4" s="17">
        <v>5</v>
      </c>
      <c r="J4" s="17">
        <v>2</v>
      </c>
      <c r="K4" s="17">
        <v>4</v>
      </c>
      <c r="L4" s="17">
        <v>3</v>
      </c>
      <c r="M4" s="50"/>
      <c r="N4" s="20">
        <v>3</v>
      </c>
      <c r="O4" s="21">
        <f t="shared" si="2"/>
        <v>1</v>
      </c>
      <c r="P4" s="21">
        <f t="shared" si="3"/>
        <v>0.19999999999999998</v>
      </c>
      <c r="Q4" s="21">
        <f t="shared" si="4"/>
        <v>0.3</v>
      </c>
      <c r="R4" s="21">
        <f t="shared" si="5"/>
        <v>0.79999999999999993</v>
      </c>
      <c r="S4" s="21">
        <f t="shared" si="6"/>
        <v>0.04</v>
      </c>
      <c r="T4" s="21">
        <f t="shared" si="7"/>
        <v>0.75</v>
      </c>
      <c r="U4" s="18"/>
      <c r="V4" s="22">
        <f t="shared" ca="1" si="8"/>
        <v>4.3607259165855871E-3</v>
      </c>
      <c r="W4" s="22">
        <f ca="1">Total!J12</f>
        <v>0.39246533249270282</v>
      </c>
      <c r="X4" s="22"/>
      <c r="Y4" s="22"/>
      <c r="Z4" s="9"/>
      <c r="AB4" s="9"/>
      <c r="AC4" s="9"/>
      <c r="AD4" s="9"/>
      <c r="AG4" s="9"/>
      <c r="AH4" s="9"/>
      <c r="AI4" s="9"/>
      <c r="AK4" s="9"/>
      <c r="AL4" s="9"/>
      <c r="AM4" s="9"/>
      <c r="AP4" s="9"/>
      <c r="AQ4" s="9"/>
      <c r="AR4" s="9"/>
      <c r="AT4" s="9"/>
      <c r="AU4" s="9"/>
      <c r="AV4" s="9"/>
    </row>
    <row r="5" spans="1:48" s="6" customFormat="1" ht="15.75" customHeight="1" x14ac:dyDescent="0.25">
      <c r="A5" s="12" t="s">
        <v>29</v>
      </c>
      <c r="B5" s="39">
        <v>0.6</v>
      </c>
      <c r="C5" s="39">
        <f t="shared" si="1"/>
        <v>0.79999999999999993</v>
      </c>
      <c r="D5" s="39">
        <f t="shared" si="1"/>
        <v>0.99999999999999989</v>
      </c>
      <c r="E5" s="39">
        <f t="shared" si="1"/>
        <v>1.2</v>
      </c>
      <c r="F5" s="39">
        <v>1.4</v>
      </c>
      <c r="G5" s="17">
        <v>1</v>
      </c>
      <c r="H5" s="17">
        <v>4</v>
      </c>
      <c r="I5" s="17">
        <v>2</v>
      </c>
      <c r="J5" s="17">
        <v>5</v>
      </c>
      <c r="K5" s="17">
        <v>3</v>
      </c>
      <c r="L5" s="17">
        <v>4</v>
      </c>
      <c r="M5" s="50"/>
      <c r="N5" s="20">
        <v>4</v>
      </c>
      <c r="O5" s="21">
        <f t="shared" si="2"/>
        <v>1</v>
      </c>
      <c r="P5" s="21">
        <f t="shared" si="3"/>
        <v>0.24999999999999997</v>
      </c>
      <c r="Q5" s="21">
        <f t="shared" si="4"/>
        <v>0.15</v>
      </c>
      <c r="R5" s="21">
        <f t="shared" si="5"/>
        <v>1.4</v>
      </c>
      <c r="S5" s="21">
        <f t="shared" si="6"/>
        <v>0.03</v>
      </c>
      <c r="T5" s="21">
        <f t="shared" si="7"/>
        <v>0.8</v>
      </c>
      <c r="U5" s="18"/>
      <c r="V5" s="22">
        <f t="shared" ca="1" si="8"/>
        <v>3.9183088935806944E-3</v>
      </c>
      <c r="W5" s="22">
        <f ca="1">Total!K12</f>
        <v>0.35264780042226251</v>
      </c>
      <c r="X5" s="22"/>
      <c r="Y5" s="22"/>
      <c r="Z5" s="9"/>
      <c r="AB5" s="9"/>
      <c r="AC5" s="9"/>
      <c r="AD5" s="9"/>
      <c r="AG5" s="9"/>
      <c r="AH5" s="9"/>
      <c r="AI5" s="9"/>
      <c r="AK5" s="9"/>
      <c r="AL5" s="9"/>
      <c r="AM5" s="9"/>
      <c r="AP5" s="9"/>
      <c r="AQ5" s="9"/>
      <c r="AR5" s="9"/>
      <c r="AT5" s="9"/>
      <c r="AU5" s="9"/>
      <c r="AV5" s="9"/>
    </row>
    <row r="6" spans="1:48" s="6" customFormat="1" ht="14.25" customHeight="1" x14ac:dyDescent="0.25">
      <c r="A6" s="12" t="s">
        <v>26</v>
      </c>
      <c r="B6" s="39">
        <v>0.01</v>
      </c>
      <c r="C6" s="39">
        <f t="shared" si="1"/>
        <v>0.02</v>
      </c>
      <c r="D6" s="39">
        <f t="shared" si="1"/>
        <v>0.03</v>
      </c>
      <c r="E6" s="39">
        <f t="shared" si="1"/>
        <v>0.04</v>
      </c>
      <c r="F6" s="39">
        <v>0.05</v>
      </c>
      <c r="G6" s="17">
        <v>1</v>
      </c>
      <c r="H6" s="17">
        <v>5</v>
      </c>
      <c r="I6" s="17">
        <v>4</v>
      </c>
      <c r="J6" s="17">
        <v>3</v>
      </c>
      <c r="K6" s="17">
        <v>2</v>
      </c>
      <c r="L6" s="17">
        <v>5</v>
      </c>
      <c r="M6" s="50"/>
      <c r="N6" s="20">
        <v>5</v>
      </c>
      <c r="O6" s="21">
        <f t="shared" si="2"/>
        <v>1</v>
      </c>
      <c r="P6" s="21">
        <f t="shared" si="3"/>
        <v>0.3</v>
      </c>
      <c r="Q6" s="21">
        <f t="shared" si="4"/>
        <v>0.24999999999999997</v>
      </c>
      <c r="R6" s="21">
        <f t="shared" si="5"/>
        <v>0.99999999999999989</v>
      </c>
      <c r="S6" s="21">
        <f t="shared" si="6"/>
        <v>0.02</v>
      </c>
      <c r="T6" s="21">
        <f t="shared" si="7"/>
        <v>0.85</v>
      </c>
      <c r="U6" s="18"/>
      <c r="V6" s="22">
        <f t="shared" ca="1" si="8"/>
        <v>4.7425639187826905E-3</v>
      </c>
      <c r="W6" s="22">
        <f ca="1">Total!L12</f>
        <v>0.42683075269044213</v>
      </c>
      <c r="X6" s="52"/>
      <c r="Y6" s="22"/>
      <c r="Z6" s="9"/>
      <c r="AB6" s="9"/>
      <c r="AC6" s="9"/>
      <c r="AD6" s="9"/>
      <c r="AG6" s="9"/>
      <c r="AH6" s="9"/>
      <c r="AI6" s="9"/>
      <c r="AK6" s="9"/>
      <c r="AL6" s="9"/>
      <c r="AM6" s="9"/>
      <c r="AP6" s="9"/>
      <c r="AQ6" s="9"/>
      <c r="AR6" s="9"/>
      <c r="AT6" s="9"/>
      <c r="AU6" s="9"/>
      <c r="AV6" s="9"/>
    </row>
    <row r="7" spans="1:48" s="23" customFormat="1" ht="15" customHeight="1" x14ac:dyDescent="0.25">
      <c r="A7" s="12" t="s">
        <v>31</v>
      </c>
      <c r="B7" s="40">
        <v>0.65</v>
      </c>
      <c r="C7" s="39">
        <f t="shared" si="1"/>
        <v>0.7</v>
      </c>
      <c r="D7" s="39">
        <f t="shared" si="1"/>
        <v>0.75</v>
      </c>
      <c r="E7" s="39">
        <f t="shared" si="1"/>
        <v>0.8</v>
      </c>
      <c r="F7" s="40">
        <v>0.85</v>
      </c>
      <c r="G7" s="17">
        <v>2</v>
      </c>
      <c r="H7" s="17">
        <v>1</v>
      </c>
      <c r="I7" s="17">
        <v>5</v>
      </c>
      <c r="J7" s="17">
        <v>4</v>
      </c>
      <c r="K7" s="17">
        <v>3</v>
      </c>
      <c r="L7" s="17">
        <v>5</v>
      </c>
      <c r="M7" s="50"/>
      <c r="N7" s="20">
        <v>6</v>
      </c>
      <c r="O7" s="21">
        <f t="shared" si="2"/>
        <v>1.2</v>
      </c>
      <c r="P7" s="21">
        <f t="shared" si="3"/>
        <v>0.1</v>
      </c>
      <c r="Q7" s="21">
        <f t="shared" si="4"/>
        <v>0.3</v>
      </c>
      <c r="R7" s="21">
        <f t="shared" si="5"/>
        <v>1.2</v>
      </c>
      <c r="S7" s="21">
        <f t="shared" si="6"/>
        <v>0.03</v>
      </c>
      <c r="T7" s="21">
        <f t="shared" si="7"/>
        <v>0.85</v>
      </c>
      <c r="U7" s="18"/>
      <c r="V7" s="22">
        <f t="shared" ca="1" si="8"/>
        <v>4.3744292399871664E-3</v>
      </c>
      <c r="W7" s="22">
        <f ca="1">Total!M12</f>
        <v>0.39369863159884499</v>
      </c>
      <c r="X7" s="22"/>
      <c r="Y7" s="22"/>
      <c r="Z7" s="24"/>
      <c r="AB7" s="24"/>
      <c r="AC7" s="24"/>
      <c r="AD7" s="24"/>
      <c r="AG7" s="24"/>
      <c r="AH7" s="24"/>
      <c r="AI7" s="24"/>
      <c r="AK7" s="24"/>
      <c r="AL7" s="24"/>
      <c r="AM7" s="24"/>
      <c r="AP7" s="24"/>
      <c r="AQ7" s="24"/>
      <c r="AR7" s="24"/>
      <c r="AT7" s="24"/>
      <c r="AU7" s="24"/>
      <c r="AV7" s="24"/>
    </row>
    <row r="8" spans="1:48" s="6" customFormat="1" ht="15.75" x14ac:dyDescent="0.25">
      <c r="A8" s="36"/>
      <c r="B8" s="41"/>
      <c r="C8" s="36"/>
      <c r="D8" s="36"/>
      <c r="E8" s="36"/>
      <c r="F8" s="36"/>
      <c r="G8" s="17">
        <v>2</v>
      </c>
      <c r="H8" s="17">
        <v>2</v>
      </c>
      <c r="I8" s="17">
        <v>2</v>
      </c>
      <c r="J8" s="17">
        <v>2</v>
      </c>
      <c r="K8" s="17">
        <v>2</v>
      </c>
      <c r="L8" s="17">
        <v>1</v>
      </c>
      <c r="M8" s="50"/>
      <c r="N8" s="20">
        <v>7</v>
      </c>
      <c r="O8" s="21">
        <f t="shared" si="2"/>
        <v>1.2</v>
      </c>
      <c r="P8" s="21">
        <f t="shared" si="3"/>
        <v>0.15</v>
      </c>
      <c r="Q8" s="21">
        <f t="shared" si="4"/>
        <v>0.15</v>
      </c>
      <c r="R8" s="21">
        <f t="shared" si="5"/>
        <v>0.79999999999999993</v>
      </c>
      <c r="S8" s="21">
        <f t="shared" si="6"/>
        <v>0.02</v>
      </c>
      <c r="T8" s="21">
        <f t="shared" si="7"/>
        <v>0.65</v>
      </c>
      <c r="U8" s="18"/>
      <c r="V8" s="22">
        <f t="shared" ca="1" si="8"/>
        <v>4.3079461415345107E-3</v>
      </c>
      <c r="W8" s="22">
        <f ca="1">Total!N12</f>
        <v>0.38771515273810597</v>
      </c>
      <c r="X8" s="22"/>
      <c r="Y8" s="22"/>
      <c r="Z8" s="9"/>
      <c r="AB8" s="9"/>
      <c r="AC8" s="9"/>
      <c r="AD8" s="9"/>
      <c r="AG8" s="9"/>
      <c r="AH8" s="9"/>
      <c r="AI8" s="9"/>
      <c r="AK8" s="9"/>
      <c r="AL8" s="9"/>
      <c r="AM8" s="9"/>
      <c r="AP8" s="9"/>
      <c r="AQ8" s="9"/>
      <c r="AR8" s="9"/>
      <c r="AT8" s="9"/>
      <c r="AU8" s="9"/>
      <c r="AV8" s="9"/>
    </row>
    <row r="9" spans="1:48" s="6" customFormat="1" ht="15.75" x14ac:dyDescent="0.25">
      <c r="A9" s="36"/>
      <c r="B9" s="11"/>
      <c r="C9" s="11"/>
      <c r="D9" s="11"/>
      <c r="E9" s="11"/>
      <c r="F9" s="18"/>
      <c r="G9" s="17">
        <v>2</v>
      </c>
      <c r="H9" s="17">
        <v>3</v>
      </c>
      <c r="I9" s="17">
        <v>4</v>
      </c>
      <c r="J9" s="17">
        <v>5</v>
      </c>
      <c r="K9" s="17">
        <v>1</v>
      </c>
      <c r="L9" s="17">
        <v>2</v>
      </c>
      <c r="M9" s="50"/>
      <c r="N9" s="20">
        <v>8</v>
      </c>
      <c r="O9" s="21">
        <f t="shared" si="2"/>
        <v>1.2</v>
      </c>
      <c r="P9" s="21">
        <f t="shared" si="3"/>
        <v>0.19999999999999998</v>
      </c>
      <c r="Q9" s="21">
        <f t="shared" si="4"/>
        <v>0.24999999999999997</v>
      </c>
      <c r="R9" s="21">
        <f t="shared" si="5"/>
        <v>1.4</v>
      </c>
      <c r="S9" s="21">
        <f t="shared" si="6"/>
        <v>0.01</v>
      </c>
      <c r="T9" s="21">
        <f t="shared" si="7"/>
        <v>0.7</v>
      </c>
      <c r="U9" s="18"/>
      <c r="V9" s="22">
        <f t="shared" ca="1" si="8"/>
        <v>4.5191912540627696E-3</v>
      </c>
      <c r="W9" s="22">
        <f ca="1">Total!O12</f>
        <v>0.40672721286564928</v>
      </c>
      <c r="X9" s="22"/>
      <c r="Y9" s="22"/>
      <c r="Z9" s="9"/>
      <c r="AB9" s="9"/>
      <c r="AC9" s="9"/>
      <c r="AD9" s="9"/>
      <c r="AG9" s="9"/>
      <c r="AH9" s="9"/>
      <c r="AI9" s="9"/>
      <c r="AK9" s="9"/>
      <c r="AL9" s="9"/>
      <c r="AM9" s="9"/>
      <c r="AP9" s="9"/>
      <c r="AQ9" s="9"/>
      <c r="AR9" s="9"/>
      <c r="AT9" s="9"/>
      <c r="AU9" s="9"/>
      <c r="AV9" s="9"/>
    </row>
    <row r="10" spans="1:48" s="6" customFormat="1" ht="15.75" x14ac:dyDescent="0.25">
      <c r="A10" s="14"/>
      <c r="B10" s="18"/>
      <c r="C10" s="18"/>
      <c r="D10" s="18"/>
      <c r="E10" s="18"/>
      <c r="F10" s="18"/>
      <c r="G10" s="17">
        <v>2</v>
      </c>
      <c r="H10" s="17">
        <v>4</v>
      </c>
      <c r="I10" s="17">
        <v>1</v>
      </c>
      <c r="J10" s="17">
        <v>3</v>
      </c>
      <c r="K10" s="17">
        <v>5</v>
      </c>
      <c r="L10" s="17">
        <v>3</v>
      </c>
      <c r="M10" s="50"/>
      <c r="N10" s="20">
        <v>9</v>
      </c>
      <c r="O10" s="21">
        <f t="shared" si="2"/>
        <v>1.2</v>
      </c>
      <c r="P10" s="21">
        <f t="shared" si="3"/>
        <v>0.24999999999999997</v>
      </c>
      <c r="Q10" s="21">
        <f t="shared" si="4"/>
        <v>0.1</v>
      </c>
      <c r="R10" s="21">
        <f t="shared" si="5"/>
        <v>0.99999999999999989</v>
      </c>
      <c r="S10" s="21">
        <f t="shared" si="6"/>
        <v>0.05</v>
      </c>
      <c r="T10" s="21">
        <f t="shared" si="7"/>
        <v>0.75</v>
      </c>
      <c r="U10" s="18"/>
      <c r="V10" s="22">
        <f t="shared" ca="1" si="8"/>
        <v>4.5739814217228489E-3</v>
      </c>
      <c r="W10" s="22">
        <f ca="1">Total!P12</f>
        <v>0.41165832795505641</v>
      </c>
      <c r="X10" s="22"/>
      <c r="Y10" s="22"/>
      <c r="Z10" s="9"/>
      <c r="AB10" s="9"/>
      <c r="AC10" s="9"/>
      <c r="AD10" s="9"/>
      <c r="AG10" s="9"/>
      <c r="AH10" s="9"/>
      <c r="AI10" s="9"/>
      <c r="AK10" s="9"/>
      <c r="AL10" s="9"/>
      <c r="AM10" s="9"/>
      <c r="AP10" s="9"/>
      <c r="AQ10" s="9"/>
      <c r="AR10" s="9"/>
      <c r="AT10" s="9"/>
      <c r="AU10" s="9"/>
      <c r="AV10" s="9"/>
    </row>
    <row r="11" spans="1:48" s="18" customFormat="1" ht="15.75" x14ac:dyDescent="0.25">
      <c r="G11" s="17">
        <v>2</v>
      </c>
      <c r="H11" s="17">
        <v>5</v>
      </c>
      <c r="I11" s="17">
        <v>3</v>
      </c>
      <c r="J11" s="17">
        <v>1</v>
      </c>
      <c r="K11" s="17">
        <v>4</v>
      </c>
      <c r="L11" s="17">
        <v>4</v>
      </c>
      <c r="M11" s="50"/>
      <c r="N11" s="20">
        <v>10</v>
      </c>
      <c r="O11" s="21">
        <f t="shared" si="2"/>
        <v>1.2</v>
      </c>
      <c r="P11" s="21">
        <f t="shared" si="3"/>
        <v>0.3</v>
      </c>
      <c r="Q11" s="21">
        <f t="shared" si="4"/>
        <v>0.19999999999999998</v>
      </c>
      <c r="R11" s="21">
        <f t="shared" si="5"/>
        <v>0.6</v>
      </c>
      <c r="S11" s="21">
        <f t="shared" si="6"/>
        <v>0.04</v>
      </c>
      <c r="T11" s="21">
        <f t="shared" si="7"/>
        <v>0.8</v>
      </c>
      <c r="V11" s="22">
        <f t="shared" ca="1" si="8"/>
        <v>3.7535883136552723E-3</v>
      </c>
      <c r="W11" s="22">
        <f ca="1">Total!Q12</f>
        <v>0.33782294822897452</v>
      </c>
      <c r="X11" s="22"/>
      <c r="Y11" s="22"/>
      <c r="Z11" s="22"/>
      <c r="AB11" s="22"/>
      <c r="AC11" s="22"/>
      <c r="AD11" s="22"/>
      <c r="AG11" s="22"/>
      <c r="AH11" s="22"/>
      <c r="AI11" s="22"/>
      <c r="AK11" s="22"/>
      <c r="AL11" s="22"/>
      <c r="AM11" s="22"/>
      <c r="AP11" s="22"/>
      <c r="AQ11" s="22"/>
      <c r="AR11" s="22"/>
      <c r="AT11" s="22"/>
      <c r="AU11" s="22"/>
      <c r="AV11" s="22"/>
    </row>
    <row r="12" spans="1:48" s="18" customFormat="1" ht="15.75" x14ac:dyDescent="0.25">
      <c r="G12" s="17">
        <v>3</v>
      </c>
      <c r="H12" s="17">
        <v>1</v>
      </c>
      <c r="I12" s="17">
        <v>4</v>
      </c>
      <c r="J12" s="17">
        <v>2</v>
      </c>
      <c r="K12" s="17">
        <v>5</v>
      </c>
      <c r="L12" s="17">
        <v>4</v>
      </c>
      <c r="M12" s="50"/>
      <c r="N12" s="20">
        <v>11</v>
      </c>
      <c r="O12" s="21">
        <f t="shared" si="2"/>
        <v>1.4</v>
      </c>
      <c r="P12" s="21">
        <f t="shared" si="3"/>
        <v>0.1</v>
      </c>
      <c r="Q12" s="21">
        <f t="shared" si="4"/>
        <v>0.24999999999999997</v>
      </c>
      <c r="R12" s="21">
        <f t="shared" si="5"/>
        <v>0.79999999999999993</v>
      </c>
      <c r="S12" s="21">
        <f t="shared" si="6"/>
        <v>0.05</v>
      </c>
      <c r="T12" s="21">
        <f t="shared" si="7"/>
        <v>0.8</v>
      </c>
      <c r="V12" s="22">
        <f t="shared" ca="1" si="8"/>
        <v>4.1188350508391432E-3</v>
      </c>
      <c r="W12" s="22">
        <f ca="1">Total!R12</f>
        <v>0.37069515457552288</v>
      </c>
      <c r="X12" s="22"/>
      <c r="Y12" s="22"/>
      <c r="Z12" s="22"/>
      <c r="AB12" s="22"/>
      <c r="AC12" s="22"/>
      <c r="AD12" s="22"/>
      <c r="AG12" s="22"/>
      <c r="AH12" s="22"/>
      <c r="AI12" s="22"/>
      <c r="AK12" s="22"/>
      <c r="AL12" s="22"/>
      <c r="AM12" s="22"/>
      <c r="AP12" s="22"/>
      <c r="AQ12" s="22"/>
      <c r="AR12" s="22"/>
      <c r="AT12" s="22"/>
      <c r="AU12" s="22"/>
      <c r="AV12" s="22"/>
    </row>
    <row r="13" spans="1:48" s="23" customFormat="1" ht="15.75" x14ac:dyDescent="0.25">
      <c r="G13" s="17">
        <v>3</v>
      </c>
      <c r="H13" s="17">
        <v>2</v>
      </c>
      <c r="I13" s="17">
        <v>1</v>
      </c>
      <c r="J13" s="17">
        <v>5</v>
      </c>
      <c r="K13" s="17">
        <v>4</v>
      </c>
      <c r="L13" s="17">
        <v>5</v>
      </c>
      <c r="M13" s="50"/>
      <c r="N13" s="20">
        <v>12</v>
      </c>
      <c r="O13" s="21">
        <f t="shared" si="2"/>
        <v>1.4</v>
      </c>
      <c r="P13" s="21">
        <f t="shared" si="3"/>
        <v>0.15</v>
      </c>
      <c r="Q13" s="21">
        <f t="shared" si="4"/>
        <v>0.1</v>
      </c>
      <c r="R13" s="21">
        <f t="shared" si="5"/>
        <v>1.4</v>
      </c>
      <c r="S13" s="21">
        <f t="shared" si="6"/>
        <v>0.04</v>
      </c>
      <c r="T13" s="21">
        <f t="shared" si="7"/>
        <v>0.85</v>
      </c>
      <c r="U13" s="18"/>
      <c r="V13" s="22">
        <f t="shared" ca="1" si="8"/>
        <v>4.647289853074328E-3</v>
      </c>
      <c r="W13" s="22">
        <f ca="1">Total!S12</f>
        <v>0.41825608677668952</v>
      </c>
      <c r="X13" s="52"/>
      <c r="Y13" s="22"/>
      <c r="Z13" s="24"/>
      <c r="AB13" s="24"/>
      <c r="AC13" s="24"/>
      <c r="AD13" s="24"/>
      <c r="AG13" s="24"/>
      <c r="AH13" s="24"/>
      <c r="AI13" s="24"/>
      <c r="AK13" s="24"/>
      <c r="AL13" s="24"/>
      <c r="AM13" s="24"/>
      <c r="AP13" s="24"/>
      <c r="AQ13" s="24"/>
      <c r="AR13" s="24"/>
      <c r="AT13" s="24"/>
      <c r="AU13" s="24"/>
      <c r="AV13" s="24"/>
    </row>
    <row r="14" spans="1:48" s="18" customFormat="1" ht="15.75" x14ac:dyDescent="0.25">
      <c r="G14" s="17">
        <v>3</v>
      </c>
      <c r="H14" s="17">
        <v>3</v>
      </c>
      <c r="I14" s="17">
        <v>3</v>
      </c>
      <c r="J14" s="17">
        <v>3</v>
      </c>
      <c r="K14" s="17">
        <v>3</v>
      </c>
      <c r="L14" s="17">
        <v>1</v>
      </c>
      <c r="M14" s="50"/>
      <c r="N14" s="20">
        <v>13</v>
      </c>
      <c r="O14" s="21">
        <f>HLOOKUP(G14,$B$1:$F$7,2)</f>
        <v>1.4</v>
      </c>
      <c r="P14" s="21">
        <f t="shared" si="3"/>
        <v>0.19999999999999998</v>
      </c>
      <c r="Q14" s="21">
        <f t="shared" si="4"/>
        <v>0.19999999999999998</v>
      </c>
      <c r="R14" s="21">
        <f t="shared" si="5"/>
        <v>0.99999999999999989</v>
      </c>
      <c r="S14" s="21">
        <f t="shared" si="6"/>
        <v>0.03</v>
      </c>
      <c r="T14" s="21">
        <f t="shared" si="7"/>
        <v>0.65</v>
      </c>
      <c r="V14" s="22">
        <f t="shared" ca="1" si="8"/>
        <v>4.6952530061602727E-3</v>
      </c>
      <c r="W14" s="22">
        <f ca="1">Total!T12</f>
        <v>0.42257277055442455</v>
      </c>
      <c r="X14" s="52"/>
      <c r="Y14" s="22"/>
      <c r="Z14" s="22"/>
      <c r="AB14" s="22"/>
      <c r="AC14" s="22"/>
      <c r="AD14" s="22"/>
      <c r="AG14" s="22"/>
      <c r="AH14" s="22"/>
      <c r="AI14" s="22"/>
      <c r="AK14" s="22"/>
      <c r="AL14" s="22"/>
      <c r="AM14" s="22"/>
      <c r="AP14" s="22"/>
      <c r="AQ14" s="22"/>
      <c r="AR14" s="22"/>
      <c r="AT14" s="22"/>
      <c r="AU14" s="22"/>
      <c r="AV14" s="22"/>
    </row>
    <row r="15" spans="1:48" s="18" customFormat="1" ht="15.75" x14ac:dyDescent="0.25">
      <c r="G15" s="17">
        <v>3</v>
      </c>
      <c r="H15" s="17">
        <v>4</v>
      </c>
      <c r="I15" s="17">
        <v>5</v>
      </c>
      <c r="J15" s="17">
        <v>1</v>
      </c>
      <c r="K15" s="17">
        <v>2</v>
      </c>
      <c r="L15" s="17">
        <v>2</v>
      </c>
      <c r="M15" s="50"/>
      <c r="N15" s="20">
        <v>14</v>
      </c>
      <c r="O15" s="21">
        <f t="shared" si="2"/>
        <v>1.4</v>
      </c>
      <c r="P15" s="21">
        <f t="shared" si="3"/>
        <v>0.24999999999999997</v>
      </c>
      <c r="Q15" s="21">
        <f t="shared" si="4"/>
        <v>0.3</v>
      </c>
      <c r="R15" s="21">
        <f t="shared" si="5"/>
        <v>0.6</v>
      </c>
      <c r="S15" s="21">
        <f t="shared" si="6"/>
        <v>0.02</v>
      </c>
      <c r="T15" s="21">
        <f t="shared" si="7"/>
        <v>0.7</v>
      </c>
      <c r="V15" s="22">
        <f t="shared" ca="1" si="8"/>
        <v>5.0268577589507547E-3</v>
      </c>
      <c r="W15" s="22">
        <f ca="1">Total!U12</f>
        <v>0.45241719830556792</v>
      </c>
      <c r="X15" s="22"/>
      <c r="Y15" s="22"/>
      <c r="Z15" s="22"/>
      <c r="AB15" s="22"/>
      <c r="AC15" s="22"/>
      <c r="AD15" s="22"/>
      <c r="AG15" s="22"/>
      <c r="AH15" s="22"/>
      <c r="AI15" s="22"/>
      <c r="AK15" s="22"/>
      <c r="AL15" s="22"/>
      <c r="AM15" s="22"/>
      <c r="AP15" s="22"/>
      <c r="AQ15" s="22"/>
      <c r="AR15" s="22"/>
      <c r="AT15" s="22"/>
      <c r="AU15" s="22"/>
      <c r="AV15" s="22"/>
    </row>
    <row r="16" spans="1:48" s="18" customFormat="1" ht="15.75" x14ac:dyDescent="0.25">
      <c r="A16" s="42"/>
      <c r="B16" s="42"/>
      <c r="C16" s="42"/>
      <c r="D16" s="42"/>
      <c r="E16" s="42"/>
      <c r="G16" s="17">
        <v>3</v>
      </c>
      <c r="H16" s="17">
        <v>5</v>
      </c>
      <c r="I16" s="17">
        <v>2</v>
      </c>
      <c r="J16" s="17">
        <v>4</v>
      </c>
      <c r="K16" s="17">
        <v>1</v>
      </c>
      <c r="L16" s="17">
        <v>3</v>
      </c>
      <c r="M16" s="50"/>
      <c r="N16" s="20">
        <v>15</v>
      </c>
      <c r="O16" s="21">
        <f t="shared" si="2"/>
        <v>1.4</v>
      </c>
      <c r="P16" s="21">
        <f t="shared" si="3"/>
        <v>0.3</v>
      </c>
      <c r="Q16" s="21">
        <f t="shared" si="4"/>
        <v>0.15</v>
      </c>
      <c r="R16" s="21">
        <f t="shared" si="5"/>
        <v>1.2</v>
      </c>
      <c r="S16" s="21">
        <f t="shared" si="6"/>
        <v>0.01</v>
      </c>
      <c r="T16" s="21">
        <f t="shared" si="7"/>
        <v>0.75</v>
      </c>
      <c r="V16" s="22">
        <f t="shared" ca="1" si="8"/>
        <v>4.5898601051727527E-3</v>
      </c>
      <c r="W16" s="22">
        <f ca="1">Total!V12</f>
        <v>0.41308740946554778</v>
      </c>
      <c r="X16" s="22"/>
      <c r="Y16" s="22"/>
      <c r="Z16" s="22"/>
      <c r="AB16" s="22"/>
      <c r="AC16" s="22"/>
      <c r="AD16" s="22"/>
      <c r="AG16" s="22"/>
      <c r="AH16" s="22"/>
      <c r="AI16" s="22"/>
      <c r="AK16" s="22"/>
      <c r="AL16" s="22"/>
      <c r="AM16" s="22"/>
      <c r="AP16" s="22"/>
      <c r="AQ16" s="22"/>
      <c r="AR16" s="22"/>
      <c r="AT16" s="22"/>
      <c r="AU16" s="22"/>
      <c r="AV16" s="22"/>
    </row>
    <row r="17" spans="1:48" s="18" customFormat="1" ht="15.75" x14ac:dyDescent="0.25">
      <c r="A17" s="30"/>
      <c r="B17" s="30"/>
      <c r="C17" s="30"/>
      <c r="D17" s="30"/>
      <c r="E17" s="30"/>
      <c r="G17" s="17">
        <v>4</v>
      </c>
      <c r="H17" s="17">
        <v>1</v>
      </c>
      <c r="I17" s="17">
        <v>3</v>
      </c>
      <c r="J17" s="17">
        <v>5</v>
      </c>
      <c r="K17" s="17">
        <v>2</v>
      </c>
      <c r="L17" s="17">
        <v>3</v>
      </c>
      <c r="M17" s="50"/>
      <c r="N17" s="20">
        <v>16</v>
      </c>
      <c r="O17" s="21">
        <f t="shared" si="2"/>
        <v>1.5999999999999999</v>
      </c>
      <c r="P17" s="21">
        <f t="shared" si="3"/>
        <v>0.1</v>
      </c>
      <c r="Q17" s="21">
        <f t="shared" si="4"/>
        <v>0.19999999999999998</v>
      </c>
      <c r="R17" s="21">
        <f t="shared" si="5"/>
        <v>1.4</v>
      </c>
      <c r="S17" s="21">
        <f t="shared" si="6"/>
        <v>0.02</v>
      </c>
      <c r="T17" s="21">
        <f t="shared" si="7"/>
        <v>0.75</v>
      </c>
      <c r="V17" s="22">
        <f t="shared" ca="1" si="8"/>
        <v>4.0646424126831501E-3</v>
      </c>
      <c r="W17" s="22">
        <f ca="1">Total!W12</f>
        <v>0.36581781714148354</v>
      </c>
      <c r="X17" s="22"/>
      <c r="Y17" s="22"/>
      <c r="Z17" s="22"/>
      <c r="AB17" s="22"/>
      <c r="AC17" s="22"/>
      <c r="AD17" s="22"/>
      <c r="AG17" s="22"/>
      <c r="AH17" s="22"/>
      <c r="AI17" s="22"/>
      <c r="AK17" s="22"/>
      <c r="AL17" s="22"/>
      <c r="AM17" s="22"/>
      <c r="AP17" s="22"/>
      <c r="AQ17" s="22"/>
      <c r="AR17" s="22"/>
      <c r="AT17" s="22"/>
      <c r="AU17" s="22"/>
      <c r="AV17" s="22"/>
    </row>
    <row r="18" spans="1:48" s="18" customFormat="1" ht="15.75" x14ac:dyDescent="0.25">
      <c r="A18" s="30"/>
      <c r="B18" s="30"/>
      <c r="C18" s="30"/>
      <c r="D18" s="30"/>
      <c r="E18" s="30"/>
      <c r="G18" s="17">
        <v>4</v>
      </c>
      <c r="H18" s="17">
        <v>2</v>
      </c>
      <c r="I18" s="17">
        <v>5</v>
      </c>
      <c r="J18" s="17">
        <v>3</v>
      </c>
      <c r="K18" s="17">
        <v>1</v>
      </c>
      <c r="L18" s="17">
        <v>4</v>
      </c>
      <c r="M18" s="50"/>
      <c r="N18" s="20">
        <v>17</v>
      </c>
      <c r="O18" s="21">
        <f t="shared" si="2"/>
        <v>1.5999999999999999</v>
      </c>
      <c r="P18" s="21">
        <f t="shared" si="3"/>
        <v>0.15</v>
      </c>
      <c r="Q18" s="21">
        <f t="shared" si="4"/>
        <v>0.3</v>
      </c>
      <c r="R18" s="21">
        <f t="shared" si="5"/>
        <v>0.99999999999999989</v>
      </c>
      <c r="S18" s="21">
        <f t="shared" si="6"/>
        <v>0.01</v>
      </c>
      <c r="T18" s="21">
        <f t="shared" si="7"/>
        <v>0.8</v>
      </c>
      <c r="V18" s="22">
        <f t="shared" ca="1" si="8"/>
        <v>3.9126101362178612E-3</v>
      </c>
      <c r="W18" s="22">
        <f ca="1">Total!X12</f>
        <v>0.35213491225960747</v>
      </c>
      <c r="X18" s="22"/>
      <c r="Y18" s="22"/>
      <c r="Z18" s="22"/>
      <c r="AB18" s="22"/>
      <c r="AC18" s="22"/>
      <c r="AD18" s="22"/>
      <c r="AG18" s="22"/>
      <c r="AH18" s="22"/>
      <c r="AI18" s="22"/>
      <c r="AK18" s="22"/>
      <c r="AL18" s="22"/>
      <c r="AM18" s="22"/>
      <c r="AP18" s="22"/>
      <c r="AQ18" s="22"/>
      <c r="AR18" s="22"/>
      <c r="AT18" s="22"/>
      <c r="AU18" s="22"/>
      <c r="AV18" s="22"/>
    </row>
    <row r="19" spans="1:48" s="18" customFormat="1" ht="15.75" x14ac:dyDescent="0.25">
      <c r="A19" s="30"/>
      <c r="B19" s="30"/>
      <c r="C19" s="30"/>
      <c r="D19" s="30"/>
      <c r="E19" s="30"/>
      <c r="G19" s="17">
        <v>4</v>
      </c>
      <c r="H19" s="17">
        <v>3</v>
      </c>
      <c r="I19" s="17">
        <v>2</v>
      </c>
      <c r="J19" s="17">
        <v>1</v>
      </c>
      <c r="K19" s="17">
        <v>5</v>
      </c>
      <c r="L19" s="17">
        <v>5</v>
      </c>
      <c r="M19" s="50"/>
      <c r="N19" s="20">
        <v>18</v>
      </c>
      <c r="O19" s="21">
        <f t="shared" si="2"/>
        <v>1.5999999999999999</v>
      </c>
      <c r="P19" s="21">
        <f t="shared" si="3"/>
        <v>0.19999999999999998</v>
      </c>
      <c r="Q19" s="21">
        <f t="shared" si="4"/>
        <v>0.15</v>
      </c>
      <c r="R19" s="21">
        <f t="shared" si="5"/>
        <v>0.6</v>
      </c>
      <c r="S19" s="21">
        <f t="shared" si="6"/>
        <v>0.05</v>
      </c>
      <c r="T19" s="21">
        <f t="shared" si="7"/>
        <v>0.85</v>
      </c>
      <c r="V19" s="22">
        <f t="shared" ca="1" si="8"/>
        <v>5.0900319341700877E-3</v>
      </c>
      <c r="W19" s="22">
        <f ca="1">Total!Y12</f>
        <v>0.45810287407530786</v>
      </c>
      <c r="X19" s="22"/>
      <c r="Y19" s="22"/>
      <c r="Z19" s="22"/>
      <c r="AB19" s="22"/>
      <c r="AC19" s="22"/>
      <c r="AD19" s="22"/>
      <c r="AG19" s="22"/>
      <c r="AH19" s="22"/>
      <c r="AI19" s="22"/>
      <c r="AK19" s="22"/>
      <c r="AL19" s="22"/>
      <c r="AM19" s="22"/>
      <c r="AP19" s="22"/>
      <c r="AQ19" s="22"/>
      <c r="AR19" s="22"/>
      <c r="AT19" s="22"/>
      <c r="AU19" s="22"/>
      <c r="AV19" s="22"/>
    </row>
    <row r="20" spans="1:48" s="6" customFormat="1" ht="15.75" x14ac:dyDescent="0.25">
      <c r="A20" s="30"/>
      <c r="B20" s="30"/>
      <c r="C20" s="30"/>
      <c r="D20" s="30"/>
      <c r="E20" s="30"/>
      <c r="F20" s="18"/>
      <c r="G20" s="17">
        <v>4</v>
      </c>
      <c r="H20" s="17">
        <v>4</v>
      </c>
      <c r="I20" s="17">
        <v>4</v>
      </c>
      <c r="J20" s="17">
        <v>4</v>
      </c>
      <c r="K20" s="17">
        <v>4</v>
      </c>
      <c r="L20" s="17">
        <v>1</v>
      </c>
      <c r="M20" s="50"/>
      <c r="N20" s="20">
        <v>19</v>
      </c>
      <c r="O20" s="21">
        <f t="shared" si="2"/>
        <v>1.5999999999999999</v>
      </c>
      <c r="P20" s="21">
        <f t="shared" si="3"/>
        <v>0.24999999999999997</v>
      </c>
      <c r="Q20" s="21">
        <f t="shared" si="4"/>
        <v>0.24999999999999997</v>
      </c>
      <c r="R20" s="21">
        <f t="shared" si="5"/>
        <v>1.2</v>
      </c>
      <c r="S20" s="21">
        <f t="shared" si="6"/>
        <v>0.04</v>
      </c>
      <c r="T20" s="21">
        <f t="shared" si="7"/>
        <v>0.65</v>
      </c>
      <c r="U20" s="18"/>
      <c r="V20" s="22">
        <f t="shared" ca="1" si="8"/>
        <v>5.0464231866494272E-3</v>
      </c>
      <c r="W20" s="22">
        <f ca="1">Total!Z12</f>
        <v>0.45417808679844845</v>
      </c>
      <c r="X20" s="22"/>
      <c r="Y20" s="22"/>
      <c r="Z20" s="9"/>
      <c r="AB20" s="9"/>
      <c r="AC20" s="9"/>
      <c r="AD20" s="9"/>
      <c r="AG20" s="9"/>
      <c r="AH20" s="9"/>
      <c r="AI20" s="9"/>
      <c r="AK20" s="9"/>
      <c r="AL20" s="9"/>
      <c r="AM20" s="9"/>
      <c r="AP20" s="9"/>
      <c r="AQ20" s="9"/>
      <c r="AR20" s="9"/>
      <c r="AT20" s="9"/>
      <c r="AU20" s="9"/>
      <c r="AV20" s="9"/>
    </row>
    <row r="21" spans="1:48" s="6" customFormat="1" ht="15.75" x14ac:dyDescent="0.25">
      <c r="A21" s="30"/>
      <c r="B21" s="30"/>
      <c r="C21" s="30"/>
      <c r="D21" s="30"/>
      <c r="E21" s="30"/>
      <c r="F21" s="18"/>
      <c r="G21" s="17">
        <v>4</v>
      </c>
      <c r="H21" s="17">
        <v>5</v>
      </c>
      <c r="I21" s="17">
        <v>1</v>
      </c>
      <c r="J21" s="17">
        <v>2</v>
      </c>
      <c r="K21" s="17">
        <v>3</v>
      </c>
      <c r="L21" s="17">
        <v>2</v>
      </c>
      <c r="M21" s="50"/>
      <c r="N21" s="20">
        <v>20</v>
      </c>
      <c r="O21" s="21">
        <f t="shared" si="2"/>
        <v>1.5999999999999999</v>
      </c>
      <c r="P21" s="21">
        <f t="shared" si="3"/>
        <v>0.3</v>
      </c>
      <c r="Q21" s="21">
        <f t="shared" si="4"/>
        <v>0.1</v>
      </c>
      <c r="R21" s="21">
        <f t="shared" si="5"/>
        <v>0.79999999999999993</v>
      </c>
      <c r="S21" s="21">
        <f t="shared" si="6"/>
        <v>0.03</v>
      </c>
      <c r="T21" s="21">
        <f t="shared" si="7"/>
        <v>0.7</v>
      </c>
      <c r="U21" s="18"/>
      <c r="V21" s="22">
        <f t="shared" ca="1" si="8"/>
        <v>4.2458338260826095E-3</v>
      </c>
      <c r="W21" s="22">
        <f ca="1">Total!AA12</f>
        <v>0.38212504434743483</v>
      </c>
      <c r="X21" s="22"/>
      <c r="Y21" s="22"/>
      <c r="Z21" s="9"/>
      <c r="AB21" s="9"/>
      <c r="AC21" s="9"/>
      <c r="AD21" s="9"/>
      <c r="AG21" s="9"/>
      <c r="AH21" s="9"/>
      <c r="AI21" s="9"/>
      <c r="AK21" s="9"/>
      <c r="AL21" s="9"/>
      <c r="AM21" s="9"/>
      <c r="AP21" s="9"/>
      <c r="AQ21" s="9"/>
      <c r="AR21" s="9"/>
      <c r="AT21" s="9"/>
      <c r="AU21" s="9"/>
      <c r="AV21" s="9"/>
    </row>
    <row r="22" spans="1:48" s="6" customFormat="1" ht="15.75" x14ac:dyDescent="0.25">
      <c r="A22" s="30"/>
      <c r="B22" s="30"/>
      <c r="C22" s="30"/>
      <c r="D22" s="30"/>
      <c r="E22" s="30"/>
      <c r="F22" s="18"/>
      <c r="G22" s="17">
        <v>5</v>
      </c>
      <c r="H22" s="17">
        <v>1</v>
      </c>
      <c r="I22" s="17">
        <v>2</v>
      </c>
      <c r="J22" s="17">
        <v>3</v>
      </c>
      <c r="K22" s="17">
        <v>4</v>
      </c>
      <c r="L22" s="17">
        <v>2</v>
      </c>
      <c r="M22" s="50"/>
      <c r="N22" s="20">
        <v>21</v>
      </c>
      <c r="O22" s="21">
        <f t="shared" si="2"/>
        <v>1.8</v>
      </c>
      <c r="P22" s="21">
        <f t="shared" si="3"/>
        <v>0.1</v>
      </c>
      <c r="Q22" s="21">
        <f t="shared" si="4"/>
        <v>0.15</v>
      </c>
      <c r="R22" s="21">
        <f t="shared" si="5"/>
        <v>0.99999999999999989</v>
      </c>
      <c r="S22" s="21">
        <f t="shared" si="6"/>
        <v>0.04</v>
      </c>
      <c r="T22" s="21">
        <f t="shared" si="7"/>
        <v>0.7</v>
      </c>
      <c r="U22" s="18"/>
      <c r="V22" s="22">
        <f t="shared" ca="1" si="8"/>
        <v>5.5701317954635014E-3</v>
      </c>
      <c r="W22" s="22">
        <f ca="1">Total!AB12</f>
        <v>0.50131186159171515</v>
      </c>
      <c r="X22" s="22"/>
      <c r="Y22" s="22"/>
      <c r="Z22" s="9"/>
      <c r="AB22" s="9"/>
      <c r="AC22" s="9"/>
      <c r="AD22" s="9"/>
      <c r="AG22" s="9"/>
      <c r="AH22" s="9"/>
      <c r="AI22" s="9"/>
      <c r="AK22" s="9"/>
      <c r="AL22" s="9"/>
      <c r="AM22" s="9"/>
      <c r="AP22" s="9"/>
      <c r="AQ22" s="9"/>
      <c r="AR22" s="9"/>
      <c r="AT22" s="9"/>
      <c r="AU22" s="9"/>
      <c r="AV22" s="9"/>
    </row>
    <row r="23" spans="1:48" s="6" customFormat="1" ht="15.75" x14ac:dyDescent="0.25">
      <c r="A23" s="30"/>
      <c r="B23" s="30"/>
      <c r="C23" s="30"/>
      <c r="D23" s="30"/>
      <c r="E23" s="30"/>
      <c r="F23" s="18"/>
      <c r="G23" s="17">
        <v>5</v>
      </c>
      <c r="H23" s="17">
        <v>2</v>
      </c>
      <c r="I23" s="17">
        <v>4</v>
      </c>
      <c r="J23" s="17">
        <v>1</v>
      </c>
      <c r="K23" s="17">
        <v>3</v>
      </c>
      <c r="L23" s="17">
        <v>3</v>
      </c>
      <c r="M23" s="50"/>
      <c r="N23" s="20">
        <v>22</v>
      </c>
      <c r="O23" s="21">
        <f t="shared" si="2"/>
        <v>1.8</v>
      </c>
      <c r="P23" s="21">
        <f t="shared" si="3"/>
        <v>0.15</v>
      </c>
      <c r="Q23" s="21">
        <f t="shared" si="4"/>
        <v>0.24999999999999997</v>
      </c>
      <c r="R23" s="21">
        <f t="shared" si="5"/>
        <v>0.6</v>
      </c>
      <c r="S23" s="21">
        <f t="shared" si="6"/>
        <v>0.03</v>
      </c>
      <c r="T23" s="21">
        <f t="shared" si="7"/>
        <v>0.75</v>
      </c>
      <c r="U23" s="18"/>
      <c r="V23" s="22">
        <f t="shared" ca="1" si="8"/>
        <v>4.5596115154987859E-3</v>
      </c>
      <c r="W23" s="22">
        <f ca="1">Total!AC12</f>
        <v>0.41036503639489075</v>
      </c>
      <c r="X23" s="22"/>
      <c r="Y23" s="22"/>
      <c r="Z23" s="9"/>
      <c r="AB23" s="9"/>
      <c r="AC23" s="9"/>
      <c r="AD23" s="9"/>
      <c r="AG23" s="9"/>
      <c r="AH23" s="9"/>
      <c r="AI23" s="9"/>
      <c r="AK23" s="9"/>
      <c r="AL23" s="9"/>
      <c r="AM23" s="9"/>
      <c r="AP23" s="9"/>
      <c r="AQ23" s="9"/>
      <c r="AR23" s="9"/>
      <c r="AT23" s="9"/>
      <c r="AU23" s="9"/>
      <c r="AV23" s="9"/>
    </row>
    <row r="24" spans="1:48" s="6" customFormat="1" ht="15.75" x14ac:dyDescent="0.25">
      <c r="A24" s="30"/>
      <c r="B24" s="30"/>
      <c r="C24" s="30"/>
      <c r="D24" s="30"/>
      <c r="E24" s="30"/>
      <c r="F24" s="18"/>
      <c r="G24" s="17">
        <v>5</v>
      </c>
      <c r="H24" s="17">
        <v>3</v>
      </c>
      <c r="I24" s="17">
        <v>1</v>
      </c>
      <c r="J24" s="17">
        <v>4</v>
      </c>
      <c r="K24" s="17">
        <v>2</v>
      </c>
      <c r="L24" s="17">
        <v>4</v>
      </c>
      <c r="M24" s="50"/>
      <c r="N24" s="20">
        <v>23</v>
      </c>
      <c r="O24" s="21">
        <f t="shared" si="2"/>
        <v>1.8</v>
      </c>
      <c r="P24" s="21">
        <f t="shared" si="3"/>
        <v>0.19999999999999998</v>
      </c>
      <c r="Q24" s="21">
        <f t="shared" si="4"/>
        <v>0.1</v>
      </c>
      <c r="R24" s="21">
        <f t="shared" si="5"/>
        <v>1.2</v>
      </c>
      <c r="S24" s="21">
        <f t="shared" si="6"/>
        <v>0.02</v>
      </c>
      <c r="T24" s="21">
        <f t="shared" si="7"/>
        <v>0.8</v>
      </c>
      <c r="U24" s="18"/>
      <c r="V24" s="22">
        <f t="shared" ca="1" si="8"/>
        <v>4.7323654865256129E-3</v>
      </c>
      <c r="W24" s="22">
        <f ca="1">Total!AD12</f>
        <v>0.42591289378730512</v>
      </c>
      <c r="X24" s="22"/>
      <c r="Y24" s="22"/>
      <c r="Z24" s="9"/>
      <c r="AB24" s="9"/>
      <c r="AC24" s="9"/>
      <c r="AD24" s="9"/>
      <c r="AG24" s="9"/>
      <c r="AH24" s="9"/>
      <c r="AI24" s="9"/>
      <c r="AK24" s="9"/>
      <c r="AL24" s="9"/>
      <c r="AM24" s="9"/>
      <c r="AP24" s="9"/>
      <c r="AQ24" s="9"/>
      <c r="AR24" s="9"/>
      <c r="AT24" s="9"/>
      <c r="AU24" s="9"/>
      <c r="AV24" s="9"/>
    </row>
    <row r="25" spans="1:48" s="6" customFormat="1" ht="15.75" x14ac:dyDescent="0.25">
      <c r="A25" s="30"/>
      <c r="B25" s="30"/>
      <c r="C25" s="30"/>
      <c r="D25" s="30"/>
      <c r="E25" s="30"/>
      <c r="F25" s="18"/>
      <c r="G25" s="17">
        <v>5</v>
      </c>
      <c r="H25" s="17">
        <v>4</v>
      </c>
      <c r="I25" s="17">
        <v>3</v>
      </c>
      <c r="J25" s="17">
        <v>2</v>
      </c>
      <c r="K25" s="17">
        <v>1</v>
      </c>
      <c r="L25" s="17">
        <v>5</v>
      </c>
      <c r="M25" s="50"/>
      <c r="N25" s="20">
        <v>24</v>
      </c>
      <c r="O25" s="21">
        <f t="shared" si="2"/>
        <v>1.8</v>
      </c>
      <c r="P25" s="21">
        <f t="shared" si="3"/>
        <v>0.24999999999999997</v>
      </c>
      <c r="Q25" s="21">
        <f t="shared" si="4"/>
        <v>0.19999999999999998</v>
      </c>
      <c r="R25" s="21">
        <f t="shared" si="5"/>
        <v>0.79999999999999993</v>
      </c>
      <c r="S25" s="21">
        <f t="shared" si="6"/>
        <v>0.01</v>
      </c>
      <c r="T25" s="21">
        <f t="shared" si="7"/>
        <v>0.85</v>
      </c>
      <c r="U25" s="18"/>
      <c r="V25" s="22">
        <f t="shared" ca="1" si="8"/>
        <v>4.0198343455001223E-3</v>
      </c>
      <c r="W25" s="22">
        <f ca="1">Total!AE12</f>
        <v>0.361785091095011</v>
      </c>
      <c r="X25" s="22"/>
      <c r="Y25" s="22"/>
      <c r="Z25" s="9"/>
      <c r="AB25" s="9"/>
      <c r="AC25" s="9"/>
      <c r="AD25" s="9"/>
      <c r="AG25" s="9"/>
      <c r="AH25" s="9"/>
      <c r="AI25" s="9"/>
      <c r="AK25" s="9"/>
      <c r="AL25" s="9"/>
      <c r="AM25" s="9"/>
      <c r="AP25" s="9"/>
      <c r="AQ25" s="9"/>
      <c r="AR25" s="9"/>
      <c r="AT25" s="9"/>
      <c r="AU25" s="9"/>
      <c r="AV25" s="9"/>
    </row>
    <row r="26" spans="1:48" s="23" customFormat="1" ht="15.75" x14ac:dyDescent="0.25">
      <c r="A26" s="18"/>
      <c r="B26" s="18"/>
      <c r="C26" s="18"/>
      <c r="D26" s="18"/>
      <c r="E26" s="18"/>
      <c r="F26" s="18"/>
      <c r="G26" s="50">
        <v>5</v>
      </c>
      <c r="H26" s="50">
        <v>5</v>
      </c>
      <c r="I26" s="50">
        <v>5</v>
      </c>
      <c r="J26" s="50">
        <v>5</v>
      </c>
      <c r="K26" s="50">
        <v>5</v>
      </c>
      <c r="L26" s="50">
        <v>1</v>
      </c>
      <c r="M26" s="50"/>
      <c r="N26" s="20">
        <v>25</v>
      </c>
      <c r="O26" s="21">
        <f t="shared" si="2"/>
        <v>1.8</v>
      </c>
      <c r="P26" s="21">
        <f t="shared" si="3"/>
        <v>0.3</v>
      </c>
      <c r="Q26" s="21">
        <f t="shared" si="4"/>
        <v>0.3</v>
      </c>
      <c r="R26" s="21">
        <f t="shared" si="5"/>
        <v>1.4</v>
      </c>
      <c r="S26" s="21">
        <f t="shared" si="6"/>
        <v>0.05</v>
      </c>
      <c r="T26" s="21">
        <f t="shared" si="7"/>
        <v>0.65</v>
      </c>
      <c r="U26" s="18"/>
      <c r="V26" s="22">
        <f t="shared" ca="1" si="8"/>
        <v>4.5438245592235235E-3</v>
      </c>
      <c r="W26" s="22">
        <f ca="1">Total!AF12</f>
        <v>0.40894421033011713</v>
      </c>
      <c r="X26" s="22"/>
      <c r="Y26" s="22"/>
      <c r="Z26" s="24"/>
      <c r="AB26" s="24"/>
      <c r="AC26" s="24"/>
      <c r="AD26" s="24"/>
      <c r="AG26" s="24"/>
      <c r="AH26" s="24"/>
      <c r="AI26" s="24"/>
      <c r="AK26" s="24"/>
      <c r="AL26" s="24"/>
      <c r="AM26" s="24"/>
      <c r="AP26" s="24"/>
      <c r="AQ26" s="24"/>
      <c r="AR26" s="24"/>
      <c r="AT26" s="24"/>
      <c r="AU26" s="24"/>
      <c r="AV26" s="24"/>
    </row>
    <row r="27" spans="1:48" s="10" customFormat="1" ht="21" customHeight="1" x14ac:dyDescent="0.25">
      <c r="A27" s="49"/>
      <c r="B27" s="49"/>
      <c r="C27" s="49"/>
      <c r="D27" s="49"/>
      <c r="E27" s="49"/>
      <c r="F27" s="43" t="s">
        <v>5</v>
      </c>
      <c r="G27" s="12" t="s">
        <v>15</v>
      </c>
      <c r="H27" s="12" t="s">
        <v>17</v>
      </c>
      <c r="I27" s="43" t="s">
        <v>18</v>
      </c>
      <c r="J27" s="12" t="s">
        <v>28</v>
      </c>
      <c r="K27" s="12" t="s">
        <v>19</v>
      </c>
      <c r="L27" s="12" t="s">
        <v>30</v>
      </c>
      <c r="M27" s="17"/>
      <c r="N27" s="11"/>
      <c r="O27" s="25"/>
      <c r="P27" s="25"/>
      <c r="Q27" s="25"/>
      <c r="R27" s="25"/>
      <c r="S27" s="25"/>
      <c r="T27" s="27"/>
      <c r="U27" s="27"/>
      <c r="V27" s="27"/>
      <c r="W27" s="11"/>
      <c r="X27" s="53"/>
      <c r="Y27" s="27"/>
      <c r="AB27" s="15"/>
    </row>
    <row r="28" spans="1:48" s="6" customFormat="1" x14ac:dyDescent="0.25">
      <c r="A28" s="30"/>
      <c r="B28" s="30"/>
      <c r="C28" s="30"/>
      <c r="D28" s="30"/>
      <c r="E28" s="30"/>
      <c r="F28" s="18">
        <v>1</v>
      </c>
      <c r="G28" s="28">
        <f t="shared" ref="G28:L28" ca="1" si="9">AVERAGEIF(G2:G26,1,$V$2:$V$26)</f>
        <v>4.3957229144284942E-3</v>
      </c>
      <c r="H28" s="28">
        <f t="shared" ca="1" si="9"/>
        <v>4.58333126037095E-3</v>
      </c>
      <c r="I28" s="28">
        <f t="shared" ca="1" si="9"/>
        <v>4.5976176780574392E-3</v>
      </c>
      <c r="J28" s="28">
        <f t="shared" ca="1" si="9"/>
        <v>4.6437414650313379E-3</v>
      </c>
      <c r="K28" s="28">
        <f t="shared" ca="1" si="9"/>
        <v>4.3660227287670595E-3</v>
      </c>
      <c r="L28" s="28">
        <f t="shared" ca="1" si="9"/>
        <v>4.6764129392899059E-3</v>
      </c>
      <c r="M28" s="29"/>
      <c r="N28" s="30"/>
      <c r="O28" s="19"/>
      <c r="P28" s="18"/>
      <c r="Q28" s="18"/>
      <c r="R28" s="18"/>
      <c r="S28" s="18"/>
      <c r="T28" s="31"/>
      <c r="U28" s="32"/>
      <c r="V28" s="32"/>
      <c r="W28" s="51"/>
      <c r="X28" s="54"/>
      <c r="Y28" s="31"/>
      <c r="AB28" s="9"/>
    </row>
    <row r="29" spans="1:48" s="6" customFormat="1" x14ac:dyDescent="0.25">
      <c r="A29" s="30"/>
      <c r="B29" s="30"/>
      <c r="C29" s="30"/>
      <c r="D29" s="30"/>
      <c r="E29" s="30"/>
      <c r="F29" s="18">
        <v>2</v>
      </c>
      <c r="G29" s="28">
        <f t="shared" ref="G29:L29" ca="1" si="10">AVERAGEIF(G2:G26,2,$V$2:$V$26)</f>
        <v>4.3058272741925141E-3</v>
      </c>
      <c r="H29" s="28">
        <f t="shared" ca="1" si="10"/>
        <v>4.3191711373274395E-3</v>
      </c>
      <c r="I29" s="28">
        <f t="shared" ca="1" si="10"/>
        <v>4.6952557739843095E-3</v>
      </c>
      <c r="J29" s="28">
        <f t="shared" ca="1" si="10"/>
        <v>4.2106350561083947E-3</v>
      </c>
      <c r="K29" s="28">
        <f t="shared" ca="1" si="10"/>
        <v>4.5748751436953438E-3</v>
      </c>
      <c r="L29" s="28">
        <f t="shared" ca="1" si="10"/>
        <v>4.7060825349742683E-3</v>
      </c>
      <c r="M29" s="29"/>
      <c r="N29" s="33"/>
      <c r="O29" s="18"/>
      <c r="P29" s="18"/>
      <c r="Q29" s="18"/>
      <c r="R29" s="18"/>
      <c r="S29" s="18"/>
      <c r="T29" s="31"/>
      <c r="U29" s="32"/>
      <c r="V29" s="32"/>
      <c r="W29" s="51"/>
      <c r="X29" s="54"/>
      <c r="Y29" s="31"/>
      <c r="AB29" s="9"/>
    </row>
    <row r="30" spans="1:48" s="6" customFormat="1" x14ac:dyDescent="0.25">
      <c r="A30" s="30"/>
      <c r="B30" s="30"/>
      <c r="C30" s="30"/>
      <c r="D30" s="30"/>
      <c r="E30" s="30"/>
      <c r="F30" s="18">
        <v>3</v>
      </c>
      <c r="G30" s="28">
        <f t="shared" ref="G30:L30" ca="1" si="11">AVERAGEIF(G2:G26,3,$V$2:$V$26)</f>
        <v>4.6156191548394508E-3</v>
      </c>
      <c r="H30" s="28">
        <f t="shared" ca="1" si="11"/>
        <v>4.6795135195008665E-3</v>
      </c>
      <c r="I30" s="28">
        <f t="shared" ca="1" si="11"/>
        <v>4.1403432236621048E-3</v>
      </c>
      <c r="J30" s="28">
        <f t="shared" ca="1" si="11"/>
        <v>4.6989080556694342E-3</v>
      </c>
      <c r="K30" s="28">
        <f t="shared" ca="1" si="11"/>
        <v>4.3586872962619056E-3</v>
      </c>
      <c r="L30" s="28">
        <f t="shared" ca="1" si="11"/>
        <v>4.4297642743326262E-3</v>
      </c>
      <c r="M30" s="29"/>
      <c r="N30" s="33"/>
      <c r="O30" s="18"/>
      <c r="P30" s="18"/>
      <c r="Q30" s="18"/>
      <c r="R30" s="18"/>
      <c r="S30" s="18"/>
      <c r="T30" s="31"/>
      <c r="U30" s="31"/>
      <c r="V30" s="31"/>
      <c r="W30" s="31"/>
      <c r="X30" s="54"/>
      <c r="Y30" s="31"/>
      <c r="AB30" s="9"/>
    </row>
    <row r="31" spans="1:48" s="6" customFormat="1" x14ac:dyDescent="0.25">
      <c r="A31" s="30"/>
      <c r="B31" s="30"/>
      <c r="C31" s="30"/>
      <c r="D31" s="30"/>
      <c r="E31" s="30"/>
      <c r="F31" s="18">
        <v>4</v>
      </c>
      <c r="G31" s="28">
        <f t="shared" ref="G31:L31" ca="1" si="12">AVERAGEIF(G2:G26,4,$V$2:$V$26)</f>
        <v>4.471908299160627E-3</v>
      </c>
      <c r="H31" s="28">
        <f t="shared" ca="1" si="12"/>
        <v>4.5170811212807693E-3</v>
      </c>
      <c r="I31" s="28">
        <f t="shared" ca="1" si="12"/>
        <v>4.5973249851665636E-3</v>
      </c>
      <c r="J31" s="28">
        <f t="shared" ca="1" si="12"/>
        <v>4.5822952117293338E-3</v>
      </c>
      <c r="K31" s="28">
        <f t="shared" ca="1" si="12"/>
        <v>4.6756318130856235E-3</v>
      </c>
      <c r="L31" s="28">
        <f t="shared" ca="1" si="12"/>
        <v>4.0871415761637173E-3</v>
      </c>
      <c r="M31" s="29"/>
      <c r="N31" s="33"/>
      <c r="O31" s="18"/>
      <c r="P31" s="18"/>
      <c r="Q31" s="18"/>
      <c r="R31" s="18"/>
      <c r="S31" s="18"/>
      <c r="T31" s="31"/>
      <c r="U31" s="31"/>
      <c r="V31" s="31"/>
      <c r="W31" s="31"/>
      <c r="X31" s="54"/>
      <c r="Y31" s="31"/>
      <c r="AB31" s="9"/>
    </row>
    <row r="32" spans="1:48" s="6" customFormat="1" x14ac:dyDescent="0.25">
      <c r="A32" s="30"/>
      <c r="B32" s="30"/>
      <c r="C32" s="30"/>
      <c r="D32" s="30"/>
      <c r="E32" s="30"/>
      <c r="F32" s="18">
        <v>5</v>
      </c>
      <c r="G32" s="28">
        <f t="shared" ref="G32:L32" ca="1" si="13">AVERAGEIF(G2:G26,5,$V$2:$V$26)</f>
        <v>4.685153540442309E-3</v>
      </c>
      <c r="H32" s="28">
        <f t="shared" ca="1" si="13"/>
        <v>4.3751341445833697E-3</v>
      </c>
      <c r="I32" s="28">
        <f t="shared" ca="1" si="13"/>
        <v>4.4436895221929788E-3</v>
      </c>
      <c r="J32" s="28">
        <f t="shared" ca="1" si="13"/>
        <v>4.3386513945248934E-3</v>
      </c>
      <c r="K32" s="28">
        <f t="shared" ca="1" si="13"/>
        <v>4.4990142012534626E-3</v>
      </c>
      <c r="L32" s="28">
        <f t="shared" ca="1" si="13"/>
        <v>4.5748298583028783E-3</v>
      </c>
      <c r="M32" s="29"/>
      <c r="N32" s="33"/>
      <c r="O32" s="18"/>
      <c r="P32" s="18"/>
      <c r="Q32" s="18"/>
      <c r="R32" s="18"/>
      <c r="S32" s="18"/>
      <c r="T32" s="18"/>
      <c r="U32" s="18"/>
      <c r="V32" s="18"/>
      <c r="W32" s="18"/>
      <c r="X32" s="55"/>
      <c r="Y32" s="18"/>
      <c r="AB32" s="9"/>
    </row>
    <row r="33" spans="1:25" s="6" customFormat="1" x14ac:dyDescent="0.25">
      <c r="A33" s="30"/>
      <c r="B33" s="30"/>
      <c r="C33" s="30"/>
      <c r="D33" s="30"/>
      <c r="E33" s="30"/>
      <c r="F33" s="18"/>
      <c r="G33" s="28">
        <f ca="1">SUM(G28:G32)</f>
        <v>2.2474231183063395E-2</v>
      </c>
      <c r="H33" s="28">
        <f t="shared" ref="H33:L33" ca="1" si="14">SUM(H28:H32)</f>
        <v>2.2474231183063395E-2</v>
      </c>
      <c r="I33" s="28">
        <f ca="1">SUM(I28:I32)</f>
        <v>2.2474231183063395E-2</v>
      </c>
      <c r="J33" s="28">
        <f ca="1">SUM(J28:J32)</f>
        <v>2.2474231183063395E-2</v>
      </c>
      <c r="K33" s="28">
        <f ca="1">SUM(K28:K32)</f>
        <v>2.2474231183063395E-2</v>
      </c>
      <c r="L33" s="28">
        <f t="shared" ca="1" si="14"/>
        <v>2.2474231183063395E-2</v>
      </c>
      <c r="M33" s="29"/>
      <c r="N33" s="33"/>
      <c r="O33" s="18"/>
      <c r="P33" s="18"/>
      <c r="Q33" s="18"/>
      <c r="R33" s="18"/>
      <c r="S33" s="18"/>
      <c r="T33" s="18"/>
      <c r="U33" s="18"/>
      <c r="V33" s="18"/>
      <c r="W33" s="18"/>
      <c r="X33" s="55"/>
      <c r="Y33" s="18"/>
    </row>
    <row r="34" spans="1:25" s="6" customFormat="1" x14ac:dyDescent="0.25">
      <c r="A34" s="30"/>
      <c r="B34" s="30"/>
      <c r="C34" s="30"/>
      <c r="D34" s="30"/>
      <c r="E34" s="30"/>
      <c r="F34" s="18"/>
      <c r="G34" s="30">
        <v>1.2</v>
      </c>
      <c r="H34" s="30">
        <v>0.15</v>
      </c>
      <c r="I34" s="30">
        <v>0.2</v>
      </c>
      <c r="J34" s="30">
        <v>0.8</v>
      </c>
      <c r="K34" s="30">
        <v>0.03</v>
      </c>
      <c r="L34" s="30">
        <v>0.8</v>
      </c>
      <c r="M34" s="29"/>
      <c r="N34" s="33"/>
      <c r="O34" s="18"/>
      <c r="P34" s="18"/>
      <c r="Q34" s="18"/>
      <c r="R34" s="18"/>
      <c r="S34" s="18"/>
      <c r="T34" s="18"/>
      <c r="U34" s="18"/>
      <c r="V34" s="18"/>
      <c r="W34" s="18"/>
      <c r="X34" s="55"/>
      <c r="Y34" s="18"/>
    </row>
    <row r="35" spans="1:25" s="6" customFormat="1" x14ac:dyDescent="0.25">
      <c r="A35" s="30"/>
      <c r="B35" s="30"/>
      <c r="C35" s="30"/>
      <c r="D35" s="30"/>
      <c r="E35" s="30"/>
      <c r="F35" s="18"/>
      <c r="G35" s="18"/>
      <c r="H35" s="18"/>
      <c r="I35" s="18"/>
      <c r="J35" s="18"/>
      <c r="K35" s="18"/>
      <c r="L35" s="18"/>
      <c r="M35" s="29"/>
      <c r="N35" s="33"/>
      <c r="O35" s="18"/>
      <c r="P35" s="18"/>
      <c r="Q35" s="18"/>
      <c r="R35" s="18"/>
      <c r="S35" s="18"/>
      <c r="T35" s="18"/>
      <c r="U35" s="18"/>
      <c r="V35" s="18"/>
      <c r="W35" s="18"/>
      <c r="X35" s="55"/>
      <c r="Y35" s="18"/>
    </row>
    <row r="36" spans="1:25" s="6" customFormat="1" x14ac:dyDescent="0.25">
      <c r="A36" s="58"/>
      <c r="B36" s="58"/>
      <c r="C36" s="58"/>
      <c r="D36" s="58"/>
      <c r="E36" s="59" t="s">
        <v>4</v>
      </c>
      <c r="F36" s="60"/>
      <c r="G36" s="19">
        <f ca="1">(MAX(G28:G32)-MIN(G28:G32))</f>
        <v>3.7932626624979492E-4</v>
      </c>
      <c r="H36" s="19">
        <f t="shared" ref="H36:L36" ca="1" si="15">(MAX(H28:H32)-MIN(H28:H32))</f>
        <v>3.6034238217342706E-4</v>
      </c>
      <c r="I36" s="19">
        <f t="shared" ca="1" si="15"/>
        <v>5.5491255032220476E-4</v>
      </c>
      <c r="J36" s="19">
        <f t="shared" ca="1" si="15"/>
        <v>4.8827299956103951E-4</v>
      </c>
      <c r="K36" s="19">
        <f t="shared" ca="1" si="15"/>
        <v>3.1694451682371793E-4</v>
      </c>
      <c r="L36" s="19">
        <f t="shared" ca="1" si="15"/>
        <v>6.1894095881055104E-4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55"/>
      <c r="Y36" s="18"/>
    </row>
    <row r="37" spans="1:25" s="6" customForma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55"/>
      <c r="Y37" s="18"/>
    </row>
    <row r="38" spans="1:25" s="6" customFormat="1" x14ac:dyDescent="0.25">
      <c r="A38" s="18"/>
      <c r="B38" s="18"/>
      <c r="C38" s="18"/>
      <c r="D38" s="18"/>
      <c r="E38" s="18"/>
      <c r="F38" s="18"/>
      <c r="G38" s="34"/>
      <c r="H38" s="34"/>
      <c r="I38" s="34"/>
      <c r="J38" s="34"/>
      <c r="K38" s="34"/>
      <c r="L38" s="34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55"/>
      <c r="Y38" s="18"/>
    </row>
    <row r="39" spans="1:25" s="6" customFormat="1" x14ac:dyDescent="0.25">
      <c r="A39" s="18"/>
      <c r="B39" s="18"/>
      <c r="C39" s="18"/>
      <c r="D39" s="18"/>
      <c r="E39" s="18"/>
      <c r="F39" s="18"/>
      <c r="G39" s="34"/>
      <c r="H39" s="34"/>
      <c r="I39" s="34"/>
      <c r="J39" s="34"/>
      <c r="K39" s="34"/>
      <c r="L39" s="34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55"/>
      <c r="Y39" s="18"/>
    </row>
    <row r="40" spans="1:25" s="6" customFormat="1" x14ac:dyDescent="0.25">
      <c r="A40" s="18"/>
      <c r="B40" s="18"/>
      <c r="C40" s="18"/>
      <c r="D40" s="18"/>
      <c r="E40" s="18"/>
      <c r="F40" s="18"/>
      <c r="G40" s="34"/>
      <c r="H40" s="34"/>
      <c r="I40" s="34"/>
      <c r="J40" s="34"/>
      <c r="K40" s="34"/>
      <c r="L40" s="34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55"/>
      <c r="Y40" s="18"/>
    </row>
    <row r="41" spans="1:25" s="6" customFormat="1" x14ac:dyDescent="0.25">
      <c r="A41" s="18"/>
      <c r="B41" s="18"/>
      <c r="C41" s="18"/>
      <c r="D41" s="18"/>
      <c r="E41" s="18"/>
      <c r="F41" s="18"/>
      <c r="G41" s="34"/>
      <c r="H41" s="34"/>
      <c r="I41" s="34"/>
      <c r="J41" s="34"/>
      <c r="K41" s="34"/>
      <c r="L41" s="34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55"/>
      <c r="Y41" s="18"/>
    </row>
    <row r="42" spans="1:25" s="6" customFormat="1" x14ac:dyDescent="0.25">
      <c r="A42" s="18"/>
      <c r="B42" s="18"/>
      <c r="C42" s="18"/>
      <c r="D42" s="18"/>
      <c r="E42" s="18"/>
      <c r="F42" s="18"/>
      <c r="G42" s="34"/>
      <c r="H42" s="34"/>
      <c r="I42" s="34"/>
      <c r="J42" s="34"/>
      <c r="K42" s="34"/>
      <c r="L42" s="34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55"/>
      <c r="Y42" s="18"/>
    </row>
    <row r="43" spans="1:25" s="6" customFormat="1" x14ac:dyDescent="0.25">
      <c r="A43" s="18"/>
      <c r="B43" s="18"/>
      <c r="C43" s="18"/>
      <c r="D43" s="18"/>
      <c r="E43" s="18"/>
      <c r="F43" s="18"/>
      <c r="G43" s="34"/>
      <c r="H43" s="34"/>
      <c r="I43" s="34"/>
      <c r="J43" s="34"/>
      <c r="K43" s="34"/>
      <c r="L43" s="34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55"/>
      <c r="Y43" s="18"/>
    </row>
    <row r="44" spans="1:25" s="6" customFormat="1" x14ac:dyDescent="0.25">
      <c r="A44" s="18"/>
      <c r="B44" s="18"/>
      <c r="C44" s="18"/>
      <c r="D44" s="18"/>
      <c r="E44" s="18"/>
      <c r="F44" s="18"/>
      <c r="G44" s="34"/>
      <c r="H44" s="34"/>
      <c r="I44" s="34"/>
      <c r="J44" s="34"/>
      <c r="K44" s="34"/>
      <c r="L44" s="34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55"/>
      <c r="Y44" s="18"/>
    </row>
    <row r="45" spans="1:25" s="6" customFormat="1" x14ac:dyDescent="0.25">
      <c r="A45" s="18"/>
      <c r="B45" s="18"/>
      <c r="C45" s="18"/>
      <c r="D45" s="18"/>
      <c r="E45" s="18"/>
      <c r="F45" s="18"/>
      <c r="G45" s="34"/>
      <c r="H45" s="34"/>
      <c r="I45" s="34"/>
      <c r="J45" s="34"/>
      <c r="K45" s="34"/>
      <c r="L45" s="34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55"/>
      <c r="Y45" s="18"/>
    </row>
    <row r="47" spans="1:25" x14ac:dyDescent="0.25">
      <c r="M47" s="35"/>
      <c r="N47" s="35"/>
      <c r="O47" s="35"/>
      <c r="P47" s="35"/>
      <c r="Q47" s="35"/>
      <c r="R47" s="35"/>
      <c r="S47" s="35"/>
    </row>
  </sheetData>
  <mergeCells count="3">
    <mergeCell ref="G1:L1"/>
    <mergeCell ref="A36:D36"/>
    <mergeCell ref="E36:F36"/>
  </mergeCells>
  <phoneticPr fontId="1" type="noConversion"/>
  <conditionalFormatting sqref="AB27:AB32">
    <cfRule type="top10" priority="4" bottom="1" rank="1"/>
  </conditionalFormatting>
  <conditionalFormatting sqref="G28:L33">
    <cfRule type="expression" dxfId="1" priority="3">
      <formula>G28=MIN(G$28:G$32)</formula>
    </cfRule>
  </conditionalFormatting>
  <conditionalFormatting sqref="X27">
    <cfRule type="top10" priority="2" bottom="1" rank="1"/>
  </conditionalFormatting>
  <conditionalFormatting sqref="G36:M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6">
    <cfRule type="top10" priority="6" bottom="1" rank="1"/>
  </conditionalFormatting>
  <conditionalFormatting sqref="W2:W26">
    <cfRule type="top10" priority="7" bottom="1" rank="1"/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75" style="3" customWidth="1"/>
    <col min="2" max="2" width="3.625" style="3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875" style="3" customWidth="1"/>
    <col min="8" max="8" width="10.125" style="3" customWidth="1"/>
    <col min="9" max="9" width="4.375" style="3" bestFit="1" customWidth="1"/>
    <col min="10" max="10" width="4.5" style="3" bestFit="1" customWidth="1"/>
    <col min="11" max="11" width="2.625" style="3" customWidth="1"/>
    <col min="12" max="21" width="9" style="3"/>
    <col min="22" max="22" width="2.125" style="3" customWidth="1"/>
    <col min="23" max="23" width="9" style="3"/>
    <col min="24" max="24" width="2.5" style="3" customWidth="1"/>
    <col min="25" max="25" width="9" style="3"/>
    <col min="26" max="27" width="2.37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78737.956999999995</v>
      </c>
      <c r="E1" s="3">
        <v>0.68600000000000005</v>
      </c>
      <c r="F1" s="3">
        <v>83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78752.968999999997</v>
      </c>
      <c r="E2" s="3">
        <v>0.68500000000000005</v>
      </c>
      <c r="F2" s="3">
        <v>82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78737.956999999995</v>
      </c>
      <c r="M2" s="3">
        <f t="shared" ref="M2:U10" ca="1" si="0">INDIRECT("D"&amp;1+(ROW(E1)-1)*10+COLUMN(B1)-1)</f>
        <v>78752.968999999997</v>
      </c>
      <c r="N2" s="3">
        <f t="shared" ca="1" si="0"/>
        <v>78862.900999999998</v>
      </c>
      <c r="O2" s="3">
        <f t="shared" ca="1" si="0"/>
        <v>78865.118000000002</v>
      </c>
      <c r="P2" s="3">
        <f t="shared" ca="1" si="0"/>
        <v>78848.942999999999</v>
      </c>
      <c r="Q2" s="3">
        <f t="shared" ca="1" si="0"/>
        <v>78773.505000000005</v>
      </c>
      <c r="R2" s="3">
        <f t="shared" ca="1" si="0"/>
        <v>78754.107999999993</v>
      </c>
      <c r="S2" s="3">
        <f t="shared" ca="1" si="0"/>
        <v>78730.853000000003</v>
      </c>
      <c r="T2" s="3">
        <f t="shared" ca="1" si="0"/>
        <v>79460.303</v>
      </c>
      <c r="U2" s="3">
        <f t="shared" ca="1" si="0"/>
        <v>78812.341</v>
      </c>
      <c r="W2" s="3">
        <f ca="1">AVERAGE(L2:U2)</f>
        <v>78859.899799999999</v>
      </c>
      <c r="Y2" s="3">
        <f ca="1">Total!E2</f>
        <v>78730.853000000003</v>
      </c>
      <c r="AB2" s="3">
        <f t="shared" ref="AB2:AK10" ca="1" si="1">(L2-$Y2)/$Y2</f>
        <v>9.0231462372090441E-5</v>
      </c>
      <c r="AC2" s="3">
        <f t="shared" ca="1" si="1"/>
        <v>2.809063938376805E-4</v>
      </c>
      <c r="AD2" s="3">
        <f t="shared" ca="1" si="1"/>
        <v>1.6772077904451922E-3</v>
      </c>
      <c r="AE2" s="3">
        <f t="shared" ca="1" si="1"/>
        <v>1.705367017933864E-3</v>
      </c>
      <c r="AF2" s="3">
        <f t="shared" ca="1" si="1"/>
        <v>1.4999202409250729E-3</v>
      </c>
      <c r="AG2" s="3">
        <f t="shared" ca="1" si="1"/>
        <v>5.4174441625828515E-4</v>
      </c>
      <c r="AH2" s="3">
        <f t="shared" ca="1" si="1"/>
        <v>2.9537340335929175E-4</v>
      </c>
      <c r="AI2" s="3">
        <f t="shared" ca="1" si="1"/>
        <v>0</v>
      </c>
      <c r="AJ2" s="3">
        <f t="shared" ca="1" si="1"/>
        <v>9.2651098293066517E-3</v>
      </c>
      <c r="AK2" s="3">
        <f t="shared" ca="1" si="1"/>
        <v>1.0350199050935922E-3</v>
      </c>
      <c r="AM2" s="3">
        <f ca="1">SUM(AB2:AK2)</f>
        <v>1.6390880459531722E-2</v>
      </c>
    </row>
    <row r="3" spans="1:39" x14ac:dyDescent="0.25">
      <c r="A3" s="3" t="s">
        <v>2</v>
      </c>
      <c r="B3" s="3">
        <v>24</v>
      </c>
      <c r="C3" s="3">
        <v>1</v>
      </c>
      <c r="D3" s="3">
        <v>78862.900999999998</v>
      </c>
      <c r="E3" s="3">
        <v>0.68600000000000005</v>
      </c>
      <c r="F3" s="3">
        <v>81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165536.02600000001</v>
      </c>
      <c r="M3" s="3">
        <f t="shared" ca="1" si="0"/>
        <v>165750.76300000001</v>
      </c>
      <c r="N3" s="3">
        <f t="shared" ca="1" si="0"/>
        <v>165665.21599999999</v>
      </c>
      <c r="O3" s="3">
        <f t="shared" ca="1" si="0"/>
        <v>165702.66800000001</v>
      </c>
      <c r="P3" s="3">
        <f t="shared" ca="1" si="0"/>
        <v>165638.008</v>
      </c>
      <c r="Q3" s="3">
        <f t="shared" ca="1" si="0"/>
        <v>166174.43299999999</v>
      </c>
      <c r="R3" s="3">
        <f t="shared" ca="1" si="0"/>
        <v>165613.03599999999</v>
      </c>
      <c r="S3" s="3">
        <f t="shared" ca="1" si="0"/>
        <v>165774.65400000001</v>
      </c>
      <c r="T3" s="3">
        <f t="shared" ca="1" si="0"/>
        <v>165679.53099999999</v>
      </c>
      <c r="U3" s="3">
        <f t="shared" ca="1" si="0"/>
        <v>165814.30499999999</v>
      </c>
      <c r="W3" s="3">
        <f t="shared" ref="W3:W10" ca="1" si="3">AVERAGE(L3:U3)</f>
        <v>165734.864</v>
      </c>
      <c r="Y3" s="3">
        <f ca="1">Total!E3</f>
        <v>165486.21299999999</v>
      </c>
      <c r="AB3" s="3">
        <f t="shared" ca="1" si="1"/>
        <v>3.0100996993643063E-4</v>
      </c>
      <c r="AC3" s="3">
        <f t="shared" ca="1" si="1"/>
        <v>1.5986225994549616E-3</v>
      </c>
      <c r="AD3" s="3">
        <f t="shared" ca="1" si="1"/>
        <v>1.0816792333026377E-3</v>
      </c>
      <c r="AE3" s="3">
        <f t="shared" ca="1" si="1"/>
        <v>1.307994159005961E-3</v>
      </c>
      <c r="AF3" s="3">
        <f t="shared" ca="1" si="1"/>
        <v>9.1726674535728731E-4</v>
      </c>
      <c r="AG3" s="3">
        <f t="shared" ca="1" si="1"/>
        <v>4.1587754503754409E-3</v>
      </c>
      <c r="AH3" s="3">
        <f t="shared" ca="1" si="1"/>
        <v>7.6636595702388795E-4</v>
      </c>
      <c r="AI3" s="3">
        <f t="shared" ca="1" si="1"/>
        <v>1.7429911215626206E-3</v>
      </c>
      <c r="AJ3" s="3">
        <f t="shared" ca="1" si="1"/>
        <v>1.1681819076976481E-3</v>
      </c>
      <c r="AK3" s="3">
        <f t="shared" ca="1" si="1"/>
        <v>1.9825941632974839E-3</v>
      </c>
      <c r="AM3" s="3">
        <f t="shared" ref="AM3:AM10" ca="1" si="4">SUM(AB3:AK3)</f>
        <v>1.502548130701436E-2</v>
      </c>
    </row>
    <row r="4" spans="1:39" x14ac:dyDescent="0.25">
      <c r="A4" s="3" t="s">
        <v>2</v>
      </c>
      <c r="B4" s="3">
        <v>24</v>
      </c>
      <c r="C4" s="3">
        <v>1</v>
      </c>
      <c r="D4" s="3">
        <v>78865.118000000002</v>
      </c>
      <c r="E4" s="3">
        <v>0.69</v>
      </c>
      <c r="F4" s="3">
        <v>82</v>
      </c>
      <c r="H4" s="3" t="s">
        <v>2</v>
      </c>
      <c r="I4" s="3">
        <v>100</v>
      </c>
      <c r="J4" s="3">
        <v>1</v>
      </c>
      <c r="L4" s="3">
        <f t="shared" ca="1" si="2"/>
        <v>1543179.3419999999</v>
      </c>
      <c r="M4" s="3">
        <f t="shared" ca="1" si="0"/>
        <v>1541591.942</v>
      </c>
      <c r="N4" s="3">
        <f t="shared" ca="1" si="0"/>
        <v>1543296.003</v>
      </c>
      <c r="O4" s="3">
        <f t="shared" ca="1" si="0"/>
        <v>1542122.0060000001</v>
      </c>
      <c r="P4" s="3">
        <f t="shared" ca="1" si="0"/>
        <v>1541380.3149999999</v>
      </c>
      <c r="Q4" s="3">
        <f t="shared" ca="1" si="0"/>
        <v>1541638.71</v>
      </c>
      <c r="R4" s="3">
        <f t="shared" ca="1" si="0"/>
        <v>1542336.058</v>
      </c>
      <c r="S4" s="3">
        <f t="shared" ca="1" si="0"/>
        <v>1541839.202</v>
      </c>
      <c r="T4" s="3">
        <f t="shared" ca="1" si="0"/>
        <v>1541867.1980000001</v>
      </c>
      <c r="U4" s="3">
        <f t="shared" ca="1" si="0"/>
        <v>1542004.308</v>
      </c>
      <c r="W4" s="3">
        <f t="shared" ca="1" si="3"/>
        <v>1542125.5084000002</v>
      </c>
      <c r="Y4" s="3">
        <f ca="1">Total!E4</f>
        <v>1541265.9380000001</v>
      </c>
      <c r="AB4" s="3">
        <f t="shared" ca="1" si="1"/>
        <v>1.2414496115334666E-3</v>
      </c>
      <c r="AC4" s="3">
        <f t="shared" ca="1" si="1"/>
        <v>2.1151703412260653E-4</v>
      </c>
      <c r="AD4" s="3">
        <f t="shared" ca="1" si="1"/>
        <v>1.3171412862300886E-3</v>
      </c>
      <c r="AE4" s="3">
        <f t="shared" ca="1" si="1"/>
        <v>5.5543172589075289E-4</v>
      </c>
      <c r="AF4" s="3">
        <f t="shared" ca="1" si="1"/>
        <v>7.4209775989912363E-5</v>
      </c>
      <c r="AG4" s="3">
        <f t="shared" ca="1" si="1"/>
        <v>2.418609214731642E-4</v>
      </c>
      <c r="AH4" s="3">
        <f t="shared" ca="1" si="1"/>
        <v>6.9431236596878511E-4</v>
      </c>
      <c r="AI4" s="3">
        <f t="shared" ca="1" si="1"/>
        <v>3.7194359900268324E-4</v>
      </c>
      <c r="AJ4" s="3">
        <f t="shared" ca="1" si="1"/>
        <v>3.901078880522235E-4</v>
      </c>
      <c r="AK4" s="3">
        <f t="shared" ca="1" si="1"/>
        <v>4.7906722765703457E-4</v>
      </c>
      <c r="AM4" s="3">
        <f t="shared" ca="1" si="4"/>
        <v>5.5770414359207175E-3</v>
      </c>
    </row>
    <row r="5" spans="1:39" x14ac:dyDescent="0.25">
      <c r="A5" s="3" t="s">
        <v>2</v>
      </c>
      <c r="B5" s="3">
        <v>24</v>
      </c>
      <c r="C5" s="3">
        <v>1</v>
      </c>
      <c r="D5" s="3">
        <v>78848.942999999999</v>
      </c>
      <c r="E5" s="3">
        <v>0.68700000000000006</v>
      </c>
      <c r="F5" s="3">
        <v>83</v>
      </c>
      <c r="H5" s="3" t="s">
        <v>1</v>
      </c>
      <c r="I5" s="3">
        <v>30</v>
      </c>
      <c r="J5" s="3">
        <v>1</v>
      </c>
      <c r="L5" s="3">
        <f t="shared" ca="1" si="2"/>
        <v>21586.933000000001</v>
      </c>
      <c r="M5" s="3">
        <f t="shared" ca="1" si="0"/>
        <v>21520.457999999999</v>
      </c>
      <c r="N5" s="3">
        <f t="shared" ca="1" si="0"/>
        <v>21541.114000000001</v>
      </c>
      <c r="O5" s="3">
        <f t="shared" ca="1" si="0"/>
        <v>21523.046999999999</v>
      </c>
      <c r="P5" s="3">
        <f t="shared" ca="1" si="0"/>
        <v>21491.01</v>
      </c>
      <c r="Q5" s="3">
        <f t="shared" ca="1" si="0"/>
        <v>21527.600999999999</v>
      </c>
      <c r="R5" s="3">
        <f t="shared" ca="1" si="0"/>
        <v>21503.89</v>
      </c>
      <c r="S5" s="3">
        <f t="shared" ca="1" si="0"/>
        <v>21489.964</v>
      </c>
      <c r="T5" s="3">
        <f t="shared" ca="1" si="0"/>
        <v>21529.525000000001</v>
      </c>
      <c r="U5" s="3">
        <f t="shared" ca="1" si="0"/>
        <v>21567.407999999999</v>
      </c>
      <c r="W5" s="3">
        <f t="shared" ca="1" si="3"/>
        <v>21528.094999999998</v>
      </c>
      <c r="Y5" s="3">
        <f ca="1">Total!E5</f>
        <v>21465.767</v>
      </c>
      <c r="AB5" s="3">
        <f t="shared" ca="1" si="1"/>
        <v>5.6446154474704344E-3</v>
      </c>
      <c r="AC5" s="3">
        <f t="shared" ca="1" si="1"/>
        <v>2.5478241704570302E-3</v>
      </c>
      <c r="AD5" s="3">
        <f t="shared" ca="1" si="1"/>
        <v>3.5101005242440938E-3</v>
      </c>
      <c r="AE5" s="3">
        <f t="shared" ca="1" si="1"/>
        <v>2.6684348153037736E-3</v>
      </c>
      <c r="AF5" s="3">
        <f t="shared" ca="1" si="1"/>
        <v>1.1759654337065418E-3</v>
      </c>
      <c r="AG5" s="3">
        <f t="shared" ca="1" si="1"/>
        <v>2.8805865637132333E-3</v>
      </c>
      <c r="AH5" s="3">
        <f t="shared" ca="1" si="1"/>
        <v>1.7759905807232322E-3</v>
      </c>
      <c r="AI5" s="3">
        <f t="shared" ca="1" si="1"/>
        <v>1.1272366834131813E-3</v>
      </c>
      <c r="AJ5" s="3">
        <f t="shared" ca="1" si="1"/>
        <v>2.9702176493391374E-3</v>
      </c>
      <c r="AK5" s="3">
        <f t="shared" ca="1" si="1"/>
        <v>4.7350276372607426E-3</v>
      </c>
      <c r="AM5" s="3">
        <f t="shared" ca="1" si="4"/>
        <v>2.9035999505631401E-2</v>
      </c>
    </row>
    <row r="6" spans="1:39" x14ac:dyDescent="0.25">
      <c r="A6" s="3" t="s">
        <v>2</v>
      </c>
      <c r="B6" s="3">
        <v>24</v>
      </c>
      <c r="C6" s="3">
        <v>1</v>
      </c>
      <c r="D6" s="3">
        <v>78773.505000000005</v>
      </c>
      <c r="E6" s="3">
        <v>0.68700000000000006</v>
      </c>
      <c r="F6" s="3">
        <v>84</v>
      </c>
      <c r="H6" s="3" t="s">
        <v>1</v>
      </c>
      <c r="I6" s="3">
        <v>50</v>
      </c>
      <c r="J6" s="3">
        <v>1</v>
      </c>
      <c r="L6" s="3">
        <f t="shared" ca="1" si="2"/>
        <v>37844.637000000002</v>
      </c>
      <c r="M6" s="3">
        <f t="shared" ca="1" si="0"/>
        <v>37935.546999999999</v>
      </c>
      <c r="N6" s="3">
        <f t="shared" ca="1" si="0"/>
        <v>37870.233999999997</v>
      </c>
      <c r="O6" s="3">
        <f t="shared" ca="1" si="0"/>
        <v>37858.978999999999</v>
      </c>
      <c r="P6" s="3">
        <f t="shared" ca="1" si="0"/>
        <v>37871.862000000001</v>
      </c>
      <c r="Q6" s="3">
        <f t="shared" ca="1" si="0"/>
        <v>37847.356</v>
      </c>
      <c r="R6" s="3">
        <f t="shared" ca="1" si="0"/>
        <v>37840.317000000003</v>
      </c>
      <c r="S6" s="3">
        <f t="shared" ca="1" si="0"/>
        <v>37852.415999999997</v>
      </c>
      <c r="T6" s="3">
        <f t="shared" ca="1" si="0"/>
        <v>37905.247000000003</v>
      </c>
      <c r="U6" s="3">
        <f t="shared" ca="1" si="0"/>
        <v>37879.173000000003</v>
      </c>
      <c r="W6" s="3">
        <f t="shared" ca="1" si="3"/>
        <v>37870.576799999995</v>
      </c>
      <c r="Y6" s="3">
        <f ca="1">Total!E6</f>
        <v>37821.141000000003</v>
      </c>
      <c r="AB6" s="3">
        <f t="shared" ca="1" si="1"/>
        <v>6.2123985101346314E-4</v>
      </c>
      <c r="AC6" s="3">
        <f t="shared" ca="1" si="1"/>
        <v>3.0249219609740328E-3</v>
      </c>
      <c r="AD6" s="3">
        <f t="shared" ca="1" si="1"/>
        <v>1.2980306437606808E-3</v>
      </c>
      <c r="AE6" s="3">
        <f t="shared" ca="1" si="1"/>
        <v>1.000445755985947E-3</v>
      </c>
      <c r="AF6" s="3">
        <f t="shared" ca="1" si="1"/>
        <v>1.3410753525388811E-3</v>
      </c>
      <c r="AG6" s="3">
        <f t="shared" ca="1" si="1"/>
        <v>6.9313086033011284E-4</v>
      </c>
      <c r="AH6" s="3">
        <f t="shared" ca="1" si="1"/>
        <v>5.0701801936645628E-4</v>
      </c>
      <c r="AI6" s="3">
        <f t="shared" ca="1" si="1"/>
        <v>8.269184686943785E-4</v>
      </c>
      <c r="AJ6" s="3">
        <f t="shared" ca="1" si="1"/>
        <v>2.2237827251166157E-3</v>
      </c>
      <c r="AK6" s="3">
        <f t="shared" ca="1" si="1"/>
        <v>1.5343799384582089E-3</v>
      </c>
      <c r="AM6" s="3">
        <f t="shared" ca="1" si="4"/>
        <v>1.3070943576238777E-2</v>
      </c>
    </row>
    <row r="7" spans="1:39" x14ac:dyDescent="0.25">
      <c r="A7" s="3" t="s">
        <v>2</v>
      </c>
      <c r="B7" s="3">
        <v>24</v>
      </c>
      <c r="C7" s="3">
        <v>1</v>
      </c>
      <c r="D7" s="3">
        <v>78754.107999999993</v>
      </c>
      <c r="E7" s="3">
        <v>0.68700000000000006</v>
      </c>
      <c r="F7" s="3">
        <v>82</v>
      </c>
      <c r="H7" s="3" t="s">
        <v>1</v>
      </c>
      <c r="I7" s="3">
        <v>100</v>
      </c>
      <c r="J7" s="3">
        <v>1</v>
      </c>
      <c r="L7" s="3">
        <f t="shared" ca="1" si="2"/>
        <v>68045.452999999994</v>
      </c>
      <c r="M7" s="3">
        <f t="shared" ca="1" si="0"/>
        <v>68075.160999999993</v>
      </c>
      <c r="N7" s="3">
        <f t="shared" ca="1" si="0"/>
        <v>68028.258000000002</v>
      </c>
      <c r="O7" s="3">
        <f t="shared" ca="1" si="0"/>
        <v>68050.84</v>
      </c>
      <c r="P7" s="3">
        <f t="shared" ca="1" si="0"/>
        <v>68023.426000000007</v>
      </c>
      <c r="Q7" s="3">
        <f t="shared" ca="1" si="0"/>
        <v>68031.282999999996</v>
      </c>
      <c r="R7" s="3">
        <f t="shared" ca="1" si="0"/>
        <v>68025.442999999999</v>
      </c>
      <c r="S7" s="3">
        <f t="shared" ca="1" si="0"/>
        <v>68042.891000000003</v>
      </c>
      <c r="T7" s="3">
        <f t="shared" ca="1" si="0"/>
        <v>68058.960000000006</v>
      </c>
      <c r="U7" s="3">
        <f t="shared" ca="1" si="0"/>
        <v>68016.044999999998</v>
      </c>
      <c r="W7" s="3">
        <f t="shared" ca="1" si="3"/>
        <v>68039.776000000013</v>
      </c>
      <c r="Y7" s="3">
        <f ca="1">Total!E7</f>
        <v>67996.997000000003</v>
      </c>
      <c r="AB7" s="3">
        <f t="shared" ca="1" si="1"/>
        <v>7.1261970583775982E-4</v>
      </c>
      <c r="AC7" s="3">
        <f t="shared" ca="1" si="1"/>
        <v>1.1495213531266645E-3</v>
      </c>
      <c r="AD7" s="3">
        <f t="shared" ca="1" si="1"/>
        <v>4.5974089120433661E-4</v>
      </c>
      <c r="AE7" s="3">
        <f t="shared" ca="1" si="1"/>
        <v>7.9184379274857498E-4</v>
      </c>
      <c r="AF7" s="3">
        <f t="shared" ca="1" si="1"/>
        <v>3.8867892945336577E-4</v>
      </c>
      <c r="AG7" s="3">
        <f t="shared" ca="1" si="1"/>
        <v>5.0422814995775152E-4</v>
      </c>
      <c r="AH7" s="3">
        <f t="shared" ca="1" si="1"/>
        <v>4.1834200413286298E-4</v>
      </c>
      <c r="AI7" s="3">
        <f t="shared" ca="1" si="1"/>
        <v>6.7494157131674844E-4</v>
      </c>
      <c r="AJ7" s="3">
        <f t="shared" ca="1" si="1"/>
        <v>9.1126083112175345E-4</v>
      </c>
      <c r="AK7" s="3">
        <f t="shared" ca="1" si="1"/>
        <v>2.8013001809469947E-4</v>
      </c>
      <c r="AM7" s="3">
        <f t="shared" ca="1" si="4"/>
        <v>6.2913072469945172E-3</v>
      </c>
    </row>
    <row r="8" spans="1:39" x14ac:dyDescent="0.25">
      <c r="A8" s="3" t="s">
        <v>2</v>
      </c>
      <c r="B8" s="3">
        <v>24</v>
      </c>
      <c r="C8" s="3">
        <v>1</v>
      </c>
      <c r="D8" s="3">
        <v>78730.853000000003</v>
      </c>
      <c r="E8" s="3">
        <v>0.68899999999999995</v>
      </c>
      <c r="F8" s="3">
        <v>84</v>
      </c>
      <c r="H8" s="3" t="s">
        <v>0</v>
      </c>
      <c r="I8" s="3">
        <v>25</v>
      </c>
      <c r="J8" s="3">
        <v>1</v>
      </c>
      <c r="L8" s="3">
        <f t="shared" ca="1" si="2"/>
        <v>1437.41</v>
      </c>
      <c r="M8" s="3">
        <f t="shared" ca="1" si="0"/>
        <v>1437.41</v>
      </c>
      <c r="N8" s="3">
        <f t="shared" ca="1" si="0"/>
        <v>1437.1579999999999</v>
      </c>
      <c r="O8" s="3">
        <f t="shared" ca="1" si="0"/>
        <v>1435.135</v>
      </c>
      <c r="P8" s="3">
        <f t="shared" ca="1" si="0"/>
        <v>1437.1579999999999</v>
      </c>
      <c r="Q8" s="3">
        <f t="shared" ca="1" si="0"/>
        <v>1441.3050000000001</v>
      </c>
      <c r="R8" s="3">
        <f t="shared" ca="1" si="0"/>
        <v>1437.1590000000001</v>
      </c>
      <c r="S8" s="3">
        <f t="shared" ca="1" si="0"/>
        <v>1437.1579999999999</v>
      </c>
      <c r="T8" s="3">
        <f t="shared" ca="1" si="0"/>
        <v>1439.328</v>
      </c>
      <c r="U8" s="3">
        <f t="shared" ca="1" si="0"/>
        <v>1437.41</v>
      </c>
      <c r="W8" s="3">
        <f t="shared" ca="1" si="3"/>
        <v>1437.6631</v>
      </c>
      <c r="Y8" s="3">
        <f ca="1">Total!E8</f>
        <v>1435.134</v>
      </c>
      <c r="AB8" s="3">
        <f t="shared" ca="1" si="1"/>
        <v>1.5859146253939126E-3</v>
      </c>
      <c r="AC8" s="3">
        <f t="shared" ca="1" si="1"/>
        <v>1.5859146253939126E-3</v>
      </c>
      <c r="AD8" s="3">
        <f t="shared" ca="1" si="1"/>
        <v>1.4103212661674012E-3</v>
      </c>
      <c r="AE8" s="3">
        <f t="shared" ca="1" si="1"/>
        <v>6.9679904453267305E-7</v>
      </c>
      <c r="AF8" s="3">
        <f t="shared" ca="1" si="1"/>
        <v>1.4103212661674012E-3</v>
      </c>
      <c r="AG8" s="3">
        <f t="shared" ca="1" si="1"/>
        <v>4.2999469039128393E-3</v>
      </c>
      <c r="AH8" s="3">
        <f t="shared" ca="1" si="1"/>
        <v>1.4110180652120924E-3</v>
      </c>
      <c r="AI8" s="3">
        <f t="shared" ca="1" si="1"/>
        <v>1.4103212661674012E-3</v>
      </c>
      <c r="AJ8" s="3">
        <f t="shared" ca="1" si="1"/>
        <v>2.9223751928391076E-3</v>
      </c>
      <c r="AK8" s="3">
        <f t="shared" ca="1" si="1"/>
        <v>1.5859146253939126E-3</v>
      </c>
      <c r="AM8" s="3">
        <f t="shared" ca="1" si="4"/>
        <v>1.7622744635692512E-2</v>
      </c>
    </row>
    <row r="9" spans="1:39" x14ac:dyDescent="0.25">
      <c r="A9" s="3" t="s">
        <v>2</v>
      </c>
      <c r="B9" s="3">
        <v>24</v>
      </c>
      <c r="C9" s="3">
        <v>1</v>
      </c>
      <c r="D9" s="3">
        <v>79460.303</v>
      </c>
      <c r="E9" s="3">
        <v>0.68899999999999995</v>
      </c>
      <c r="F9" s="3">
        <v>83</v>
      </c>
      <c r="H9" s="3" t="s">
        <v>0</v>
      </c>
      <c r="I9" s="3">
        <v>50</v>
      </c>
      <c r="J9" s="3">
        <v>1</v>
      </c>
      <c r="L9" s="3">
        <f t="shared" ca="1" si="2"/>
        <v>2829.58</v>
      </c>
      <c r="M9" s="3">
        <f t="shared" ca="1" si="0"/>
        <v>2844.8989999999999</v>
      </c>
      <c r="N9" s="3">
        <f t="shared" ca="1" si="0"/>
        <v>2850.5120000000002</v>
      </c>
      <c r="O9" s="3">
        <f t="shared" ca="1" si="0"/>
        <v>2843.1619999999998</v>
      </c>
      <c r="P9" s="3">
        <f t="shared" ca="1" si="0"/>
        <v>2850.366</v>
      </c>
      <c r="Q9" s="3">
        <f t="shared" ca="1" si="0"/>
        <v>2845.1660000000002</v>
      </c>
      <c r="R9" s="3">
        <f t="shared" ca="1" si="0"/>
        <v>2849.8850000000002</v>
      </c>
      <c r="S9" s="3">
        <f t="shared" ca="1" si="0"/>
        <v>2851.4119999999998</v>
      </c>
      <c r="T9" s="3">
        <f t="shared" ca="1" si="0"/>
        <v>2808.114</v>
      </c>
      <c r="U9" s="3">
        <f t="shared" ca="1" si="0"/>
        <v>2845.7069999999999</v>
      </c>
      <c r="W9" s="3">
        <f t="shared" ca="1" si="3"/>
        <v>2841.8802999999998</v>
      </c>
      <c r="Y9" s="3">
        <f ca="1">Total!E9</f>
        <v>2807.6990000000001</v>
      </c>
      <c r="AB9" s="3">
        <f t="shared" ca="1" si="1"/>
        <v>7.7932143011055881E-3</v>
      </c>
      <c r="AC9" s="3">
        <f t="shared" ca="1" si="1"/>
        <v>1.3249283488009155E-2</v>
      </c>
      <c r="AD9" s="3">
        <f t="shared" ca="1" si="1"/>
        <v>1.5248429407853228E-2</v>
      </c>
      <c r="AE9" s="3">
        <f t="shared" ca="1" si="1"/>
        <v>1.2630627428367406E-2</v>
      </c>
      <c r="AF9" s="3">
        <f t="shared" ca="1" si="1"/>
        <v>1.5196429531798072E-2</v>
      </c>
      <c r="AG9" s="3">
        <f t="shared" ca="1" si="1"/>
        <v>1.3344379151753837E-2</v>
      </c>
      <c r="AH9" s="3">
        <f t="shared" ca="1" si="1"/>
        <v>1.5025114871644058E-2</v>
      </c>
      <c r="AI9" s="3">
        <f t="shared" ca="1" si="1"/>
        <v>1.5568976589014611E-2</v>
      </c>
      <c r="AJ9" s="3">
        <f t="shared" ca="1" si="1"/>
        <v>1.478078668689071E-4</v>
      </c>
      <c r="AK9" s="3">
        <f t="shared" ca="1" si="1"/>
        <v>1.3537063623985266E-2</v>
      </c>
      <c r="AM9" s="3">
        <f t="shared" ca="1" si="4"/>
        <v>0.12174132626040013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78812.341</v>
      </c>
      <c r="E10" s="3">
        <v>0.68700000000000006</v>
      </c>
      <c r="F10" s="3">
        <v>86</v>
      </c>
      <c r="H10" s="3" t="s">
        <v>20</v>
      </c>
      <c r="I10" s="3">
        <v>100</v>
      </c>
      <c r="J10" s="3">
        <v>1</v>
      </c>
      <c r="L10" s="3">
        <f t="shared" ca="1" si="2"/>
        <v>5366.0929999999998</v>
      </c>
      <c r="M10" s="3">
        <f t="shared" ca="1" si="0"/>
        <v>5487.5190000000002</v>
      </c>
      <c r="N10" s="3">
        <f t="shared" ca="1" si="0"/>
        <v>5362.6629999999996</v>
      </c>
      <c r="O10" s="3">
        <f t="shared" ca="1" si="0"/>
        <v>5485.5730000000003</v>
      </c>
      <c r="P10" s="3">
        <f t="shared" ca="1" si="0"/>
        <v>5401.2169999999996</v>
      </c>
      <c r="Q10" s="3">
        <f t="shared" ca="1" si="0"/>
        <v>5493.1409999999996</v>
      </c>
      <c r="R10" s="3">
        <f t="shared" ca="1" si="0"/>
        <v>5508.7259999999997</v>
      </c>
      <c r="S10" s="3">
        <f t="shared" ca="1" si="0"/>
        <v>5418.7790000000005</v>
      </c>
      <c r="T10" s="3">
        <f t="shared" ca="1" si="0"/>
        <v>5476.5209999999997</v>
      </c>
      <c r="U10" s="3">
        <f t="shared" ca="1" si="0"/>
        <v>5424.442</v>
      </c>
      <c r="W10" s="3">
        <f t="shared" ca="1" si="3"/>
        <v>5442.4674000000005</v>
      </c>
      <c r="Y10" s="3">
        <f ca="1">Total!E10</f>
        <v>5345.2</v>
      </c>
      <c r="AB10" s="3">
        <f t="shared" ca="1" si="1"/>
        <v>3.9087405522712018E-3</v>
      </c>
      <c r="AC10" s="3">
        <f t="shared" ca="1" si="1"/>
        <v>2.6625570605403055E-2</v>
      </c>
      <c r="AD10" s="3">
        <f t="shared" ca="1" si="1"/>
        <v>3.2670433285938295E-3</v>
      </c>
      <c r="AE10" s="3">
        <f t="shared" ca="1" si="1"/>
        <v>2.6261505649929004E-2</v>
      </c>
      <c r="AF10" s="3">
        <f t="shared" ca="1" si="1"/>
        <v>1.0479869789717846E-2</v>
      </c>
      <c r="AG10" s="3">
        <f t="shared" ca="1" si="1"/>
        <v>2.7677355384269964E-2</v>
      </c>
      <c r="AH10" s="3">
        <f t="shared" ca="1" si="1"/>
        <v>3.0593055451620117E-2</v>
      </c>
      <c r="AI10" s="3">
        <f t="shared" ca="1" si="1"/>
        <v>1.3765434408441338E-2</v>
      </c>
      <c r="AJ10" s="3">
        <f t="shared" ca="1" si="1"/>
        <v>2.4568023647384554E-2</v>
      </c>
      <c r="AK10" s="3">
        <f t="shared" ca="1" si="1"/>
        <v>1.4824889620594214E-2</v>
      </c>
      <c r="AM10" s="3">
        <f t="shared" ca="1" si="4"/>
        <v>0.18197148843822514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165536.02600000001</v>
      </c>
      <c r="E11" s="3">
        <v>1.736</v>
      </c>
      <c r="F11" s="3">
        <v>49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165750.76300000001</v>
      </c>
      <c r="E12" s="3">
        <v>1.7330000000000001</v>
      </c>
      <c r="F12" s="3">
        <v>49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165665.21599999999</v>
      </c>
      <c r="E13" s="3">
        <v>1.74</v>
      </c>
      <c r="F13" s="3">
        <v>51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165702.66800000001</v>
      </c>
      <c r="E14" s="3">
        <v>1.7330000000000001</v>
      </c>
      <c r="F14" s="3">
        <v>49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165638.008</v>
      </c>
      <c r="E15" s="3">
        <v>1.736</v>
      </c>
      <c r="F15" s="3">
        <v>50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166174.43299999999</v>
      </c>
      <c r="E16" s="3">
        <v>1.74</v>
      </c>
      <c r="F16" s="3">
        <v>52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165613.03599999999</v>
      </c>
      <c r="E17" s="3">
        <v>1.73</v>
      </c>
      <c r="F17" s="3">
        <v>49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165774.65400000001</v>
      </c>
      <c r="E18" s="3">
        <v>1.7330000000000001</v>
      </c>
      <c r="F18" s="3">
        <v>48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165679.53099999999</v>
      </c>
      <c r="E19" s="3">
        <v>1.7390000000000001</v>
      </c>
      <c r="F19" s="3">
        <v>51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165814.30499999999</v>
      </c>
      <c r="E20" s="3">
        <v>1.738</v>
      </c>
      <c r="F20" s="3">
        <v>51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1543179.3419999999</v>
      </c>
      <c r="E21" s="3">
        <v>11.08</v>
      </c>
      <c r="F21" s="3">
        <v>62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1541591.942</v>
      </c>
      <c r="E22" s="3">
        <v>11.021000000000001</v>
      </c>
      <c r="F22" s="3">
        <v>59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1543296.003</v>
      </c>
      <c r="E23" s="3">
        <v>11.022</v>
      </c>
      <c r="F23" s="3">
        <v>61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1542122.0060000001</v>
      </c>
      <c r="E24" s="3">
        <v>11.061</v>
      </c>
      <c r="F24" s="3">
        <v>57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1541380.3149999999</v>
      </c>
      <c r="E25" s="3">
        <v>11.039</v>
      </c>
      <c r="F25" s="3">
        <v>60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1541638.71</v>
      </c>
      <c r="E26" s="3">
        <v>11.026</v>
      </c>
      <c r="F26" s="3">
        <v>59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1542336.058</v>
      </c>
      <c r="E27" s="3">
        <v>11.055</v>
      </c>
      <c r="F27" s="3">
        <v>58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1541839.202</v>
      </c>
      <c r="E28" s="3">
        <v>11.069000000000001</v>
      </c>
      <c r="F28" s="3">
        <v>61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1541867.1980000001</v>
      </c>
      <c r="E29" s="3">
        <v>11.087</v>
      </c>
      <c r="F29" s="3">
        <v>60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1542004.308</v>
      </c>
      <c r="E30" s="3">
        <v>11.035</v>
      </c>
      <c r="F30" s="3">
        <v>59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21586.933000000001</v>
      </c>
      <c r="E31" s="3">
        <v>0.92100000000000004</v>
      </c>
      <c r="F31" s="3">
        <v>67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21520.457999999999</v>
      </c>
      <c r="E32" s="3">
        <v>0.91900000000000004</v>
      </c>
      <c r="F32" s="3">
        <v>70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21541.114000000001</v>
      </c>
      <c r="E33" s="3">
        <v>0.91800000000000004</v>
      </c>
      <c r="F33" s="3">
        <v>69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21523.046999999999</v>
      </c>
      <c r="E34" s="3">
        <v>0.91700000000000004</v>
      </c>
      <c r="F34" s="3">
        <v>66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21491.01</v>
      </c>
      <c r="E35" s="3">
        <v>0.91500000000000004</v>
      </c>
      <c r="F35" s="3">
        <v>68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21527.600999999999</v>
      </c>
      <c r="E36" s="3">
        <v>0.91900000000000004</v>
      </c>
      <c r="F36" s="3">
        <v>69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21503.89</v>
      </c>
      <c r="E37" s="3">
        <v>0.91600000000000004</v>
      </c>
      <c r="F37" s="3">
        <v>66</v>
      </c>
    </row>
    <row r="38" spans="1:6" x14ac:dyDescent="0.25">
      <c r="A38" s="3" t="s">
        <v>1</v>
      </c>
      <c r="B38" s="3">
        <v>30</v>
      </c>
      <c r="C38" s="3">
        <v>1</v>
      </c>
      <c r="D38" s="3">
        <v>21489.964</v>
      </c>
      <c r="E38" s="3">
        <v>0.91900000000000004</v>
      </c>
      <c r="F38" s="3">
        <v>69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21529.525000000001</v>
      </c>
      <c r="E39" s="3">
        <v>0.91500000000000004</v>
      </c>
      <c r="F39" s="3">
        <v>66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21567.407999999999</v>
      </c>
      <c r="E40" s="3">
        <v>0.92200000000000004</v>
      </c>
      <c r="F40" s="3">
        <v>70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37844.637000000002</v>
      </c>
      <c r="E41" s="3">
        <v>1.948</v>
      </c>
      <c r="F41" s="3">
        <v>48</v>
      </c>
    </row>
    <row r="42" spans="1:6" x14ac:dyDescent="0.25">
      <c r="A42" s="3" t="s">
        <v>1</v>
      </c>
      <c r="B42" s="3">
        <v>50</v>
      </c>
      <c r="C42" s="3">
        <v>1</v>
      </c>
      <c r="D42" s="3">
        <v>37935.546999999999</v>
      </c>
      <c r="E42" s="3">
        <v>1.9379999999999999</v>
      </c>
      <c r="F42" s="3">
        <v>48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37870.233999999997</v>
      </c>
      <c r="E43" s="3">
        <v>1.9430000000000001</v>
      </c>
      <c r="F43" s="3">
        <v>47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37858.978999999999</v>
      </c>
      <c r="E44" s="3">
        <v>1.9359999999999999</v>
      </c>
      <c r="F44" s="3">
        <v>47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37871.862000000001</v>
      </c>
      <c r="E45" s="3">
        <v>1.9339999999999999</v>
      </c>
      <c r="F45" s="3">
        <v>46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37847.356</v>
      </c>
      <c r="E46" s="3">
        <v>1.9350000000000001</v>
      </c>
      <c r="F46" s="3">
        <v>48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37840.317000000003</v>
      </c>
      <c r="E47" s="3">
        <v>1.9379999999999999</v>
      </c>
      <c r="F47" s="3">
        <v>47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37852.415999999997</v>
      </c>
      <c r="E48" s="3">
        <v>1.948</v>
      </c>
      <c r="F48" s="3">
        <v>47</v>
      </c>
    </row>
    <row r="49" spans="1:6" x14ac:dyDescent="0.25">
      <c r="A49" s="3" t="s">
        <v>1</v>
      </c>
      <c r="B49" s="3">
        <v>50</v>
      </c>
      <c r="C49" s="3">
        <v>1</v>
      </c>
      <c r="D49" s="3">
        <v>37905.247000000003</v>
      </c>
      <c r="E49" s="3">
        <v>1.9339999999999999</v>
      </c>
      <c r="F49" s="3">
        <v>49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37879.173000000003</v>
      </c>
      <c r="E50" s="3">
        <v>1.9330000000000001</v>
      </c>
      <c r="F50" s="3">
        <v>48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68045.452999999994</v>
      </c>
      <c r="E51" s="3">
        <v>7.7859999999999996</v>
      </c>
      <c r="F51" s="3">
        <v>43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68075.160999999993</v>
      </c>
      <c r="E52" s="3">
        <v>7.718</v>
      </c>
      <c r="F52" s="3">
        <v>43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68028.258000000002</v>
      </c>
      <c r="E53" s="3">
        <v>7.7720000000000002</v>
      </c>
      <c r="F53" s="3">
        <v>44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68050.84</v>
      </c>
      <c r="E54" s="3">
        <v>7.7439999999999998</v>
      </c>
      <c r="F54" s="3">
        <v>43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68023.426000000007</v>
      </c>
      <c r="E55" s="3">
        <v>7.7649999999999997</v>
      </c>
      <c r="F55" s="3">
        <v>42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68031.282999999996</v>
      </c>
      <c r="E56" s="3">
        <v>7.7409999999999997</v>
      </c>
      <c r="F56" s="3">
        <v>40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68025.442999999999</v>
      </c>
      <c r="E57" s="3">
        <v>7.7889999999999997</v>
      </c>
      <c r="F57" s="3">
        <v>44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68042.891000000003</v>
      </c>
      <c r="E58" s="3">
        <v>7.7229999999999999</v>
      </c>
      <c r="F58" s="3">
        <v>42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68058.960000000006</v>
      </c>
      <c r="E59" s="3">
        <v>7.7910000000000004</v>
      </c>
      <c r="F59" s="3">
        <v>42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68016.044999999998</v>
      </c>
      <c r="E60" s="3">
        <v>7.7910000000000004</v>
      </c>
      <c r="F60" s="3">
        <v>44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1437.41</v>
      </c>
      <c r="E61" s="3">
        <v>0.66900000000000004</v>
      </c>
      <c r="F61" s="3">
        <v>72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1437.41</v>
      </c>
      <c r="E62" s="3">
        <v>0.67200000000000004</v>
      </c>
      <c r="F62" s="3">
        <v>72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1437.1579999999999</v>
      </c>
      <c r="E63" s="3">
        <v>0.67100000000000004</v>
      </c>
      <c r="F63" s="3">
        <v>69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1435.135</v>
      </c>
      <c r="E64" s="3">
        <v>0.67200000000000004</v>
      </c>
      <c r="F64" s="3">
        <v>70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1437.1579999999999</v>
      </c>
      <c r="E65" s="3">
        <v>0.66900000000000004</v>
      </c>
      <c r="F65" s="3">
        <v>68</v>
      </c>
    </row>
    <row r="66" spans="1:6" x14ac:dyDescent="0.25">
      <c r="A66" s="3" t="s">
        <v>0</v>
      </c>
      <c r="B66" s="3">
        <v>25</v>
      </c>
      <c r="C66" s="3">
        <v>1</v>
      </c>
      <c r="D66" s="3">
        <v>1441.3050000000001</v>
      </c>
      <c r="E66" s="3">
        <v>0.66900000000000004</v>
      </c>
      <c r="F66" s="3">
        <v>70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1437.1590000000001</v>
      </c>
      <c r="E67" s="3">
        <v>0.66800000000000004</v>
      </c>
      <c r="F67" s="3">
        <v>70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1437.1579999999999</v>
      </c>
      <c r="E68" s="3">
        <v>0.67300000000000004</v>
      </c>
      <c r="F68" s="3">
        <v>68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1439.328</v>
      </c>
      <c r="E69" s="3">
        <v>0.67100000000000004</v>
      </c>
      <c r="F69" s="3">
        <v>71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1437.41</v>
      </c>
      <c r="E70" s="3">
        <v>0.67</v>
      </c>
      <c r="F70" s="3">
        <v>73</v>
      </c>
    </row>
    <row r="71" spans="1:6" x14ac:dyDescent="0.25">
      <c r="A71" s="3" t="s">
        <v>0</v>
      </c>
      <c r="B71" s="3">
        <v>50</v>
      </c>
      <c r="C71" s="3">
        <v>1</v>
      </c>
      <c r="D71" s="3">
        <v>2829.58</v>
      </c>
      <c r="E71" s="3">
        <v>1.821</v>
      </c>
      <c r="F71" s="3">
        <v>44</v>
      </c>
    </row>
    <row r="72" spans="1:6" x14ac:dyDescent="0.25">
      <c r="A72" s="3" t="s">
        <v>0</v>
      </c>
      <c r="B72" s="3">
        <v>50</v>
      </c>
      <c r="C72" s="3">
        <v>1</v>
      </c>
      <c r="D72" s="3">
        <v>2844.8989999999999</v>
      </c>
      <c r="E72" s="3">
        <v>1.806</v>
      </c>
      <c r="F72" s="3">
        <v>45</v>
      </c>
    </row>
    <row r="73" spans="1:6" x14ac:dyDescent="0.25">
      <c r="A73" s="3" t="s">
        <v>0</v>
      </c>
      <c r="B73" s="3">
        <v>50</v>
      </c>
      <c r="C73" s="3">
        <v>1</v>
      </c>
      <c r="D73" s="3">
        <v>2850.5120000000002</v>
      </c>
      <c r="E73" s="3">
        <v>1.8080000000000001</v>
      </c>
      <c r="F73" s="3">
        <v>43</v>
      </c>
    </row>
    <row r="74" spans="1:6" x14ac:dyDescent="0.25">
      <c r="A74" s="3" t="s">
        <v>0</v>
      </c>
      <c r="B74" s="3">
        <v>50</v>
      </c>
      <c r="C74" s="3">
        <v>1</v>
      </c>
      <c r="D74" s="3">
        <v>2843.1619999999998</v>
      </c>
      <c r="E74" s="3">
        <v>1.819</v>
      </c>
      <c r="F74" s="3">
        <v>42</v>
      </c>
    </row>
    <row r="75" spans="1:6" x14ac:dyDescent="0.25">
      <c r="A75" s="3" t="s">
        <v>0</v>
      </c>
      <c r="B75" s="3">
        <v>50</v>
      </c>
      <c r="C75" s="3">
        <v>1</v>
      </c>
      <c r="D75" s="3">
        <v>2850.366</v>
      </c>
      <c r="E75" s="3">
        <v>1.8069999999999999</v>
      </c>
      <c r="F75" s="3">
        <v>44</v>
      </c>
    </row>
    <row r="76" spans="1:6" x14ac:dyDescent="0.25">
      <c r="A76" s="3" t="s">
        <v>0</v>
      </c>
      <c r="B76" s="3">
        <v>50</v>
      </c>
      <c r="C76" s="3">
        <v>1</v>
      </c>
      <c r="D76" s="3">
        <v>2845.1660000000002</v>
      </c>
      <c r="E76" s="3">
        <v>1.819</v>
      </c>
      <c r="F76" s="3">
        <v>44</v>
      </c>
    </row>
    <row r="77" spans="1:6" x14ac:dyDescent="0.25">
      <c r="A77" s="3" t="s">
        <v>0</v>
      </c>
      <c r="B77" s="3">
        <v>50</v>
      </c>
      <c r="C77" s="3">
        <v>1</v>
      </c>
      <c r="D77" s="3">
        <v>2849.8850000000002</v>
      </c>
      <c r="E77" s="3">
        <v>1.8140000000000001</v>
      </c>
      <c r="F77" s="3">
        <v>42</v>
      </c>
    </row>
    <row r="78" spans="1:6" x14ac:dyDescent="0.25">
      <c r="A78" s="3" t="s">
        <v>0</v>
      </c>
      <c r="B78" s="3">
        <v>50</v>
      </c>
      <c r="C78" s="3">
        <v>1</v>
      </c>
      <c r="D78" s="3">
        <v>2851.4119999999998</v>
      </c>
      <c r="E78" s="3">
        <v>1.8149999999999999</v>
      </c>
      <c r="F78" s="3">
        <v>45</v>
      </c>
    </row>
    <row r="79" spans="1:6" x14ac:dyDescent="0.25">
      <c r="A79" s="3" t="s">
        <v>0</v>
      </c>
      <c r="B79" s="3">
        <v>50</v>
      </c>
      <c r="C79" s="3">
        <v>1</v>
      </c>
      <c r="D79" s="3">
        <v>2808.114</v>
      </c>
      <c r="E79" s="3">
        <v>1.8160000000000001</v>
      </c>
      <c r="F79" s="3">
        <v>44</v>
      </c>
    </row>
    <row r="80" spans="1:6" x14ac:dyDescent="0.25">
      <c r="A80" s="3" t="s">
        <v>0</v>
      </c>
      <c r="B80" s="3">
        <v>50</v>
      </c>
      <c r="C80" s="3">
        <v>1</v>
      </c>
      <c r="D80" s="3">
        <v>2845.7069999999999</v>
      </c>
      <c r="E80" s="3">
        <v>1.8149999999999999</v>
      </c>
      <c r="F80" s="3">
        <v>43</v>
      </c>
    </row>
    <row r="81" spans="1:6" x14ac:dyDescent="0.25">
      <c r="A81" s="3" t="s">
        <v>0</v>
      </c>
      <c r="B81" s="3">
        <v>100</v>
      </c>
      <c r="C81" s="3">
        <v>1</v>
      </c>
      <c r="D81" s="3">
        <v>5366.0929999999998</v>
      </c>
      <c r="E81" s="3">
        <v>7.2939999999999996</v>
      </c>
      <c r="F81" s="3">
        <v>37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5487.5190000000002</v>
      </c>
      <c r="E82" s="3">
        <v>7.3449999999999998</v>
      </c>
      <c r="F82" s="3">
        <v>39</v>
      </c>
    </row>
    <row r="83" spans="1:6" x14ac:dyDescent="0.25">
      <c r="A83" s="3" t="s">
        <v>0</v>
      </c>
      <c r="B83" s="3">
        <v>100</v>
      </c>
      <c r="C83" s="3">
        <v>1</v>
      </c>
      <c r="D83" s="3">
        <v>5362.6629999999996</v>
      </c>
      <c r="E83" s="3">
        <v>7.3659999999999997</v>
      </c>
      <c r="F83" s="3">
        <v>39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5485.5730000000003</v>
      </c>
      <c r="E84" s="3">
        <v>7.2990000000000004</v>
      </c>
      <c r="F84" s="3">
        <v>38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5401.2169999999996</v>
      </c>
      <c r="E85" s="3">
        <v>7.3</v>
      </c>
      <c r="F85" s="3">
        <v>38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5493.1409999999996</v>
      </c>
      <c r="E86" s="3">
        <v>7.3380000000000001</v>
      </c>
      <c r="F86" s="3">
        <v>38</v>
      </c>
    </row>
    <row r="87" spans="1:6" x14ac:dyDescent="0.25">
      <c r="A87" s="3" t="s">
        <v>0</v>
      </c>
      <c r="B87" s="3">
        <v>100</v>
      </c>
      <c r="C87" s="3">
        <v>1</v>
      </c>
      <c r="D87" s="3">
        <v>5508.7259999999997</v>
      </c>
      <c r="E87" s="3">
        <v>7.3079999999999998</v>
      </c>
      <c r="F87" s="3">
        <v>38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5418.7790000000005</v>
      </c>
      <c r="E88" s="3">
        <v>7.3479999999999999</v>
      </c>
      <c r="F88" s="3">
        <v>39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5476.5209999999997</v>
      </c>
      <c r="E89" s="3">
        <v>7.3090000000000002</v>
      </c>
      <c r="F89" s="3">
        <v>38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5424.442</v>
      </c>
      <c r="E90" s="3">
        <v>7.3609999999999998</v>
      </c>
      <c r="F90" s="3">
        <v>39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875" style="3" customWidth="1"/>
    <col min="2" max="2" width="3.5" style="3" customWidth="1"/>
    <col min="3" max="3" width="2.625" style="3" bestFit="1" customWidth="1"/>
    <col min="4" max="4" width="10.75" style="3" customWidth="1"/>
    <col min="5" max="5" width="7" style="3" bestFit="1" customWidth="1"/>
    <col min="6" max="6" width="4.375" style="3" bestFit="1" customWidth="1"/>
    <col min="7" max="7" width="2.75" style="3" customWidth="1"/>
    <col min="8" max="8" width="9.75" style="3" customWidth="1"/>
    <col min="9" max="9" width="4.375" style="3" bestFit="1" customWidth="1"/>
    <col min="10" max="10" width="3.125" style="3" bestFit="1" customWidth="1"/>
    <col min="11" max="11" width="2.5" style="3" customWidth="1"/>
    <col min="12" max="21" width="9" style="3"/>
    <col min="22" max="22" width="2.375" style="3" customWidth="1"/>
    <col min="23" max="23" width="9" style="3"/>
    <col min="24" max="24" width="2.5" style="3" customWidth="1"/>
    <col min="25" max="25" width="9" style="3"/>
    <col min="26" max="27" width="2.12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78995.400999999998</v>
      </c>
      <c r="E1" s="3">
        <v>0.68799999999999994</v>
      </c>
      <c r="F1" s="3">
        <v>78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79419.877999999997</v>
      </c>
      <c r="E2" s="3">
        <v>0.69</v>
      </c>
      <c r="F2" s="3">
        <v>78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78995.400999999998</v>
      </c>
      <c r="M2" s="3">
        <f t="shared" ref="M2:U10" ca="1" si="0">INDIRECT("D"&amp;1+(ROW(E1)-1)*10+COLUMN(B1)-1)</f>
        <v>79419.877999999997</v>
      </c>
      <c r="N2" s="3">
        <f t="shared" ca="1" si="0"/>
        <v>78821.160999999993</v>
      </c>
      <c r="O2" s="3">
        <f t="shared" ca="1" si="0"/>
        <v>78730.853000000003</v>
      </c>
      <c r="P2" s="3">
        <f t="shared" ca="1" si="0"/>
        <v>78782.69</v>
      </c>
      <c r="Q2" s="3">
        <f t="shared" ca="1" si="0"/>
        <v>78980.269</v>
      </c>
      <c r="R2" s="3">
        <f t="shared" ca="1" si="0"/>
        <v>78803.659</v>
      </c>
      <c r="S2" s="3">
        <f t="shared" ca="1" si="0"/>
        <v>78803.659</v>
      </c>
      <c r="T2" s="3">
        <f t="shared" ca="1" si="0"/>
        <v>78880.862999999998</v>
      </c>
      <c r="U2" s="3">
        <f t="shared" ca="1" si="0"/>
        <v>78794.532000000007</v>
      </c>
      <c r="W2" s="3">
        <f ca="1">AVERAGE(L2:U2)</f>
        <v>78901.296499999997</v>
      </c>
      <c r="Y2" s="3">
        <f ca="1">Total!E2</f>
        <v>78730.853000000003</v>
      </c>
      <c r="AB2" s="3">
        <f t="shared" ref="AB2:AK10" ca="1" si="1">(L2-$Y2)/$Y2</f>
        <v>3.3601566592958826E-3</v>
      </c>
      <c r="AC2" s="3">
        <f t="shared" ca="1" si="1"/>
        <v>8.7516516555459414E-3</v>
      </c>
      <c r="AD2" s="3">
        <f t="shared" ca="1" si="1"/>
        <v>1.1470471430049156E-3</v>
      </c>
      <c r="AE2" s="3">
        <f t="shared" ca="1" si="1"/>
        <v>0</v>
      </c>
      <c r="AF2" s="3">
        <f t="shared" ca="1" si="1"/>
        <v>6.5840770199707523E-4</v>
      </c>
      <c r="AG2" s="3">
        <f t="shared" ca="1" si="1"/>
        <v>3.1679575477227134E-3</v>
      </c>
      <c r="AH2" s="3">
        <f t="shared" ca="1" si="1"/>
        <v>9.2474547430594785E-4</v>
      </c>
      <c r="AI2" s="3">
        <f t="shared" ca="1" si="1"/>
        <v>9.2474547430594785E-4</v>
      </c>
      <c r="AJ2" s="3">
        <f t="shared" ca="1" si="1"/>
        <v>1.9053521495568549E-3</v>
      </c>
      <c r="AK2" s="3">
        <f t="shared" ca="1" si="1"/>
        <v>8.0881887561924074E-4</v>
      </c>
      <c r="AM2" s="3">
        <f ca="1">SUM(AB2:AK2)</f>
        <v>2.1648882681354516E-2</v>
      </c>
    </row>
    <row r="3" spans="1:39" x14ac:dyDescent="0.25">
      <c r="A3" s="3" t="s">
        <v>2</v>
      </c>
      <c r="B3" s="3">
        <v>24</v>
      </c>
      <c r="C3" s="3">
        <v>1</v>
      </c>
      <c r="D3" s="3">
        <v>78821.160999999993</v>
      </c>
      <c r="E3" s="3">
        <v>0.68700000000000006</v>
      </c>
      <c r="F3" s="3">
        <v>79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165516.97</v>
      </c>
      <c r="M3" s="3">
        <f t="shared" ca="1" si="0"/>
        <v>165659.93599999999</v>
      </c>
      <c r="N3" s="3">
        <f t="shared" ca="1" si="0"/>
        <v>165595.21799999999</v>
      </c>
      <c r="O3" s="3">
        <f t="shared" ca="1" si="0"/>
        <v>165646.016</v>
      </c>
      <c r="P3" s="3">
        <f t="shared" ca="1" si="0"/>
        <v>165610.234</v>
      </c>
      <c r="Q3" s="3">
        <f t="shared" ca="1" si="0"/>
        <v>165644.12599999999</v>
      </c>
      <c r="R3" s="3">
        <f t="shared" ca="1" si="0"/>
        <v>165670.43900000001</v>
      </c>
      <c r="S3" s="3">
        <f t="shared" ca="1" si="0"/>
        <v>165560.95300000001</v>
      </c>
      <c r="T3" s="3">
        <f t="shared" ca="1" si="0"/>
        <v>165702.93599999999</v>
      </c>
      <c r="U3" s="3">
        <f t="shared" ca="1" si="0"/>
        <v>165644.22700000001</v>
      </c>
      <c r="W3" s="3">
        <f t="shared" ref="W3:W10" ca="1" si="3">AVERAGE(L3:U3)</f>
        <v>165625.10549999998</v>
      </c>
      <c r="Y3" s="3">
        <f ca="1">Total!E3</f>
        <v>165486.21299999999</v>
      </c>
      <c r="AB3" s="3">
        <f t="shared" ca="1" si="1"/>
        <v>1.8585838326007462E-4</v>
      </c>
      <c r="AC3" s="3">
        <f t="shared" ca="1" si="1"/>
        <v>1.0497732521077036E-3</v>
      </c>
      <c r="AD3" s="3">
        <f t="shared" ca="1" si="1"/>
        <v>6.5869535608990381E-4</v>
      </c>
      <c r="AE3" s="3">
        <f t="shared" ca="1" si="1"/>
        <v>9.656574835029577E-4</v>
      </c>
      <c r="AF3" s="3">
        <f t="shared" ca="1" si="1"/>
        <v>7.4943403291250572E-4</v>
      </c>
      <c r="AG3" s="3">
        <f t="shared" ca="1" si="1"/>
        <v>9.5423659250695693E-4</v>
      </c>
      <c r="AH3" s="3">
        <f t="shared" ca="1" si="1"/>
        <v>1.1132407749280251E-3</v>
      </c>
      <c r="AI3" s="3">
        <f t="shared" ca="1" si="1"/>
        <v>4.5163883229365937E-4</v>
      </c>
      <c r="AJ3" s="3">
        <f t="shared" ca="1" si="1"/>
        <v>1.3096136292634732E-3</v>
      </c>
      <c r="AK3" s="3">
        <f t="shared" ca="1" si="1"/>
        <v>9.5484691525344581E-4</v>
      </c>
      <c r="AM3" s="3">
        <f t="shared" ref="AM3:AM10" ca="1" si="4">SUM(AB3:AK3)</f>
        <v>8.3929952521187064E-3</v>
      </c>
    </row>
    <row r="4" spans="1:39" x14ac:dyDescent="0.25">
      <c r="A4" s="3" t="s">
        <v>2</v>
      </c>
      <c r="B4" s="3">
        <v>24</v>
      </c>
      <c r="C4" s="3">
        <v>1</v>
      </c>
      <c r="D4" s="3">
        <v>78730.853000000003</v>
      </c>
      <c r="E4" s="3">
        <v>0.68600000000000005</v>
      </c>
      <c r="F4" s="3">
        <v>81</v>
      </c>
      <c r="H4" s="3" t="s">
        <v>2</v>
      </c>
      <c r="I4" s="3">
        <v>100</v>
      </c>
      <c r="J4" s="3">
        <v>1</v>
      </c>
      <c r="L4" s="3">
        <f t="shared" ca="1" si="2"/>
        <v>1543440.517</v>
      </c>
      <c r="M4" s="3">
        <f t="shared" ca="1" si="0"/>
        <v>1541998.135</v>
      </c>
      <c r="N4" s="3">
        <f t="shared" ca="1" si="0"/>
        <v>1542149.2039999999</v>
      </c>
      <c r="O4" s="3">
        <f t="shared" ca="1" si="0"/>
        <v>1543697.3759999999</v>
      </c>
      <c r="P4" s="3">
        <f t="shared" ca="1" si="0"/>
        <v>1542419.38</v>
      </c>
      <c r="Q4" s="3">
        <f t="shared" ca="1" si="0"/>
        <v>1541814.0060000001</v>
      </c>
      <c r="R4" s="3">
        <f t="shared" ca="1" si="0"/>
        <v>1542039.541</v>
      </c>
      <c r="S4" s="3">
        <f t="shared" ca="1" si="0"/>
        <v>1541942.4410000001</v>
      </c>
      <c r="T4" s="3">
        <f t="shared" ca="1" si="0"/>
        <v>1542712.7579999999</v>
      </c>
      <c r="U4" s="3">
        <f t="shared" ca="1" si="0"/>
        <v>1543047.044</v>
      </c>
      <c r="W4" s="3">
        <f t="shared" ca="1" si="3"/>
        <v>1542526.0401999999</v>
      </c>
      <c r="Y4" s="3">
        <f ca="1">Total!E4</f>
        <v>1541265.9380000001</v>
      </c>
      <c r="AB4" s="3">
        <f t="shared" ca="1" si="1"/>
        <v>1.4109044691026646E-3</v>
      </c>
      <c r="AC4" s="3">
        <f t="shared" ca="1" si="1"/>
        <v>4.7506207848208953E-4</v>
      </c>
      <c r="AD4" s="3">
        <f t="shared" ca="1" si="1"/>
        <v>5.7307825873709054E-4</v>
      </c>
      <c r="AE4" s="3">
        <f t="shared" ca="1" si="1"/>
        <v>1.5775590312175243E-3</v>
      </c>
      <c r="AF4" s="3">
        <f t="shared" ca="1" si="1"/>
        <v>7.4837312079740917E-4</v>
      </c>
      <c r="AG4" s="3">
        <f t="shared" ca="1" si="1"/>
        <v>3.5559599838504326E-4</v>
      </c>
      <c r="AH4" s="3">
        <f t="shared" ca="1" si="1"/>
        <v>5.0192700748563895E-4</v>
      </c>
      <c r="AI4" s="3">
        <f t="shared" ca="1" si="1"/>
        <v>4.3892684793766335E-4</v>
      </c>
      <c r="AJ4" s="3">
        <f t="shared" ca="1" si="1"/>
        <v>9.3872184178499132E-4</v>
      </c>
      <c r="AK4" s="3">
        <f t="shared" ca="1" si="1"/>
        <v>1.1556123807622304E-3</v>
      </c>
      <c r="AM4" s="3">
        <f t="shared" ca="1" si="4"/>
        <v>8.1757610346923464E-3</v>
      </c>
    </row>
    <row r="5" spans="1:39" x14ac:dyDescent="0.25">
      <c r="A5" s="3" t="s">
        <v>2</v>
      </c>
      <c r="B5" s="3">
        <v>24</v>
      </c>
      <c r="C5" s="3">
        <v>1</v>
      </c>
      <c r="D5" s="3">
        <v>78782.69</v>
      </c>
      <c r="E5" s="3">
        <v>0.68700000000000006</v>
      </c>
      <c r="F5" s="3">
        <v>79</v>
      </c>
      <c r="H5" s="3" t="s">
        <v>1</v>
      </c>
      <c r="I5" s="3">
        <v>30</v>
      </c>
      <c r="J5" s="3">
        <v>1</v>
      </c>
      <c r="L5" s="3">
        <f t="shared" ca="1" si="2"/>
        <v>21488.7</v>
      </c>
      <c r="M5" s="3">
        <f t="shared" ca="1" si="0"/>
        <v>21488.102999999999</v>
      </c>
      <c r="N5" s="3">
        <f t="shared" ca="1" si="0"/>
        <v>21528.11</v>
      </c>
      <c r="O5" s="3">
        <f t="shared" ca="1" si="0"/>
        <v>21554.573</v>
      </c>
      <c r="P5" s="3">
        <f t="shared" ca="1" si="0"/>
        <v>21501.06</v>
      </c>
      <c r="Q5" s="3">
        <f t="shared" ca="1" si="0"/>
        <v>21528.428</v>
      </c>
      <c r="R5" s="3">
        <f t="shared" ca="1" si="0"/>
        <v>21502.345000000001</v>
      </c>
      <c r="S5" s="3">
        <f t="shared" ca="1" si="0"/>
        <v>21502.794000000002</v>
      </c>
      <c r="T5" s="3">
        <f t="shared" ca="1" si="0"/>
        <v>21506.062000000002</v>
      </c>
      <c r="U5" s="3">
        <f t="shared" ca="1" si="0"/>
        <v>21502.506000000001</v>
      </c>
      <c r="W5" s="3">
        <f t="shared" ca="1" si="3"/>
        <v>21510.268100000001</v>
      </c>
      <c r="Y5" s="3">
        <f ca="1">Total!E5</f>
        <v>21465.767</v>
      </c>
      <c r="AB5" s="3">
        <f t="shared" ca="1" si="1"/>
        <v>1.0683522279917089E-3</v>
      </c>
      <c r="AC5" s="3">
        <f t="shared" ca="1" si="1"/>
        <v>1.0405405033977744E-3</v>
      </c>
      <c r="AD5" s="3">
        <f t="shared" ca="1" si="1"/>
        <v>2.9042987376132778E-3</v>
      </c>
      <c r="AE5" s="3">
        <f t="shared" ca="1" si="1"/>
        <v>4.137098851394432E-3</v>
      </c>
      <c r="AF5" s="3">
        <f t="shared" ca="1" si="1"/>
        <v>1.6441527572716821E-3</v>
      </c>
      <c r="AG5" s="3">
        <f t="shared" ca="1" si="1"/>
        <v>2.9191130230753022E-3</v>
      </c>
      <c r="AH5" s="3">
        <f t="shared" ca="1" si="1"/>
        <v>1.7040155145633203E-3</v>
      </c>
      <c r="AI5" s="3">
        <f t="shared" ca="1" si="1"/>
        <v>1.7249325402629156E-3</v>
      </c>
      <c r="AJ5" s="3">
        <f t="shared" ca="1" si="1"/>
        <v>1.877174945577388E-3</v>
      </c>
      <c r="AK5" s="3">
        <f t="shared" ca="1" si="1"/>
        <v>1.711515828901031E-3</v>
      </c>
      <c r="AM5" s="3">
        <f t="shared" ca="1" si="4"/>
        <v>2.0731194930048834E-2</v>
      </c>
    </row>
    <row r="6" spans="1:39" x14ac:dyDescent="0.25">
      <c r="A6" s="3" t="s">
        <v>2</v>
      </c>
      <c r="B6" s="3">
        <v>24</v>
      </c>
      <c r="C6" s="3">
        <v>1</v>
      </c>
      <c r="D6" s="3">
        <v>78980.269</v>
      </c>
      <c r="E6" s="3">
        <v>0.68799999999999994</v>
      </c>
      <c r="F6" s="3">
        <v>81</v>
      </c>
      <c r="H6" s="3" t="s">
        <v>1</v>
      </c>
      <c r="I6" s="3">
        <v>50</v>
      </c>
      <c r="J6" s="3">
        <v>1</v>
      </c>
      <c r="L6" s="3">
        <f t="shared" ca="1" si="2"/>
        <v>37881.012000000002</v>
      </c>
      <c r="M6" s="3">
        <f t="shared" ca="1" si="0"/>
        <v>37915.78</v>
      </c>
      <c r="N6" s="3">
        <f t="shared" ca="1" si="0"/>
        <v>37857.392999999996</v>
      </c>
      <c r="O6" s="3">
        <f t="shared" ca="1" si="0"/>
        <v>37867.498</v>
      </c>
      <c r="P6" s="3">
        <f t="shared" ca="1" si="0"/>
        <v>37916.487999999998</v>
      </c>
      <c r="Q6" s="3">
        <f t="shared" ca="1" si="0"/>
        <v>37877.800000000003</v>
      </c>
      <c r="R6" s="3">
        <f t="shared" ca="1" si="0"/>
        <v>37918.805999999997</v>
      </c>
      <c r="S6" s="3">
        <f t="shared" ca="1" si="0"/>
        <v>37861.584999999999</v>
      </c>
      <c r="T6" s="3">
        <f t="shared" ca="1" si="0"/>
        <v>37864.383000000002</v>
      </c>
      <c r="U6" s="3">
        <f t="shared" ca="1" si="0"/>
        <v>37855.035000000003</v>
      </c>
      <c r="W6" s="3">
        <f t="shared" ca="1" si="3"/>
        <v>37881.578000000001</v>
      </c>
      <c r="Y6" s="3">
        <f ca="1">Total!E6</f>
        <v>37821.141000000003</v>
      </c>
      <c r="AB6" s="3">
        <f t="shared" ca="1" si="1"/>
        <v>1.5830035376246099E-3</v>
      </c>
      <c r="AC6" s="3">
        <f t="shared" ca="1" si="1"/>
        <v>2.5022777604725242E-3</v>
      </c>
      <c r="AD6" s="3">
        <f t="shared" ca="1" si="1"/>
        <v>9.5851153723768218E-4</v>
      </c>
      <c r="AE6" s="3">
        <f t="shared" ca="1" si="1"/>
        <v>1.2256901503843137E-3</v>
      </c>
      <c r="AF6" s="3">
        <f t="shared" ca="1" si="1"/>
        <v>2.5209974495479736E-3</v>
      </c>
      <c r="AG6" s="3">
        <f t="shared" ca="1" si="1"/>
        <v>1.4980774905759625E-3</v>
      </c>
      <c r="AH6" s="3">
        <f t="shared" ca="1" si="1"/>
        <v>2.5822859231029965E-3</v>
      </c>
      <c r="AI6" s="3">
        <f t="shared" ca="1" si="1"/>
        <v>1.06934901831745E-3</v>
      </c>
      <c r="AJ6" s="3">
        <f t="shared" ca="1" si="1"/>
        <v>1.143328806500004E-3</v>
      </c>
      <c r="AK6" s="3">
        <f t="shared" ca="1" si="1"/>
        <v>8.9616545413054121E-4</v>
      </c>
      <c r="AM6" s="3">
        <f t="shared" ca="1" si="4"/>
        <v>1.5979687127894059E-2</v>
      </c>
    </row>
    <row r="7" spans="1:39" x14ac:dyDescent="0.25">
      <c r="A7" s="3" t="s">
        <v>2</v>
      </c>
      <c r="B7" s="3">
        <v>24</v>
      </c>
      <c r="C7" s="3">
        <v>1</v>
      </c>
      <c r="D7" s="3">
        <v>78803.659</v>
      </c>
      <c r="E7" s="3">
        <v>0.68700000000000006</v>
      </c>
      <c r="F7" s="3">
        <v>79</v>
      </c>
      <c r="H7" s="3" t="s">
        <v>1</v>
      </c>
      <c r="I7" s="3">
        <v>100</v>
      </c>
      <c r="J7" s="3">
        <v>1</v>
      </c>
      <c r="L7" s="3">
        <f t="shared" ca="1" si="2"/>
        <v>68098.702999999994</v>
      </c>
      <c r="M7" s="3">
        <f t="shared" ca="1" si="0"/>
        <v>68050.180999999997</v>
      </c>
      <c r="N7" s="3">
        <f t="shared" ca="1" si="0"/>
        <v>68180.114000000001</v>
      </c>
      <c r="O7" s="3">
        <f t="shared" ca="1" si="0"/>
        <v>68071.474000000002</v>
      </c>
      <c r="P7" s="3">
        <f t="shared" ca="1" si="0"/>
        <v>68110.259000000005</v>
      </c>
      <c r="Q7" s="3">
        <f t="shared" ca="1" si="0"/>
        <v>68064.442999999999</v>
      </c>
      <c r="R7" s="3">
        <f t="shared" ca="1" si="0"/>
        <v>68142.179999999993</v>
      </c>
      <c r="S7" s="3">
        <f t="shared" ca="1" si="0"/>
        <v>68172.587</v>
      </c>
      <c r="T7" s="3">
        <f t="shared" ca="1" si="0"/>
        <v>68129.985000000001</v>
      </c>
      <c r="U7" s="3">
        <f t="shared" ca="1" si="0"/>
        <v>68061.438999999998</v>
      </c>
      <c r="W7" s="3">
        <f t="shared" ca="1" si="3"/>
        <v>68108.136499999993</v>
      </c>
      <c r="Y7" s="3">
        <f ca="1">Total!E7</f>
        <v>67996.997000000003</v>
      </c>
      <c r="AB7" s="3">
        <f t="shared" ca="1" si="1"/>
        <v>1.4957425252175626E-3</v>
      </c>
      <c r="AC7" s="3">
        <f t="shared" ca="1" si="1"/>
        <v>7.8215218827963574E-4</v>
      </c>
      <c r="AD7" s="3">
        <f t="shared" ca="1" si="1"/>
        <v>2.6930159871618796E-3</v>
      </c>
      <c r="AE7" s="3">
        <f t="shared" ca="1" si="1"/>
        <v>1.0952983703088968E-3</v>
      </c>
      <c r="AF7" s="3">
        <f t="shared" ca="1" si="1"/>
        <v>1.6656912069220123E-3</v>
      </c>
      <c r="AG7" s="3">
        <f t="shared" ca="1" si="1"/>
        <v>9.9189674508708484E-4</v>
      </c>
      <c r="AH7" s="3">
        <f t="shared" ca="1" si="1"/>
        <v>2.1351384091269497E-3</v>
      </c>
      <c r="AI7" s="3">
        <f t="shared" ca="1" si="1"/>
        <v>2.5823199221576875E-3</v>
      </c>
      <c r="AJ7" s="3">
        <f t="shared" ca="1" si="1"/>
        <v>1.9557922535902218E-3</v>
      </c>
      <c r="AK7" s="3">
        <f t="shared" ca="1" si="1"/>
        <v>9.4771832350177838E-4</v>
      </c>
      <c r="AM7" s="3">
        <f t="shared" ca="1" si="4"/>
        <v>1.634476593135371E-2</v>
      </c>
    </row>
    <row r="8" spans="1:39" x14ac:dyDescent="0.25">
      <c r="A8" s="3" t="s">
        <v>2</v>
      </c>
      <c r="B8" s="3">
        <v>24</v>
      </c>
      <c r="C8" s="3">
        <v>1</v>
      </c>
      <c r="D8" s="3">
        <v>78803.659</v>
      </c>
      <c r="E8" s="3">
        <v>0.69</v>
      </c>
      <c r="F8" s="3">
        <v>81</v>
      </c>
      <c r="H8" s="3" t="s">
        <v>0</v>
      </c>
      <c r="I8" s="3">
        <v>25</v>
      </c>
      <c r="J8" s="3">
        <v>1</v>
      </c>
      <c r="L8" s="3">
        <f t="shared" ca="1" si="2"/>
        <v>1435.134</v>
      </c>
      <c r="M8" s="3">
        <f t="shared" ca="1" si="0"/>
        <v>1437.1579999999999</v>
      </c>
      <c r="N8" s="3">
        <f t="shared" ca="1" si="0"/>
        <v>1435.135</v>
      </c>
      <c r="O8" s="3">
        <f t="shared" ca="1" si="0"/>
        <v>1435.135</v>
      </c>
      <c r="P8" s="3">
        <f t="shared" ca="1" si="0"/>
        <v>1437.1579999999999</v>
      </c>
      <c r="Q8" s="3">
        <f t="shared" ca="1" si="0"/>
        <v>1435.134</v>
      </c>
      <c r="R8" s="3">
        <f t="shared" ca="1" si="0"/>
        <v>1435.134</v>
      </c>
      <c r="S8" s="3">
        <f t="shared" ca="1" si="0"/>
        <v>1435.135</v>
      </c>
      <c r="T8" s="3">
        <f t="shared" ca="1" si="0"/>
        <v>1435.134</v>
      </c>
      <c r="U8" s="3">
        <f t="shared" ca="1" si="0"/>
        <v>1435.134</v>
      </c>
      <c r="W8" s="3">
        <f t="shared" ca="1" si="3"/>
        <v>1435.5391</v>
      </c>
      <c r="Y8" s="3">
        <f ca="1">Total!E8</f>
        <v>1435.134</v>
      </c>
      <c r="AB8" s="3">
        <f t="shared" ca="1" si="1"/>
        <v>0</v>
      </c>
      <c r="AC8" s="3">
        <f t="shared" ca="1" si="1"/>
        <v>1.4103212661674012E-3</v>
      </c>
      <c r="AD8" s="3">
        <f t="shared" ca="1" si="1"/>
        <v>6.9679904453267305E-7</v>
      </c>
      <c r="AE8" s="3">
        <f t="shared" ca="1" si="1"/>
        <v>6.9679904453267305E-7</v>
      </c>
      <c r="AF8" s="3">
        <f t="shared" ca="1" si="1"/>
        <v>1.4103212661674012E-3</v>
      </c>
      <c r="AG8" s="3">
        <f t="shared" ca="1" si="1"/>
        <v>0</v>
      </c>
      <c r="AH8" s="3">
        <f t="shared" ca="1" si="1"/>
        <v>0</v>
      </c>
      <c r="AI8" s="3">
        <f t="shared" ca="1" si="1"/>
        <v>6.9679904453267305E-7</v>
      </c>
      <c r="AJ8" s="3">
        <f t="shared" ca="1" si="1"/>
        <v>0</v>
      </c>
      <c r="AK8" s="3">
        <f t="shared" ca="1" si="1"/>
        <v>0</v>
      </c>
      <c r="AM8" s="3">
        <f t="shared" ca="1" si="4"/>
        <v>2.8227329294684004E-3</v>
      </c>
    </row>
    <row r="9" spans="1:39" x14ac:dyDescent="0.25">
      <c r="A9" s="3" t="s">
        <v>2</v>
      </c>
      <c r="B9" s="3">
        <v>24</v>
      </c>
      <c r="C9" s="3">
        <v>1</v>
      </c>
      <c r="D9" s="3">
        <v>78880.862999999998</v>
      </c>
      <c r="E9" s="3">
        <v>0.68799999999999994</v>
      </c>
      <c r="F9" s="3">
        <v>78</v>
      </c>
      <c r="H9" s="3" t="s">
        <v>0</v>
      </c>
      <c r="I9" s="3">
        <v>50</v>
      </c>
      <c r="J9" s="3">
        <v>1</v>
      </c>
      <c r="L9" s="3">
        <f t="shared" ca="1" si="2"/>
        <v>2824.6660000000002</v>
      </c>
      <c r="M9" s="3">
        <f t="shared" ca="1" si="0"/>
        <v>2831.07</v>
      </c>
      <c r="N9" s="3">
        <f t="shared" ca="1" si="0"/>
        <v>2850.1860000000001</v>
      </c>
      <c r="O9" s="3">
        <f t="shared" ca="1" si="0"/>
        <v>2835.84</v>
      </c>
      <c r="P9" s="3">
        <f t="shared" ca="1" si="0"/>
        <v>2830.2289999999998</v>
      </c>
      <c r="Q9" s="3">
        <f t="shared" ca="1" si="0"/>
        <v>2834.348</v>
      </c>
      <c r="R9" s="3">
        <f t="shared" ca="1" si="0"/>
        <v>2823.645</v>
      </c>
      <c r="S9" s="3">
        <f t="shared" ca="1" si="0"/>
        <v>2850.9369999999999</v>
      </c>
      <c r="T9" s="3">
        <f t="shared" ca="1" si="0"/>
        <v>2810.4989999999998</v>
      </c>
      <c r="U9" s="3">
        <f t="shared" ca="1" si="0"/>
        <v>2829.3069999999998</v>
      </c>
      <c r="W9" s="3">
        <f t="shared" ca="1" si="3"/>
        <v>2832.0727000000002</v>
      </c>
      <c r="Y9" s="3">
        <f ca="1">Total!E9</f>
        <v>2807.6990000000001</v>
      </c>
      <c r="AB9" s="3">
        <f t="shared" ca="1" si="1"/>
        <v>6.04302669196381E-3</v>
      </c>
      <c r="AC9" s="3">
        <f t="shared" ca="1" si="1"/>
        <v>8.3238979676952887E-3</v>
      </c>
      <c r="AD9" s="3">
        <f t="shared" ca="1" si="1"/>
        <v>1.5132320095565827E-2</v>
      </c>
      <c r="AE9" s="3">
        <f t="shared" ca="1" si="1"/>
        <v>1.0022798027851302E-2</v>
      </c>
      <c r="AF9" s="3">
        <f t="shared" ca="1" si="1"/>
        <v>8.0243644350764618E-3</v>
      </c>
      <c r="AG9" s="3">
        <f t="shared" ca="1" si="1"/>
        <v>9.4914020341923706E-3</v>
      </c>
      <c r="AH9" s="3">
        <f t="shared" ca="1" si="1"/>
        <v>5.6793837231127386E-3</v>
      </c>
      <c r="AI9" s="3">
        <f t="shared" ca="1" si="1"/>
        <v>1.5399798910068291E-2</v>
      </c>
      <c r="AJ9" s="3">
        <f t="shared" ca="1" si="1"/>
        <v>9.972578969468333E-4</v>
      </c>
      <c r="AK9" s="3">
        <f t="shared" ca="1" si="1"/>
        <v>7.6959816561532127E-3</v>
      </c>
      <c r="AM9" s="3">
        <f t="shared" ca="1" si="4"/>
        <v>8.6810231438626123E-2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78794.532000000007</v>
      </c>
      <c r="E10" s="3">
        <v>0.68700000000000006</v>
      </c>
      <c r="F10" s="3">
        <v>80</v>
      </c>
      <c r="H10" s="3" t="s">
        <v>20</v>
      </c>
      <c r="I10" s="3">
        <v>100</v>
      </c>
      <c r="J10" s="3">
        <v>1</v>
      </c>
      <c r="L10" s="3">
        <f t="shared" ca="1" si="2"/>
        <v>5480.7960000000003</v>
      </c>
      <c r="M10" s="3">
        <f t="shared" ca="1" si="0"/>
        <v>5462.1</v>
      </c>
      <c r="N10" s="3">
        <f t="shared" ca="1" si="0"/>
        <v>5509.33</v>
      </c>
      <c r="O10" s="3">
        <f t="shared" ca="1" si="0"/>
        <v>5484.7610000000004</v>
      </c>
      <c r="P10" s="3">
        <f t="shared" ca="1" si="0"/>
        <v>5497.99</v>
      </c>
      <c r="Q10" s="3">
        <f t="shared" ca="1" si="0"/>
        <v>5365.3140000000003</v>
      </c>
      <c r="R10" s="3">
        <f t="shared" ca="1" si="0"/>
        <v>5471.4679999999998</v>
      </c>
      <c r="S10" s="3">
        <f t="shared" ca="1" si="0"/>
        <v>5453.99</v>
      </c>
      <c r="T10" s="3">
        <f t="shared" ca="1" si="0"/>
        <v>5458.0379999999996</v>
      </c>
      <c r="U10" s="3">
        <f t="shared" ca="1" si="0"/>
        <v>5501.6289999999999</v>
      </c>
      <c r="W10" s="3">
        <f t="shared" ca="1" si="3"/>
        <v>5468.5415999999996</v>
      </c>
      <c r="Y10" s="3">
        <f ca="1">Total!E10</f>
        <v>5345.2</v>
      </c>
      <c r="AB10" s="3">
        <f t="shared" ca="1" si="1"/>
        <v>2.5367806630247784E-2</v>
      </c>
      <c r="AC10" s="3">
        <f t="shared" ca="1" si="1"/>
        <v>2.1870089051859717E-2</v>
      </c>
      <c r="AD10" s="3">
        <f t="shared" ca="1" si="1"/>
        <v>3.0706054029783752E-2</v>
      </c>
      <c r="AE10" s="3">
        <f t="shared" ca="1" si="1"/>
        <v>2.6109593654119696E-2</v>
      </c>
      <c r="AF10" s="3">
        <f t="shared" ca="1" si="1"/>
        <v>2.8584524433136266E-2</v>
      </c>
      <c r="AG10" s="3">
        <f t="shared" ca="1" si="1"/>
        <v>3.763002319838451E-3</v>
      </c>
      <c r="AH10" s="3">
        <f t="shared" ca="1" si="1"/>
        <v>2.3622689515827289E-2</v>
      </c>
      <c r="AI10" s="3">
        <f t="shared" ca="1" si="1"/>
        <v>2.0352839931153176E-2</v>
      </c>
      <c r="AJ10" s="3">
        <f t="shared" ca="1" si="1"/>
        <v>2.111015490533558E-2</v>
      </c>
      <c r="AK10" s="3">
        <f t="shared" ca="1" si="1"/>
        <v>2.9265322158198027E-2</v>
      </c>
      <c r="AM10" s="3">
        <f t="shared" ca="1" si="4"/>
        <v>0.23075207662949973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165516.97</v>
      </c>
      <c r="E11" s="3">
        <v>1.74</v>
      </c>
      <c r="F11" s="3">
        <v>46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165659.93599999999</v>
      </c>
      <c r="E12" s="3">
        <v>1.7330000000000001</v>
      </c>
      <c r="F12" s="3">
        <v>47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165595.21799999999</v>
      </c>
      <c r="E13" s="3">
        <v>1.738</v>
      </c>
      <c r="F13" s="3">
        <v>46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165646.016</v>
      </c>
      <c r="E14" s="3">
        <v>1.7310000000000001</v>
      </c>
      <c r="F14" s="3">
        <v>45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165610.234</v>
      </c>
      <c r="E15" s="3">
        <v>1.7390000000000001</v>
      </c>
      <c r="F15" s="3">
        <v>45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165644.12599999999</v>
      </c>
      <c r="E16" s="3">
        <v>1.738</v>
      </c>
      <c r="F16" s="3">
        <v>44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165670.43900000001</v>
      </c>
      <c r="E17" s="3">
        <v>1.732</v>
      </c>
      <c r="F17" s="3">
        <v>45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165560.95300000001</v>
      </c>
      <c r="E18" s="3">
        <v>1.7410000000000001</v>
      </c>
      <c r="F18" s="3">
        <v>47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165702.93599999999</v>
      </c>
      <c r="E19" s="3">
        <v>1.726</v>
      </c>
      <c r="F19" s="3">
        <v>45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165644.22700000001</v>
      </c>
      <c r="E20" s="3">
        <v>1.738</v>
      </c>
      <c r="F20" s="3">
        <v>48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1543440.517</v>
      </c>
      <c r="E21" s="3">
        <v>11.032999999999999</v>
      </c>
      <c r="F21" s="3">
        <v>52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1541998.135</v>
      </c>
      <c r="E22" s="3">
        <v>11.039</v>
      </c>
      <c r="F22" s="3">
        <v>50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1542149.2039999999</v>
      </c>
      <c r="E23" s="3">
        <v>11.085000000000001</v>
      </c>
      <c r="F23" s="3">
        <v>51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1543697.3759999999</v>
      </c>
      <c r="E24" s="3">
        <v>11.04</v>
      </c>
      <c r="F24" s="3">
        <v>52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1542419.38</v>
      </c>
      <c r="E25" s="3">
        <v>11.084</v>
      </c>
      <c r="F25" s="3">
        <v>52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1541814.0060000001</v>
      </c>
      <c r="E26" s="3">
        <v>11.051</v>
      </c>
      <c r="F26" s="3">
        <v>50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1542039.541</v>
      </c>
      <c r="E27" s="3">
        <v>11.084</v>
      </c>
      <c r="F27" s="3">
        <v>51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1541942.4410000001</v>
      </c>
      <c r="E28" s="3">
        <v>11.047000000000001</v>
      </c>
      <c r="F28" s="3">
        <v>51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1542712.7579999999</v>
      </c>
      <c r="E29" s="3">
        <v>11.090999999999999</v>
      </c>
      <c r="F29" s="3">
        <v>51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1543047.044</v>
      </c>
      <c r="E30" s="3">
        <v>11.026</v>
      </c>
      <c r="F30" s="3">
        <v>51</v>
      </c>
    </row>
    <row r="31" spans="1:6" x14ac:dyDescent="0.25">
      <c r="A31" s="3" t="s">
        <v>1</v>
      </c>
      <c r="B31" s="3">
        <v>30</v>
      </c>
      <c r="C31" s="3">
        <v>1</v>
      </c>
      <c r="D31" s="3">
        <v>21488.7</v>
      </c>
      <c r="E31" s="3">
        <v>0.91600000000000004</v>
      </c>
      <c r="F31" s="3">
        <v>63</v>
      </c>
    </row>
    <row r="32" spans="1:6" x14ac:dyDescent="0.25">
      <c r="A32" s="3" t="s">
        <v>1</v>
      </c>
      <c r="B32" s="3">
        <v>30</v>
      </c>
      <c r="C32" s="3">
        <v>1</v>
      </c>
      <c r="D32" s="3">
        <v>21488.102999999999</v>
      </c>
      <c r="E32" s="3">
        <v>0.91800000000000004</v>
      </c>
      <c r="F32" s="3">
        <v>64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21528.11</v>
      </c>
      <c r="E33" s="3">
        <v>0.91600000000000004</v>
      </c>
      <c r="F33" s="3">
        <v>63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21554.573</v>
      </c>
      <c r="E34" s="3">
        <v>0.92200000000000004</v>
      </c>
      <c r="F34" s="3">
        <v>64</v>
      </c>
    </row>
    <row r="35" spans="1:6" x14ac:dyDescent="0.25">
      <c r="A35" s="3" t="s">
        <v>1</v>
      </c>
      <c r="B35" s="3">
        <v>30</v>
      </c>
      <c r="C35" s="3">
        <v>1</v>
      </c>
      <c r="D35" s="3">
        <v>21501.06</v>
      </c>
      <c r="E35" s="3">
        <v>0.91600000000000004</v>
      </c>
      <c r="F35" s="3">
        <v>64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21528.428</v>
      </c>
      <c r="E36" s="3">
        <v>0.91500000000000004</v>
      </c>
      <c r="F36" s="3">
        <v>63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21502.345000000001</v>
      </c>
      <c r="E37" s="3">
        <v>0.91700000000000004</v>
      </c>
      <c r="F37" s="3">
        <v>64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21502.794000000002</v>
      </c>
      <c r="E38" s="3">
        <v>0.91600000000000004</v>
      </c>
      <c r="F38" s="3">
        <v>64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21506.062000000002</v>
      </c>
      <c r="E39" s="3">
        <v>0.92</v>
      </c>
      <c r="F39" s="3">
        <v>60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21502.506000000001</v>
      </c>
      <c r="E40" s="3">
        <v>0.92100000000000004</v>
      </c>
      <c r="F40" s="3">
        <v>63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37881.012000000002</v>
      </c>
      <c r="E41" s="3">
        <v>1.946</v>
      </c>
      <c r="F41" s="3">
        <v>42</v>
      </c>
    </row>
    <row r="42" spans="1:6" x14ac:dyDescent="0.25">
      <c r="A42" s="3" t="s">
        <v>1</v>
      </c>
      <c r="B42" s="3">
        <v>50</v>
      </c>
      <c r="C42" s="3">
        <v>1</v>
      </c>
      <c r="D42" s="3">
        <v>37915.78</v>
      </c>
      <c r="E42" s="3">
        <v>1.9379999999999999</v>
      </c>
      <c r="F42" s="3">
        <v>43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37857.392999999996</v>
      </c>
      <c r="E43" s="3">
        <v>1.9470000000000001</v>
      </c>
      <c r="F43" s="3">
        <v>45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37867.498</v>
      </c>
      <c r="E44" s="3">
        <v>1.9430000000000001</v>
      </c>
      <c r="F44" s="3">
        <v>43</v>
      </c>
    </row>
    <row r="45" spans="1:6" x14ac:dyDescent="0.25">
      <c r="A45" s="3" t="s">
        <v>1</v>
      </c>
      <c r="B45" s="3">
        <v>50</v>
      </c>
      <c r="C45" s="3">
        <v>1</v>
      </c>
      <c r="D45" s="3">
        <v>37916.487999999998</v>
      </c>
      <c r="E45" s="3">
        <v>1.9419999999999999</v>
      </c>
      <c r="F45" s="3">
        <v>43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37877.800000000003</v>
      </c>
      <c r="E46" s="3">
        <v>1.95</v>
      </c>
      <c r="F46" s="3">
        <v>43</v>
      </c>
    </row>
    <row r="47" spans="1:6" x14ac:dyDescent="0.25">
      <c r="A47" s="3" t="s">
        <v>1</v>
      </c>
      <c r="B47" s="3">
        <v>50</v>
      </c>
      <c r="C47" s="3">
        <v>1</v>
      </c>
      <c r="D47" s="3">
        <v>37918.805999999997</v>
      </c>
      <c r="E47" s="3">
        <v>1.944</v>
      </c>
      <c r="F47" s="3">
        <v>44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37861.584999999999</v>
      </c>
      <c r="E48" s="3">
        <v>1.948</v>
      </c>
      <c r="F48" s="3">
        <v>45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37864.383000000002</v>
      </c>
      <c r="E49" s="3">
        <v>1.9330000000000001</v>
      </c>
      <c r="F49" s="3">
        <v>44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37855.035000000003</v>
      </c>
      <c r="E50" s="3">
        <v>1.9339999999999999</v>
      </c>
      <c r="F50" s="3">
        <v>43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68098.702999999994</v>
      </c>
      <c r="E51" s="3">
        <v>7.7770000000000001</v>
      </c>
      <c r="F51" s="3">
        <v>37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68050.180999999997</v>
      </c>
      <c r="E52" s="3">
        <v>7.74</v>
      </c>
      <c r="F52" s="3">
        <v>37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68180.114000000001</v>
      </c>
      <c r="E53" s="3">
        <v>7.7329999999999997</v>
      </c>
      <c r="F53" s="3">
        <v>35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68071.474000000002</v>
      </c>
      <c r="E54" s="3">
        <v>7.7670000000000003</v>
      </c>
      <c r="F54" s="3">
        <v>35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68110.259000000005</v>
      </c>
      <c r="E55" s="3">
        <v>7.7469999999999999</v>
      </c>
      <c r="F55" s="3">
        <v>38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68064.442999999999</v>
      </c>
      <c r="E56" s="3">
        <v>7.7549999999999999</v>
      </c>
      <c r="F56" s="3">
        <v>37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68142.179999999993</v>
      </c>
      <c r="E57" s="3">
        <v>7.72</v>
      </c>
      <c r="F57" s="3">
        <v>37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68172.587</v>
      </c>
      <c r="E58" s="3">
        <v>7.7389999999999999</v>
      </c>
      <c r="F58" s="3">
        <v>37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68129.985000000001</v>
      </c>
      <c r="E59" s="3">
        <v>7.7590000000000003</v>
      </c>
      <c r="F59" s="3">
        <v>38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68061.438999999998</v>
      </c>
      <c r="E60" s="3">
        <v>7.79</v>
      </c>
      <c r="F60" s="3">
        <v>34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1435.134</v>
      </c>
      <c r="E61" s="3">
        <v>0.66800000000000004</v>
      </c>
      <c r="F61" s="3">
        <v>66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1437.1579999999999</v>
      </c>
      <c r="E62" s="3">
        <v>0.66800000000000004</v>
      </c>
      <c r="F62" s="3">
        <v>65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1435.135</v>
      </c>
      <c r="E63" s="3">
        <v>0.66900000000000004</v>
      </c>
      <c r="F63" s="3">
        <v>65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1435.135</v>
      </c>
      <c r="E64" s="3">
        <v>0.67200000000000004</v>
      </c>
      <c r="F64" s="3">
        <v>66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1437.1579999999999</v>
      </c>
      <c r="E65" s="3">
        <v>0.67100000000000004</v>
      </c>
      <c r="F65" s="3">
        <v>64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1435.134</v>
      </c>
      <c r="E66" s="3">
        <v>0.67</v>
      </c>
      <c r="F66" s="3">
        <v>65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1435.134</v>
      </c>
      <c r="E67" s="3">
        <v>0.66700000000000004</v>
      </c>
      <c r="F67" s="3">
        <v>65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1435.135</v>
      </c>
      <c r="E68" s="3">
        <v>0.67100000000000004</v>
      </c>
      <c r="F68" s="3">
        <v>65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1435.134</v>
      </c>
      <c r="E69" s="3">
        <v>0.67100000000000004</v>
      </c>
      <c r="F69" s="3">
        <v>66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1435.134</v>
      </c>
      <c r="E70" s="3">
        <v>0.67100000000000004</v>
      </c>
      <c r="F70" s="3">
        <v>65</v>
      </c>
    </row>
    <row r="71" spans="1:6" x14ac:dyDescent="0.25">
      <c r="A71" s="3" t="s">
        <v>0</v>
      </c>
      <c r="B71" s="3">
        <v>50</v>
      </c>
      <c r="C71" s="3">
        <v>1</v>
      </c>
      <c r="D71" s="3">
        <v>2824.6660000000002</v>
      </c>
      <c r="E71" s="3">
        <v>1.8109999999999999</v>
      </c>
      <c r="F71" s="3">
        <v>38</v>
      </c>
    </row>
    <row r="72" spans="1:6" x14ac:dyDescent="0.25">
      <c r="A72" s="3" t="s">
        <v>0</v>
      </c>
      <c r="B72" s="3">
        <v>50</v>
      </c>
      <c r="C72" s="3">
        <v>1</v>
      </c>
      <c r="D72" s="3">
        <v>2831.07</v>
      </c>
      <c r="E72" s="3">
        <v>1.821</v>
      </c>
      <c r="F72" s="3">
        <v>40</v>
      </c>
    </row>
    <row r="73" spans="1:6" x14ac:dyDescent="0.25">
      <c r="A73" s="3" t="s">
        <v>0</v>
      </c>
      <c r="B73" s="3">
        <v>50</v>
      </c>
      <c r="C73" s="3">
        <v>1</v>
      </c>
      <c r="D73" s="3">
        <v>2850.1860000000001</v>
      </c>
      <c r="E73" s="3">
        <v>1.8160000000000001</v>
      </c>
      <c r="F73" s="3">
        <v>41</v>
      </c>
    </row>
    <row r="74" spans="1:6" x14ac:dyDescent="0.25">
      <c r="A74" s="3" t="s">
        <v>0</v>
      </c>
      <c r="B74" s="3">
        <v>50</v>
      </c>
      <c r="C74" s="3">
        <v>1</v>
      </c>
      <c r="D74" s="3">
        <v>2835.84</v>
      </c>
      <c r="E74" s="3">
        <v>1.8169999999999999</v>
      </c>
      <c r="F74" s="3">
        <v>39</v>
      </c>
    </row>
    <row r="75" spans="1:6" x14ac:dyDescent="0.25">
      <c r="A75" s="3" t="s">
        <v>0</v>
      </c>
      <c r="B75" s="3">
        <v>50</v>
      </c>
      <c r="C75" s="3">
        <v>1</v>
      </c>
      <c r="D75" s="3">
        <v>2830.2289999999998</v>
      </c>
      <c r="E75" s="3">
        <v>1.8120000000000001</v>
      </c>
      <c r="F75" s="3">
        <v>40</v>
      </c>
    </row>
    <row r="76" spans="1:6" x14ac:dyDescent="0.25">
      <c r="A76" s="3" t="s">
        <v>0</v>
      </c>
      <c r="B76" s="3">
        <v>50</v>
      </c>
      <c r="C76" s="3">
        <v>1</v>
      </c>
      <c r="D76" s="3">
        <v>2834.348</v>
      </c>
      <c r="E76" s="3">
        <v>1.819</v>
      </c>
      <c r="F76" s="3">
        <v>38</v>
      </c>
    </row>
    <row r="77" spans="1:6" x14ac:dyDescent="0.25">
      <c r="A77" s="3" t="s">
        <v>0</v>
      </c>
      <c r="B77" s="3">
        <v>50</v>
      </c>
      <c r="C77" s="3">
        <v>1</v>
      </c>
      <c r="D77" s="3">
        <v>2823.645</v>
      </c>
      <c r="E77" s="3">
        <v>1.8220000000000001</v>
      </c>
      <c r="F77" s="3">
        <v>38</v>
      </c>
    </row>
    <row r="78" spans="1:6" x14ac:dyDescent="0.25">
      <c r="A78" s="3" t="s">
        <v>0</v>
      </c>
      <c r="B78" s="3">
        <v>50</v>
      </c>
      <c r="C78" s="3">
        <v>1</v>
      </c>
      <c r="D78" s="3">
        <v>2850.9369999999999</v>
      </c>
      <c r="E78" s="3">
        <v>1.8140000000000001</v>
      </c>
      <c r="F78" s="3">
        <v>39</v>
      </c>
    </row>
    <row r="79" spans="1:6" x14ac:dyDescent="0.25">
      <c r="A79" s="3" t="s">
        <v>0</v>
      </c>
      <c r="B79" s="3">
        <v>50</v>
      </c>
      <c r="C79" s="3">
        <v>1</v>
      </c>
      <c r="D79" s="3">
        <v>2810.4989999999998</v>
      </c>
      <c r="E79" s="3">
        <v>1.8080000000000001</v>
      </c>
      <c r="F79" s="3">
        <v>39</v>
      </c>
    </row>
    <row r="80" spans="1:6" x14ac:dyDescent="0.25">
      <c r="A80" s="3" t="s">
        <v>0</v>
      </c>
      <c r="B80" s="3">
        <v>50</v>
      </c>
      <c r="C80" s="3">
        <v>1</v>
      </c>
      <c r="D80" s="3">
        <v>2829.3069999999998</v>
      </c>
      <c r="E80" s="3">
        <v>1.8180000000000001</v>
      </c>
      <c r="F80" s="3">
        <v>39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5480.7960000000003</v>
      </c>
      <c r="E81" s="3">
        <v>7.3559999999999999</v>
      </c>
      <c r="F81" s="3">
        <v>34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5462.1</v>
      </c>
      <c r="E82" s="3">
        <v>7.3630000000000004</v>
      </c>
      <c r="F82" s="3">
        <v>34</v>
      </c>
    </row>
    <row r="83" spans="1:6" x14ac:dyDescent="0.25">
      <c r="A83" s="3" t="s">
        <v>0</v>
      </c>
      <c r="B83" s="3">
        <v>100</v>
      </c>
      <c r="C83" s="3">
        <v>1</v>
      </c>
      <c r="D83" s="3">
        <v>5509.33</v>
      </c>
      <c r="E83" s="3">
        <v>7.3470000000000004</v>
      </c>
      <c r="F83" s="3">
        <v>34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5484.7610000000004</v>
      </c>
      <c r="E84" s="3">
        <v>7.3449999999999998</v>
      </c>
      <c r="F84" s="3">
        <v>33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5497.99</v>
      </c>
      <c r="E85" s="3">
        <v>7.3460000000000001</v>
      </c>
      <c r="F85" s="3">
        <v>33</v>
      </c>
    </row>
    <row r="86" spans="1:6" x14ac:dyDescent="0.25">
      <c r="A86" s="3" t="s">
        <v>0</v>
      </c>
      <c r="B86" s="3">
        <v>100</v>
      </c>
      <c r="C86" s="3">
        <v>1</v>
      </c>
      <c r="D86" s="3">
        <v>5365.3140000000003</v>
      </c>
      <c r="E86" s="3">
        <v>7.3630000000000004</v>
      </c>
      <c r="F86" s="3">
        <v>32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5471.4679999999998</v>
      </c>
      <c r="E87" s="3">
        <v>7.3390000000000004</v>
      </c>
      <c r="F87" s="3">
        <v>33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5453.99</v>
      </c>
      <c r="E88" s="3">
        <v>7.3369999999999997</v>
      </c>
      <c r="F88" s="3">
        <v>33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5458.0379999999996</v>
      </c>
      <c r="E89" s="3">
        <v>7.3120000000000003</v>
      </c>
      <c r="F89" s="3">
        <v>32</v>
      </c>
    </row>
    <row r="90" spans="1:6" x14ac:dyDescent="0.25">
      <c r="A90" s="3" t="s">
        <v>0</v>
      </c>
      <c r="B90" s="3">
        <v>100</v>
      </c>
      <c r="C90" s="3">
        <v>1</v>
      </c>
      <c r="D90" s="3">
        <v>5501.6289999999999</v>
      </c>
      <c r="E90" s="3">
        <v>7.2949999999999999</v>
      </c>
      <c r="F90" s="3">
        <v>32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875" style="3" customWidth="1"/>
    <col min="2" max="2" width="3.875" style="3" customWidth="1"/>
    <col min="3" max="3" width="2.625" style="3" bestFit="1" customWidth="1"/>
    <col min="4" max="4" width="11.125" style="3" customWidth="1"/>
    <col min="5" max="5" width="7" style="3" bestFit="1" customWidth="1"/>
    <col min="6" max="6" width="4.375" style="3" bestFit="1" customWidth="1"/>
    <col min="7" max="7" width="2.125" style="3" customWidth="1"/>
    <col min="8" max="8" width="10" style="3" customWidth="1"/>
    <col min="9" max="9" width="4.375" style="3" bestFit="1" customWidth="1"/>
    <col min="10" max="10" width="3.125" style="3" bestFit="1" customWidth="1"/>
    <col min="11" max="11" width="2.5" style="3" customWidth="1"/>
    <col min="12" max="21" width="9" style="3"/>
    <col min="22" max="22" width="2.75" style="3" customWidth="1"/>
    <col min="23" max="23" width="9" style="3"/>
    <col min="24" max="24" width="2.75" style="3" customWidth="1"/>
    <col min="25" max="25" width="9" style="3"/>
    <col min="26" max="27" width="2.12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78754.107999999993</v>
      </c>
      <c r="E1" s="3">
        <v>0.68899999999999995</v>
      </c>
      <c r="F1" s="3">
        <v>74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78754.107999999993</v>
      </c>
      <c r="E2" s="3">
        <v>0.68600000000000005</v>
      </c>
      <c r="F2" s="3">
        <v>72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78754.107999999993</v>
      </c>
      <c r="M2" s="3">
        <f t="shared" ref="M2:U10" ca="1" si="0">INDIRECT("D"&amp;1+(ROW(E1)-1)*10+COLUMN(B1)-1)</f>
        <v>78754.107999999993</v>
      </c>
      <c r="N2" s="3">
        <f t="shared" ca="1" si="0"/>
        <v>78817.324999999997</v>
      </c>
      <c r="O2" s="3">
        <f t="shared" ca="1" si="0"/>
        <v>78811.380999999994</v>
      </c>
      <c r="P2" s="3">
        <f t="shared" ca="1" si="0"/>
        <v>79526.962</v>
      </c>
      <c r="Q2" s="3">
        <f t="shared" ca="1" si="0"/>
        <v>78789.37</v>
      </c>
      <c r="R2" s="3">
        <f t="shared" ca="1" si="0"/>
        <v>79550.197</v>
      </c>
      <c r="S2" s="3">
        <f t="shared" ca="1" si="0"/>
        <v>79410.688999999998</v>
      </c>
      <c r="T2" s="3">
        <f t="shared" ca="1" si="0"/>
        <v>78773.505000000005</v>
      </c>
      <c r="U2" s="3">
        <f t="shared" ca="1" si="0"/>
        <v>79520.95</v>
      </c>
      <c r="W2" s="3">
        <f ca="1">AVERAGE(L2:U2)</f>
        <v>79070.859499999991</v>
      </c>
      <c r="Y2" s="3">
        <f ca="1">Total!E2</f>
        <v>78730.853000000003</v>
      </c>
      <c r="AB2" s="3">
        <f t="shared" ref="AB2:AK10" ca="1" si="1">(L2-$Y2)/$Y2</f>
        <v>2.9537340335929175E-4</v>
      </c>
      <c r="AC2" s="3">
        <f t="shared" ca="1" si="1"/>
        <v>2.9537340335929175E-4</v>
      </c>
      <c r="AD2" s="3">
        <f t="shared" ca="1" si="1"/>
        <v>1.0983241855641306E-3</v>
      </c>
      <c r="AE2" s="3">
        <f t="shared" ca="1" si="1"/>
        <v>1.0228264642324039E-3</v>
      </c>
      <c r="AF2" s="3">
        <f t="shared" ca="1" si="1"/>
        <v>1.0111779177598859E-2</v>
      </c>
      <c r="AG2" s="3">
        <f t="shared" ca="1" si="1"/>
        <v>7.4325372798885521E-4</v>
      </c>
      <c r="AH2" s="3">
        <f t="shared" ca="1" si="1"/>
        <v>1.0406898550940345E-2</v>
      </c>
      <c r="AI2" s="3">
        <f t="shared" ca="1" si="1"/>
        <v>8.634937563803553E-3</v>
      </c>
      <c r="AJ2" s="3">
        <f t="shared" ca="1" si="1"/>
        <v>5.4174441625828515E-4</v>
      </c>
      <c r="AK2" s="3">
        <f t="shared" ca="1" si="1"/>
        <v>1.0035417754206147E-2</v>
      </c>
      <c r="AM2" s="3">
        <f ca="1">SUM(AB2:AK2)</f>
        <v>4.3185928647311168E-2</v>
      </c>
    </row>
    <row r="3" spans="1:39" x14ac:dyDescent="0.25">
      <c r="A3" s="3" t="s">
        <v>2</v>
      </c>
      <c r="B3" s="3">
        <v>24</v>
      </c>
      <c r="C3" s="3">
        <v>1</v>
      </c>
      <c r="D3" s="3">
        <v>78817.324999999997</v>
      </c>
      <c r="E3" s="3">
        <v>0.68899999999999995</v>
      </c>
      <c r="F3" s="3">
        <v>78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165838.174</v>
      </c>
      <c r="M3" s="3">
        <f t="shared" ca="1" si="0"/>
        <v>165616.788</v>
      </c>
      <c r="N3" s="3">
        <f t="shared" ca="1" si="0"/>
        <v>165607.63200000001</v>
      </c>
      <c r="O3" s="3">
        <f t="shared" ca="1" si="0"/>
        <v>165572.87599999999</v>
      </c>
      <c r="P3" s="3">
        <f t="shared" ca="1" si="0"/>
        <v>165532.29999999999</v>
      </c>
      <c r="Q3" s="3">
        <f t="shared" ca="1" si="0"/>
        <v>165684.81599999999</v>
      </c>
      <c r="R3" s="3">
        <f t="shared" ca="1" si="0"/>
        <v>165559.709</v>
      </c>
      <c r="S3" s="3">
        <f t="shared" ca="1" si="0"/>
        <v>165633.65700000001</v>
      </c>
      <c r="T3" s="3">
        <f t="shared" ca="1" si="0"/>
        <v>165711.201</v>
      </c>
      <c r="U3" s="3">
        <f t="shared" ca="1" si="0"/>
        <v>165573.397</v>
      </c>
      <c r="W3" s="3">
        <f t="shared" ref="W3:W10" ca="1" si="3">AVERAGE(L3:U3)</f>
        <v>165633.05499999999</v>
      </c>
      <c r="Y3" s="3">
        <f ca="1">Total!E3</f>
        <v>165486.21299999999</v>
      </c>
      <c r="AB3" s="3">
        <f t="shared" ca="1" si="1"/>
        <v>2.1268297438168477E-3</v>
      </c>
      <c r="AC3" s="3">
        <f t="shared" ca="1" si="1"/>
        <v>7.890385406306424E-4</v>
      </c>
      <c r="AD3" s="3">
        <f t="shared" ca="1" si="1"/>
        <v>7.3371066869494148E-4</v>
      </c>
      <c r="AE3" s="3">
        <f t="shared" ca="1" si="1"/>
        <v>5.2368713035931558E-4</v>
      </c>
      <c r="AF3" s="3">
        <f t="shared" ca="1" si="1"/>
        <v>2.7849449911576343E-4</v>
      </c>
      <c r="AG3" s="3">
        <f t="shared" ca="1" si="1"/>
        <v>1.2001181028899537E-3</v>
      </c>
      <c r="AH3" s="3">
        <f t="shared" ca="1" si="1"/>
        <v>4.4412158975451173E-4</v>
      </c>
      <c r="AI3" s="3">
        <f t="shared" ca="1" si="1"/>
        <v>8.9097452486883427E-4</v>
      </c>
      <c r="AJ3" s="3">
        <f t="shared" ca="1" si="1"/>
        <v>1.3595573668726839E-3</v>
      </c>
      <c r="AK3" s="3">
        <f t="shared" ca="1" si="1"/>
        <v>5.2683542888257639E-4</v>
      </c>
      <c r="AM3" s="3">
        <f t="shared" ref="AM3:AM10" ca="1" si="4">SUM(AB3:AK3)</f>
        <v>8.8733675958860697E-3</v>
      </c>
    </row>
    <row r="4" spans="1:39" x14ac:dyDescent="0.25">
      <c r="A4" s="3" t="s">
        <v>2</v>
      </c>
      <c r="B4" s="3">
        <v>24</v>
      </c>
      <c r="C4" s="3">
        <v>1</v>
      </c>
      <c r="D4" s="3">
        <v>78811.380999999994</v>
      </c>
      <c r="E4" s="3">
        <v>0.68899999999999995</v>
      </c>
      <c r="F4" s="3">
        <v>77</v>
      </c>
      <c r="H4" s="3" t="s">
        <v>2</v>
      </c>
      <c r="I4" s="3">
        <v>100</v>
      </c>
      <c r="J4" s="3">
        <v>1</v>
      </c>
      <c r="L4" s="3">
        <f t="shared" ca="1" si="2"/>
        <v>1541444.777</v>
      </c>
      <c r="M4" s="3">
        <f t="shared" ca="1" si="0"/>
        <v>1542010.375</v>
      </c>
      <c r="N4" s="3">
        <f t="shared" ca="1" si="0"/>
        <v>1542296.8810000001</v>
      </c>
      <c r="O4" s="3">
        <f t="shared" ca="1" si="0"/>
        <v>1542088.7220000001</v>
      </c>
      <c r="P4" s="3">
        <f t="shared" ca="1" si="0"/>
        <v>1542680.7479999999</v>
      </c>
      <c r="Q4" s="3">
        <f t="shared" ca="1" si="0"/>
        <v>1542587.7609999999</v>
      </c>
      <c r="R4" s="3">
        <f t="shared" ca="1" si="0"/>
        <v>1541711.541</v>
      </c>
      <c r="S4" s="3">
        <f t="shared" ca="1" si="0"/>
        <v>1541668.0759999999</v>
      </c>
      <c r="T4" s="3">
        <f t="shared" ca="1" si="0"/>
        <v>1541751.9750000001</v>
      </c>
      <c r="U4" s="3">
        <f t="shared" ca="1" si="0"/>
        <v>1541920.6240000001</v>
      </c>
      <c r="W4" s="3">
        <f t="shared" ca="1" si="3"/>
        <v>1542016.1479999996</v>
      </c>
      <c r="Y4" s="3">
        <f ca="1">Total!E4</f>
        <v>1541265.9380000001</v>
      </c>
      <c r="AB4" s="3">
        <f t="shared" ca="1" si="1"/>
        <v>1.1603383659538183E-4</v>
      </c>
      <c r="AC4" s="3">
        <f t="shared" ca="1" si="1"/>
        <v>4.8300360219854415E-4</v>
      </c>
      <c r="AD4" s="3">
        <f t="shared" ca="1" si="1"/>
        <v>6.6889365072049631E-4</v>
      </c>
      <c r="AE4" s="3">
        <f t="shared" ca="1" si="1"/>
        <v>5.3383649097420399E-4</v>
      </c>
      <c r="AF4" s="3">
        <f t="shared" ca="1" si="1"/>
        <v>9.1795320010492763E-4</v>
      </c>
      <c r="AG4" s="3">
        <f t="shared" ca="1" si="1"/>
        <v>8.5762162609984204E-4</v>
      </c>
      <c r="AH4" s="3">
        <f t="shared" ca="1" si="1"/>
        <v>2.8911493403800009E-4</v>
      </c>
      <c r="AI4" s="3">
        <f t="shared" ca="1" si="1"/>
        <v>2.6091409021964811E-4</v>
      </c>
      <c r="AJ4" s="3">
        <f t="shared" ca="1" si="1"/>
        <v>3.1534921262887933E-4</v>
      </c>
      <c r="AK4" s="3">
        <f t="shared" ca="1" si="1"/>
        <v>4.2477160096688449E-4</v>
      </c>
      <c r="AM4" s="3">
        <f t="shared" ca="1" si="4"/>
        <v>4.8674922445468083E-3</v>
      </c>
    </row>
    <row r="5" spans="1:39" x14ac:dyDescent="0.25">
      <c r="A5" s="3" t="s">
        <v>2</v>
      </c>
      <c r="B5" s="3">
        <v>24</v>
      </c>
      <c r="C5" s="3">
        <v>1</v>
      </c>
      <c r="D5" s="3">
        <v>79526.962</v>
      </c>
      <c r="E5" s="3">
        <v>0.68899999999999995</v>
      </c>
      <c r="F5" s="3">
        <v>76</v>
      </c>
      <c r="H5" s="3" t="s">
        <v>1</v>
      </c>
      <c r="I5" s="3">
        <v>30</v>
      </c>
      <c r="J5" s="3">
        <v>1</v>
      </c>
      <c r="L5" s="3">
        <f t="shared" ca="1" si="2"/>
        <v>21536.306</v>
      </c>
      <c r="M5" s="3">
        <f t="shared" ca="1" si="0"/>
        <v>21538.815999999999</v>
      </c>
      <c r="N5" s="3">
        <f t="shared" ca="1" si="0"/>
        <v>21531.355</v>
      </c>
      <c r="O5" s="3">
        <f t="shared" ca="1" si="0"/>
        <v>21532.464</v>
      </c>
      <c r="P5" s="3">
        <f t="shared" ca="1" si="0"/>
        <v>21495.924999999999</v>
      </c>
      <c r="Q5" s="3">
        <f t="shared" ca="1" si="0"/>
        <v>21532.53</v>
      </c>
      <c r="R5" s="3">
        <f t="shared" ca="1" si="0"/>
        <v>21576.452000000001</v>
      </c>
      <c r="S5" s="3">
        <f t="shared" ca="1" si="0"/>
        <v>21495.429</v>
      </c>
      <c r="T5" s="3">
        <f t="shared" ca="1" si="0"/>
        <v>21520.268</v>
      </c>
      <c r="U5" s="3">
        <f t="shared" ca="1" si="0"/>
        <v>21506.636999999999</v>
      </c>
      <c r="W5" s="3">
        <f t="shared" ca="1" si="3"/>
        <v>21526.618200000001</v>
      </c>
      <c r="Y5" s="3">
        <f ca="1">Total!E5</f>
        <v>21465.767</v>
      </c>
      <c r="AB5" s="3">
        <f t="shared" ca="1" si="1"/>
        <v>3.2861159817862864E-3</v>
      </c>
      <c r="AC5" s="3">
        <f t="shared" ca="1" si="1"/>
        <v>3.4030463481691136E-3</v>
      </c>
      <c r="AD5" s="3">
        <f t="shared" ca="1" si="1"/>
        <v>3.0554696694508861E-3</v>
      </c>
      <c r="AE5" s="3">
        <f t="shared" ca="1" si="1"/>
        <v>3.1071333253547434E-3</v>
      </c>
      <c r="AF5" s="3">
        <f t="shared" ca="1" si="1"/>
        <v>1.4049346571217067E-3</v>
      </c>
      <c r="AG5" s="3">
        <f t="shared" ca="1" si="1"/>
        <v>3.110207988375119E-3</v>
      </c>
      <c r="AH5" s="3">
        <f t="shared" ca="1" si="1"/>
        <v>5.1563496426659857E-3</v>
      </c>
      <c r="AI5" s="3">
        <f t="shared" ca="1" si="1"/>
        <v>1.3818280986652033E-3</v>
      </c>
      <c r="AJ5" s="3">
        <f t="shared" ca="1" si="1"/>
        <v>2.5389728678225291E-3</v>
      </c>
      <c r="AK5" s="3">
        <f t="shared" ca="1" si="1"/>
        <v>1.9039617824976383E-3</v>
      </c>
      <c r="AM5" s="3">
        <f t="shared" ca="1" si="4"/>
        <v>2.8348020361909212E-2</v>
      </c>
    </row>
    <row r="6" spans="1:39" x14ac:dyDescent="0.25">
      <c r="A6" s="3" t="s">
        <v>2</v>
      </c>
      <c r="B6" s="3">
        <v>24</v>
      </c>
      <c r="C6" s="3">
        <v>1</v>
      </c>
      <c r="D6" s="3">
        <v>78789.37</v>
      </c>
      <c r="E6" s="3">
        <v>0.68899999999999995</v>
      </c>
      <c r="F6" s="3">
        <v>76</v>
      </c>
      <c r="H6" s="3" t="s">
        <v>1</v>
      </c>
      <c r="I6" s="3">
        <v>50</v>
      </c>
      <c r="J6" s="3">
        <v>1</v>
      </c>
      <c r="L6" s="3">
        <f t="shared" ca="1" si="2"/>
        <v>37855.387000000002</v>
      </c>
      <c r="M6" s="3">
        <f t="shared" ca="1" si="0"/>
        <v>37836.997000000003</v>
      </c>
      <c r="N6" s="3">
        <f t="shared" ca="1" si="0"/>
        <v>37879.394999999997</v>
      </c>
      <c r="O6" s="3">
        <f t="shared" ca="1" si="0"/>
        <v>37834.409</v>
      </c>
      <c r="P6" s="3">
        <f t="shared" ca="1" si="0"/>
        <v>37909.262999999999</v>
      </c>
      <c r="Q6" s="3">
        <f t="shared" ca="1" si="0"/>
        <v>37882.002</v>
      </c>
      <c r="R6" s="3">
        <f t="shared" ca="1" si="0"/>
        <v>37870.81</v>
      </c>
      <c r="S6" s="3">
        <f t="shared" ca="1" si="0"/>
        <v>37893.205000000002</v>
      </c>
      <c r="T6" s="3">
        <f t="shared" ca="1" si="0"/>
        <v>37839.095000000001</v>
      </c>
      <c r="U6" s="3">
        <f t="shared" ca="1" si="0"/>
        <v>37837.173999999999</v>
      </c>
      <c r="W6" s="3">
        <f t="shared" ca="1" si="3"/>
        <v>37863.773700000005</v>
      </c>
      <c r="Y6" s="3">
        <f ca="1">Total!E6</f>
        <v>37821.141000000003</v>
      </c>
      <c r="AB6" s="3">
        <f t="shared" ca="1" si="1"/>
        <v>9.0547241819064058E-4</v>
      </c>
      <c r="AC6" s="3">
        <f t="shared" ca="1" si="1"/>
        <v>4.1923642652662876E-4</v>
      </c>
      <c r="AD6" s="3">
        <f t="shared" ca="1" si="1"/>
        <v>1.5402496714732518E-3</v>
      </c>
      <c r="AE6" s="3">
        <f t="shared" ca="1" si="1"/>
        <v>3.5080908849355948E-4</v>
      </c>
      <c r="AF6" s="3">
        <f t="shared" ca="1" si="1"/>
        <v>2.3299667241661413E-3</v>
      </c>
      <c r="AG6" s="3">
        <f t="shared" ca="1" si="1"/>
        <v>1.6091793740436637E-3</v>
      </c>
      <c r="AH6" s="3">
        <f t="shared" ca="1" si="1"/>
        <v>1.3132602213136407E-3</v>
      </c>
      <c r="AI6" s="3">
        <f t="shared" ca="1" si="1"/>
        <v>1.9053893694005286E-3</v>
      </c>
      <c r="AJ6" s="3">
        <f t="shared" ca="1" si="1"/>
        <v>4.7470804754404163E-4</v>
      </c>
      <c r="AK6" s="3">
        <f t="shared" ca="1" si="1"/>
        <v>4.2391634879539484E-4</v>
      </c>
      <c r="AM6" s="3">
        <f t="shared" ca="1" si="4"/>
        <v>1.1272187689947491E-2</v>
      </c>
    </row>
    <row r="7" spans="1:39" x14ac:dyDescent="0.25">
      <c r="A7" s="3" t="s">
        <v>2</v>
      </c>
      <c r="B7" s="3">
        <v>24</v>
      </c>
      <c r="C7" s="3">
        <v>1</v>
      </c>
      <c r="D7" s="3">
        <v>79550.197</v>
      </c>
      <c r="E7" s="3">
        <v>0.68500000000000005</v>
      </c>
      <c r="F7" s="3">
        <v>73</v>
      </c>
      <c r="H7" s="3" t="s">
        <v>1</v>
      </c>
      <c r="I7" s="3">
        <v>100</v>
      </c>
      <c r="J7" s="3">
        <v>1</v>
      </c>
      <c r="L7" s="3">
        <f t="shared" ca="1" si="2"/>
        <v>68072.497000000003</v>
      </c>
      <c r="M7" s="3">
        <f t="shared" ca="1" si="0"/>
        <v>68110.100000000006</v>
      </c>
      <c r="N7" s="3">
        <f t="shared" ca="1" si="0"/>
        <v>68092.364000000001</v>
      </c>
      <c r="O7" s="3">
        <f t="shared" ca="1" si="0"/>
        <v>67996.997000000003</v>
      </c>
      <c r="P7" s="3">
        <f t="shared" ca="1" si="0"/>
        <v>68105.849000000002</v>
      </c>
      <c r="Q7" s="3">
        <f t="shared" ca="1" si="0"/>
        <v>68060.072</v>
      </c>
      <c r="R7" s="3">
        <f t="shared" ca="1" si="0"/>
        <v>68034.297999999995</v>
      </c>
      <c r="S7" s="3">
        <f t="shared" ca="1" si="0"/>
        <v>68077.633000000002</v>
      </c>
      <c r="T7" s="3">
        <f t="shared" ca="1" si="0"/>
        <v>68043.289999999994</v>
      </c>
      <c r="U7" s="3">
        <f t="shared" ca="1" si="0"/>
        <v>68066.131999999998</v>
      </c>
      <c r="W7" s="3">
        <f t="shared" ca="1" si="3"/>
        <v>68065.92319999999</v>
      </c>
      <c r="Y7" s="3">
        <f ca="1">Total!E7</f>
        <v>67996.997000000003</v>
      </c>
      <c r="AB7" s="3">
        <f t="shared" ca="1" si="1"/>
        <v>1.1103431523600961E-3</v>
      </c>
      <c r="AC7" s="3">
        <f t="shared" ca="1" si="1"/>
        <v>1.6633528683627425E-3</v>
      </c>
      <c r="AD7" s="3">
        <f t="shared" ca="1" si="1"/>
        <v>1.4025178200148805E-3</v>
      </c>
      <c r="AE7" s="3">
        <f t="shared" ca="1" si="1"/>
        <v>0</v>
      </c>
      <c r="AF7" s="3">
        <f t="shared" ca="1" si="1"/>
        <v>1.6008354015986756E-3</v>
      </c>
      <c r="AG7" s="3">
        <f t="shared" ca="1" si="1"/>
        <v>9.2761449450476591E-4</v>
      </c>
      <c r="AH7" s="3">
        <f t="shared" ca="1" si="1"/>
        <v>5.4856834339305014E-4</v>
      </c>
      <c r="AI7" s="3">
        <f t="shared" ca="1" si="1"/>
        <v>1.1858758997842008E-3</v>
      </c>
      <c r="AJ7" s="3">
        <f t="shared" ca="1" si="1"/>
        <v>6.8080947751252257E-4</v>
      </c>
      <c r="AK7" s="3">
        <f t="shared" ca="1" si="1"/>
        <v>1.0167360773299262E-3</v>
      </c>
      <c r="AM7" s="3">
        <f t="shared" ca="1" si="4"/>
        <v>1.0136653534860859E-2</v>
      </c>
    </row>
    <row r="8" spans="1:39" x14ac:dyDescent="0.25">
      <c r="A8" s="3" t="s">
        <v>2</v>
      </c>
      <c r="B8" s="3">
        <v>24</v>
      </c>
      <c r="C8" s="3">
        <v>1</v>
      </c>
      <c r="D8" s="3">
        <v>79410.688999999998</v>
      </c>
      <c r="E8" s="3">
        <v>0.68600000000000005</v>
      </c>
      <c r="F8" s="3">
        <v>77</v>
      </c>
      <c r="H8" s="3" t="s">
        <v>0</v>
      </c>
      <c r="I8" s="3">
        <v>25</v>
      </c>
      <c r="J8" s="3">
        <v>1</v>
      </c>
      <c r="L8" s="3">
        <f t="shared" ca="1" si="2"/>
        <v>1435.134</v>
      </c>
      <c r="M8" s="3">
        <f t="shared" ca="1" si="0"/>
        <v>1435.134</v>
      </c>
      <c r="N8" s="3">
        <f t="shared" ca="1" si="0"/>
        <v>1435.135</v>
      </c>
      <c r="O8" s="3">
        <f t="shared" ca="1" si="0"/>
        <v>1437.1590000000001</v>
      </c>
      <c r="P8" s="3">
        <f t="shared" ca="1" si="0"/>
        <v>1437.1579999999999</v>
      </c>
      <c r="Q8" s="3">
        <f t="shared" ca="1" si="0"/>
        <v>1441.2149999999999</v>
      </c>
      <c r="R8" s="3">
        <f t="shared" ca="1" si="0"/>
        <v>1441.4639999999999</v>
      </c>
      <c r="S8" s="3">
        <f t="shared" ca="1" si="0"/>
        <v>1442.8219999999999</v>
      </c>
      <c r="T8" s="3">
        <f t="shared" ca="1" si="0"/>
        <v>1437.1579999999999</v>
      </c>
      <c r="U8" s="3">
        <f t="shared" ca="1" si="0"/>
        <v>1435.134</v>
      </c>
      <c r="W8" s="3">
        <f t="shared" ca="1" si="3"/>
        <v>1437.7512999999999</v>
      </c>
      <c r="Y8" s="3">
        <f ca="1">Total!E8</f>
        <v>1435.134</v>
      </c>
      <c r="AB8" s="3">
        <f t="shared" ca="1" si="1"/>
        <v>0</v>
      </c>
      <c r="AC8" s="3">
        <f t="shared" ca="1" si="1"/>
        <v>0</v>
      </c>
      <c r="AD8" s="3">
        <f t="shared" ca="1" si="1"/>
        <v>6.9679904453267305E-7</v>
      </c>
      <c r="AE8" s="3">
        <f t="shared" ca="1" si="1"/>
        <v>1.4110180652120924E-3</v>
      </c>
      <c r="AF8" s="3">
        <f t="shared" ca="1" si="1"/>
        <v>1.4103212661674012E-3</v>
      </c>
      <c r="AG8" s="3">
        <f t="shared" ca="1" si="1"/>
        <v>4.237234989903315E-3</v>
      </c>
      <c r="AH8" s="3">
        <f t="shared" ca="1" si="1"/>
        <v>4.4107379519960693E-3</v>
      </c>
      <c r="AI8" s="3">
        <f t="shared" ca="1" si="1"/>
        <v>5.3569910544937786E-3</v>
      </c>
      <c r="AJ8" s="3">
        <f t="shared" ca="1" si="1"/>
        <v>1.4103212661674012E-3</v>
      </c>
      <c r="AK8" s="3">
        <f t="shared" ca="1" si="1"/>
        <v>0</v>
      </c>
      <c r="AM8" s="3">
        <f t="shared" ca="1" si="4"/>
        <v>1.823732139298459E-2</v>
      </c>
    </row>
    <row r="9" spans="1:39" x14ac:dyDescent="0.25">
      <c r="A9" s="3" t="s">
        <v>2</v>
      </c>
      <c r="B9" s="3">
        <v>24</v>
      </c>
      <c r="C9" s="3">
        <v>1</v>
      </c>
      <c r="D9" s="3">
        <v>78773.505000000005</v>
      </c>
      <c r="E9" s="3">
        <v>0.68799999999999994</v>
      </c>
      <c r="F9" s="3">
        <v>74</v>
      </c>
      <c r="H9" s="3" t="s">
        <v>0</v>
      </c>
      <c r="I9" s="3">
        <v>50</v>
      </c>
      <c r="J9" s="3">
        <v>1</v>
      </c>
      <c r="L9" s="3">
        <f t="shared" ca="1" si="2"/>
        <v>2831.9290000000001</v>
      </c>
      <c r="M9" s="3">
        <f t="shared" ca="1" si="0"/>
        <v>2824.05</v>
      </c>
      <c r="N9" s="3">
        <f t="shared" ca="1" si="0"/>
        <v>2809.8139999999999</v>
      </c>
      <c r="O9" s="3">
        <f t="shared" ca="1" si="0"/>
        <v>2845.3609999999999</v>
      </c>
      <c r="P9" s="3">
        <f t="shared" ca="1" si="0"/>
        <v>2854.152</v>
      </c>
      <c r="Q9" s="3">
        <f t="shared" ca="1" si="0"/>
        <v>2827.8339999999998</v>
      </c>
      <c r="R9" s="3">
        <f t="shared" ca="1" si="0"/>
        <v>2824.1570000000002</v>
      </c>
      <c r="S9" s="3">
        <f t="shared" ca="1" si="0"/>
        <v>2823.8560000000002</v>
      </c>
      <c r="T9" s="3">
        <f t="shared" ca="1" si="0"/>
        <v>2846.04</v>
      </c>
      <c r="U9" s="3">
        <f t="shared" ca="1" si="0"/>
        <v>2825.433</v>
      </c>
      <c r="W9" s="3">
        <f t="shared" ca="1" si="3"/>
        <v>2831.2626</v>
      </c>
      <c r="Y9" s="3">
        <f ca="1">Total!E9</f>
        <v>2807.6990000000001</v>
      </c>
      <c r="AB9" s="3">
        <f t="shared" ca="1" si="1"/>
        <v>8.6298424439371947E-3</v>
      </c>
      <c r="AC9" s="3">
        <f t="shared" ca="1" si="1"/>
        <v>5.8236299546354908E-3</v>
      </c>
      <c r="AD9" s="3">
        <f t="shared" ca="1" si="1"/>
        <v>7.5328587572947876E-4</v>
      </c>
      <c r="AE9" s="3">
        <f t="shared" ca="1" si="1"/>
        <v>1.3413831041005395E-2</v>
      </c>
      <c r="AF9" s="3">
        <f t="shared" ca="1" si="1"/>
        <v>1.6544864673884191E-2</v>
      </c>
      <c r="AG9" s="3">
        <f t="shared" ca="1" si="1"/>
        <v>7.1713527696522185E-3</v>
      </c>
      <c r="AH9" s="3">
        <f t="shared" ca="1" si="1"/>
        <v>5.8617394528402379E-3</v>
      </c>
      <c r="AI9" s="3">
        <f t="shared" ca="1" si="1"/>
        <v>5.7545342289184679E-3</v>
      </c>
      <c r="AJ9" s="3">
        <f t="shared" ca="1" si="1"/>
        <v>1.3655666081015056E-2</v>
      </c>
      <c r="AK9" s="3">
        <f t="shared" ca="1" si="1"/>
        <v>6.3162041230202821E-3</v>
      </c>
      <c r="AM9" s="3">
        <f t="shared" ca="1" si="4"/>
        <v>8.3924950644638008E-2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79520.95</v>
      </c>
      <c r="E10" s="3">
        <v>0.68899999999999995</v>
      </c>
      <c r="F10" s="3">
        <v>76</v>
      </c>
      <c r="H10" s="3" t="s">
        <v>20</v>
      </c>
      <c r="I10" s="3">
        <v>100</v>
      </c>
      <c r="J10" s="3">
        <v>1</v>
      </c>
      <c r="L10" s="3">
        <f t="shared" ca="1" si="2"/>
        <v>5417.0020000000004</v>
      </c>
      <c r="M10" s="3">
        <f t="shared" ca="1" si="0"/>
        <v>5406.64</v>
      </c>
      <c r="N10" s="3">
        <f t="shared" ca="1" si="0"/>
        <v>5352.19</v>
      </c>
      <c r="O10" s="3">
        <f t="shared" ca="1" si="0"/>
        <v>5446.1379999999999</v>
      </c>
      <c r="P10" s="3">
        <f t="shared" ca="1" si="0"/>
        <v>5412.2539999999999</v>
      </c>
      <c r="Q10" s="3">
        <f t="shared" ca="1" si="0"/>
        <v>5473.67</v>
      </c>
      <c r="R10" s="3">
        <f t="shared" ca="1" si="0"/>
        <v>5401.674</v>
      </c>
      <c r="S10" s="3">
        <f t="shared" ca="1" si="0"/>
        <v>5363.1049999999996</v>
      </c>
      <c r="T10" s="3">
        <f t="shared" ca="1" si="0"/>
        <v>5466.0780000000004</v>
      </c>
      <c r="U10" s="3">
        <f t="shared" ca="1" si="0"/>
        <v>5402.6570000000002</v>
      </c>
      <c r="W10" s="3">
        <f t="shared" ca="1" si="3"/>
        <v>5414.1407999999992</v>
      </c>
      <c r="Y10" s="3">
        <f ca="1">Total!E10</f>
        <v>5345.2</v>
      </c>
      <c r="AB10" s="3">
        <f t="shared" ca="1" si="1"/>
        <v>1.3432986604804421E-2</v>
      </c>
      <c r="AC10" s="3">
        <f t="shared" ca="1" si="1"/>
        <v>1.1494424904587389E-2</v>
      </c>
      <c r="AD10" s="3">
        <f t="shared" ca="1" si="1"/>
        <v>1.3077153333831816E-3</v>
      </c>
      <c r="AE10" s="3">
        <f t="shared" ca="1" si="1"/>
        <v>1.8883858415026586E-2</v>
      </c>
      <c r="AF10" s="3">
        <f t="shared" ca="1" si="1"/>
        <v>1.2544713013544879E-2</v>
      </c>
      <c r="AG10" s="3">
        <f t="shared" ca="1" si="1"/>
        <v>2.4034647908403851E-2</v>
      </c>
      <c r="AH10" s="3">
        <f t="shared" ca="1" si="1"/>
        <v>1.0565367058295323E-2</v>
      </c>
      <c r="AI10" s="3">
        <f t="shared" ca="1" si="1"/>
        <v>3.3497343410910248E-3</v>
      </c>
      <c r="AJ10" s="3">
        <f t="shared" ca="1" si="1"/>
        <v>2.2614308164334473E-2</v>
      </c>
      <c r="AK10" s="3">
        <f t="shared" ca="1" si="1"/>
        <v>1.0749270373419205E-2</v>
      </c>
      <c r="AM10" s="3">
        <f t="shared" ca="1" si="4"/>
        <v>0.12897702611689033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165838.174</v>
      </c>
      <c r="E11" s="3">
        <v>1.728</v>
      </c>
      <c r="F11" s="3">
        <v>42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165616.788</v>
      </c>
      <c r="E12" s="3">
        <v>1.736</v>
      </c>
      <c r="F12" s="3">
        <v>41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165607.63200000001</v>
      </c>
      <c r="E13" s="3">
        <v>1.734</v>
      </c>
      <c r="F13" s="3">
        <v>42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165572.87599999999</v>
      </c>
      <c r="E14" s="3">
        <v>1.728</v>
      </c>
      <c r="F14" s="3">
        <v>42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165532.29999999999</v>
      </c>
      <c r="E15" s="3">
        <v>1.734</v>
      </c>
      <c r="F15" s="3">
        <v>41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165684.81599999999</v>
      </c>
      <c r="E16" s="3">
        <v>1.7330000000000001</v>
      </c>
      <c r="F16" s="3">
        <v>43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165559.709</v>
      </c>
      <c r="E17" s="3">
        <v>1.732</v>
      </c>
      <c r="F17" s="3">
        <v>43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165633.65700000001</v>
      </c>
      <c r="E18" s="3">
        <v>1.7330000000000001</v>
      </c>
      <c r="F18" s="3">
        <v>43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165711.201</v>
      </c>
      <c r="E19" s="3">
        <v>1.734</v>
      </c>
      <c r="F19" s="3">
        <v>43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165573.397</v>
      </c>
      <c r="E20" s="3">
        <v>1.7350000000000001</v>
      </c>
      <c r="F20" s="3">
        <v>42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1541444.777</v>
      </c>
      <c r="E21" s="3">
        <v>11.022</v>
      </c>
      <c r="F21" s="3">
        <v>47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1542010.375</v>
      </c>
      <c r="E22" s="3">
        <v>11.07</v>
      </c>
      <c r="F22" s="3">
        <v>45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1542296.8810000001</v>
      </c>
      <c r="E23" s="3">
        <v>11.097</v>
      </c>
      <c r="F23" s="3">
        <v>48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1542088.7220000001</v>
      </c>
      <c r="E24" s="3">
        <v>11.097</v>
      </c>
      <c r="F24" s="3">
        <v>49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1542680.7479999999</v>
      </c>
      <c r="E25" s="3">
        <v>11.023</v>
      </c>
      <c r="F25" s="3">
        <v>48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1542587.7609999999</v>
      </c>
      <c r="E26" s="3">
        <v>11.018000000000001</v>
      </c>
      <c r="F26" s="3">
        <v>47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1541711.541</v>
      </c>
      <c r="E27" s="3">
        <v>11.023</v>
      </c>
      <c r="F27" s="3">
        <v>45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1541668.0759999999</v>
      </c>
      <c r="E28" s="3">
        <v>11.066000000000001</v>
      </c>
      <c r="F28" s="3">
        <v>44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1541751.9750000001</v>
      </c>
      <c r="E29" s="3">
        <v>11.082000000000001</v>
      </c>
      <c r="F29" s="3">
        <v>48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1541920.6240000001</v>
      </c>
      <c r="E30" s="3">
        <v>11.032999999999999</v>
      </c>
      <c r="F30" s="3">
        <v>46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21536.306</v>
      </c>
      <c r="E31" s="3">
        <v>0.92200000000000004</v>
      </c>
      <c r="F31" s="3">
        <v>57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21538.815999999999</v>
      </c>
      <c r="E32" s="3">
        <v>0.92</v>
      </c>
      <c r="F32" s="3">
        <v>60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21531.355</v>
      </c>
      <c r="E33" s="3">
        <v>0.91800000000000004</v>
      </c>
      <c r="F33" s="3">
        <v>58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21532.464</v>
      </c>
      <c r="E34" s="3">
        <v>0.92200000000000004</v>
      </c>
      <c r="F34" s="3">
        <v>60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21495.924999999999</v>
      </c>
      <c r="E35" s="3">
        <v>0.92200000000000004</v>
      </c>
      <c r="F35" s="3">
        <v>60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21532.53</v>
      </c>
      <c r="E36" s="3">
        <v>0.91900000000000004</v>
      </c>
      <c r="F36" s="3">
        <v>59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21576.452000000001</v>
      </c>
      <c r="E37" s="3">
        <v>0.91500000000000004</v>
      </c>
      <c r="F37" s="3">
        <v>61</v>
      </c>
    </row>
    <row r="38" spans="1:6" x14ac:dyDescent="0.25">
      <c r="A38" s="3" t="s">
        <v>1</v>
      </c>
      <c r="B38" s="3">
        <v>30</v>
      </c>
      <c r="C38" s="3">
        <v>1</v>
      </c>
      <c r="D38" s="3">
        <v>21495.429</v>
      </c>
      <c r="E38" s="3">
        <v>0.92</v>
      </c>
      <c r="F38" s="3">
        <v>58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21520.268</v>
      </c>
      <c r="E39" s="3">
        <v>0.91600000000000004</v>
      </c>
      <c r="F39" s="3">
        <v>61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21506.636999999999</v>
      </c>
      <c r="E40" s="3">
        <v>0.91900000000000004</v>
      </c>
      <c r="F40" s="3">
        <v>61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37855.387000000002</v>
      </c>
      <c r="E41" s="3">
        <v>1.9319999999999999</v>
      </c>
      <c r="F41" s="3">
        <v>39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37836.997000000003</v>
      </c>
      <c r="E42" s="3">
        <v>1.9430000000000001</v>
      </c>
      <c r="F42" s="3">
        <v>41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37879.394999999997</v>
      </c>
      <c r="E43" s="3">
        <v>1.9339999999999999</v>
      </c>
      <c r="F43" s="3">
        <v>40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37834.409</v>
      </c>
      <c r="E44" s="3">
        <v>1.9370000000000001</v>
      </c>
      <c r="F44" s="3">
        <v>39</v>
      </c>
    </row>
    <row r="45" spans="1:6" x14ac:dyDescent="0.25">
      <c r="A45" s="3" t="s">
        <v>1</v>
      </c>
      <c r="B45" s="3">
        <v>50</v>
      </c>
      <c r="C45" s="3">
        <v>1</v>
      </c>
      <c r="D45" s="3">
        <v>37909.262999999999</v>
      </c>
      <c r="E45" s="3">
        <v>1.9510000000000001</v>
      </c>
      <c r="F45" s="3">
        <v>32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37882.002</v>
      </c>
      <c r="E46" s="3">
        <v>1.9370000000000001</v>
      </c>
      <c r="F46" s="3">
        <v>40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37870.81</v>
      </c>
      <c r="E47" s="3">
        <v>1.9410000000000001</v>
      </c>
      <c r="F47" s="3">
        <v>40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37893.205000000002</v>
      </c>
      <c r="E48" s="3">
        <v>1.944</v>
      </c>
      <c r="F48" s="3">
        <v>40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37839.095000000001</v>
      </c>
      <c r="E49" s="3">
        <v>1.9319999999999999</v>
      </c>
      <c r="F49" s="3">
        <v>39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37837.173999999999</v>
      </c>
      <c r="E50" s="3">
        <v>1.9430000000000001</v>
      </c>
      <c r="F50" s="3">
        <v>38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68072.497000000003</v>
      </c>
      <c r="E51" s="3">
        <v>7.7290000000000001</v>
      </c>
      <c r="F51" s="3">
        <v>34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68110.100000000006</v>
      </c>
      <c r="E52" s="3">
        <v>7.7169999999999996</v>
      </c>
      <c r="F52" s="3">
        <v>33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68092.364000000001</v>
      </c>
      <c r="E53" s="3">
        <v>7.742</v>
      </c>
      <c r="F53" s="3">
        <v>33</v>
      </c>
    </row>
    <row r="54" spans="1:6" x14ac:dyDescent="0.25">
      <c r="A54" s="3" t="s">
        <v>1</v>
      </c>
      <c r="B54" s="3">
        <v>100</v>
      </c>
      <c r="C54" s="3">
        <v>1</v>
      </c>
      <c r="D54" s="3">
        <v>67996.997000000003</v>
      </c>
      <c r="E54" s="3">
        <v>7.7930000000000001</v>
      </c>
      <c r="F54" s="3">
        <v>35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68105.849000000002</v>
      </c>
      <c r="E55" s="3">
        <v>7.7850000000000001</v>
      </c>
      <c r="F55" s="3">
        <v>34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68060.072</v>
      </c>
      <c r="E56" s="3">
        <v>7.7210000000000001</v>
      </c>
      <c r="F56" s="3">
        <v>34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68034.297999999995</v>
      </c>
      <c r="E57" s="3">
        <v>7.7889999999999997</v>
      </c>
      <c r="F57" s="3">
        <v>34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68077.633000000002</v>
      </c>
      <c r="E58" s="3">
        <v>7.76</v>
      </c>
      <c r="F58" s="3">
        <v>33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68043.289999999994</v>
      </c>
      <c r="E59" s="3">
        <v>7.742</v>
      </c>
      <c r="F59" s="3">
        <v>31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68066.131999999998</v>
      </c>
      <c r="E60" s="3">
        <v>7.7549999999999999</v>
      </c>
      <c r="F60" s="3">
        <v>32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1435.134</v>
      </c>
      <c r="E61" s="3">
        <v>0.66900000000000004</v>
      </c>
      <c r="F61" s="3">
        <v>63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1435.134</v>
      </c>
      <c r="E62" s="3">
        <v>0.67200000000000004</v>
      </c>
      <c r="F62" s="3">
        <v>62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1435.135</v>
      </c>
      <c r="E63" s="3">
        <v>0.67</v>
      </c>
      <c r="F63" s="3">
        <v>60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1437.1590000000001</v>
      </c>
      <c r="E64" s="3">
        <v>0.67100000000000004</v>
      </c>
      <c r="F64" s="3">
        <v>63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1437.1579999999999</v>
      </c>
      <c r="E65" s="3">
        <v>0.67500000000000004</v>
      </c>
      <c r="F65" s="3">
        <v>64</v>
      </c>
    </row>
    <row r="66" spans="1:6" x14ac:dyDescent="0.25">
      <c r="A66" s="3" t="s">
        <v>0</v>
      </c>
      <c r="B66" s="3">
        <v>25</v>
      </c>
      <c r="C66" s="3">
        <v>1</v>
      </c>
      <c r="D66" s="3">
        <v>1441.2149999999999</v>
      </c>
      <c r="E66" s="3">
        <v>0.67200000000000004</v>
      </c>
      <c r="F66" s="3">
        <v>62</v>
      </c>
    </row>
    <row r="67" spans="1:6" x14ac:dyDescent="0.25">
      <c r="A67" s="3" t="s">
        <v>0</v>
      </c>
      <c r="B67" s="3">
        <v>25</v>
      </c>
      <c r="C67" s="3">
        <v>1</v>
      </c>
      <c r="D67" s="3">
        <v>1441.4639999999999</v>
      </c>
      <c r="E67" s="3">
        <v>0.66800000000000004</v>
      </c>
      <c r="F67" s="3">
        <v>64</v>
      </c>
    </row>
    <row r="68" spans="1:6" x14ac:dyDescent="0.25">
      <c r="A68" s="3" t="s">
        <v>0</v>
      </c>
      <c r="B68" s="3">
        <v>25</v>
      </c>
      <c r="C68" s="3">
        <v>1</v>
      </c>
      <c r="D68" s="3">
        <v>1442.8219999999999</v>
      </c>
      <c r="E68" s="3">
        <v>0.67</v>
      </c>
      <c r="F68" s="3">
        <v>62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1437.1579999999999</v>
      </c>
      <c r="E69" s="3">
        <v>0.67300000000000004</v>
      </c>
      <c r="F69" s="3">
        <v>62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1435.134</v>
      </c>
      <c r="E70" s="3">
        <v>0.67100000000000004</v>
      </c>
      <c r="F70" s="3">
        <v>62</v>
      </c>
    </row>
    <row r="71" spans="1:6" x14ac:dyDescent="0.25">
      <c r="A71" s="3" t="s">
        <v>0</v>
      </c>
      <c r="B71" s="3">
        <v>50</v>
      </c>
      <c r="C71" s="3">
        <v>1</v>
      </c>
      <c r="D71" s="3">
        <v>2831.9290000000001</v>
      </c>
      <c r="E71" s="3">
        <v>1.8120000000000001</v>
      </c>
      <c r="F71" s="3">
        <v>35</v>
      </c>
    </row>
    <row r="72" spans="1:6" x14ac:dyDescent="0.25">
      <c r="A72" s="3" t="s">
        <v>0</v>
      </c>
      <c r="B72" s="3">
        <v>50</v>
      </c>
      <c r="C72" s="3">
        <v>1</v>
      </c>
      <c r="D72" s="3">
        <v>2824.05</v>
      </c>
      <c r="E72" s="3">
        <v>1.8169999999999999</v>
      </c>
      <c r="F72" s="3">
        <v>37</v>
      </c>
    </row>
    <row r="73" spans="1:6" x14ac:dyDescent="0.25">
      <c r="A73" s="3" t="s">
        <v>0</v>
      </c>
      <c r="B73" s="3">
        <v>50</v>
      </c>
      <c r="C73" s="3">
        <v>1</v>
      </c>
      <c r="D73" s="3">
        <v>2809.8139999999999</v>
      </c>
      <c r="E73" s="3">
        <v>1.8140000000000001</v>
      </c>
      <c r="F73" s="3">
        <v>36</v>
      </c>
    </row>
    <row r="74" spans="1:6" x14ac:dyDescent="0.25">
      <c r="A74" s="3" t="s">
        <v>0</v>
      </c>
      <c r="B74" s="3">
        <v>50</v>
      </c>
      <c r="C74" s="3">
        <v>1</v>
      </c>
      <c r="D74" s="3">
        <v>2845.3609999999999</v>
      </c>
      <c r="E74" s="3">
        <v>1.819</v>
      </c>
      <c r="F74" s="3">
        <v>35</v>
      </c>
    </row>
    <row r="75" spans="1:6" x14ac:dyDescent="0.25">
      <c r="A75" s="3" t="s">
        <v>0</v>
      </c>
      <c r="B75" s="3">
        <v>50</v>
      </c>
      <c r="C75" s="3">
        <v>1</v>
      </c>
      <c r="D75" s="3">
        <v>2854.152</v>
      </c>
      <c r="E75" s="3">
        <v>1.82</v>
      </c>
      <c r="F75" s="3">
        <v>37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2827.8339999999998</v>
      </c>
      <c r="E76" s="3">
        <v>1.8109999999999999</v>
      </c>
      <c r="F76" s="3">
        <v>37</v>
      </c>
    </row>
    <row r="77" spans="1:6" x14ac:dyDescent="0.25">
      <c r="A77" s="3" t="s">
        <v>0</v>
      </c>
      <c r="B77" s="3">
        <v>50</v>
      </c>
      <c r="C77" s="3">
        <v>1</v>
      </c>
      <c r="D77" s="3">
        <v>2824.1570000000002</v>
      </c>
      <c r="E77" s="3">
        <v>1.8080000000000001</v>
      </c>
      <c r="F77" s="3">
        <v>35</v>
      </c>
    </row>
    <row r="78" spans="1:6" x14ac:dyDescent="0.25">
      <c r="A78" s="3" t="s">
        <v>0</v>
      </c>
      <c r="B78" s="3">
        <v>50</v>
      </c>
      <c r="C78" s="3">
        <v>1</v>
      </c>
      <c r="D78" s="3">
        <v>2823.8560000000002</v>
      </c>
      <c r="E78" s="3">
        <v>1.806</v>
      </c>
      <c r="F78" s="3">
        <v>34</v>
      </c>
    </row>
    <row r="79" spans="1:6" x14ac:dyDescent="0.25">
      <c r="A79" s="3" t="s">
        <v>0</v>
      </c>
      <c r="B79" s="3">
        <v>50</v>
      </c>
      <c r="C79" s="3">
        <v>1</v>
      </c>
      <c r="D79" s="3">
        <v>2846.04</v>
      </c>
      <c r="E79" s="3">
        <v>1.819</v>
      </c>
      <c r="F79" s="3">
        <v>37</v>
      </c>
    </row>
    <row r="80" spans="1:6" x14ac:dyDescent="0.25">
      <c r="A80" s="3" t="s">
        <v>0</v>
      </c>
      <c r="B80" s="3">
        <v>50</v>
      </c>
      <c r="C80" s="3">
        <v>1</v>
      </c>
      <c r="D80" s="3">
        <v>2825.433</v>
      </c>
      <c r="E80" s="3">
        <v>1.8140000000000001</v>
      </c>
      <c r="F80" s="3">
        <v>35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5417.0020000000004</v>
      </c>
      <c r="E81" s="3">
        <v>7.319</v>
      </c>
      <c r="F81" s="3">
        <v>28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5406.64</v>
      </c>
      <c r="E82" s="3">
        <v>7.3250000000000002</v>
      </c>
      <c r="F82" s="3">
        <v>29</v>
      </c>
    </row>
    <row r="83" spans="1:6" x14ac:dyDescent="0.25">
      <c r="A83" s="3" t="s">
        <v>0</v>
      </c>
      <c r="B83" s="3">
        <v>100</v>
      </c>
      <c r="C83" s="3">
        <v>1</v>
      </c>
      <c r="D83" s="3">
        <v>5352.19</v>
      </c>
      <c r="E83" s="3">
        <v>7.3170000000000002</v>
      </c>
      <c r="F83" s="3">
        <v>28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5446.1379999999999</v>
      </c>
      <c r="E84" s="3">
        <v>7.3529999999999998</v>
      </c>
      <c r="F84" s="3">
        <v>29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5412.2539999999999</v>
      </c>
      <c r="E85" s="3">
        <v>7.3360000000000003</v>
      </c>
      <c r="F85" s="3">
        <v>29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5473.67</v>
      </c>
      <c r="E86" s="3">
        <v>7.3259999999999996</v>
      </c>
      <c r="F86" s="3">
        <v>29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5401.674</v>
      </c>
      <c r="E87" s="3">
        <v>7.3650000000000002</v>
      </c>
      <c r="F87" s="3">
        <v>29</v>
      </c>
    </row>
    <row r="88" spans="1:6" x14ac:dyDescent="0.25">
      <c r="A88" s="3" t="s">
        <v>0</v>
      </c>
      <c r="B88" s="3">
        <v>100</v>
      </c>
      <c r="C88" s="3">
        <v>1</v>
      </c>
      <c r="D88" s="3">
        <v>5363.1049999999996</v>
      </c>
      <c r="E88" s="3">
        <v>7.298</v>
      </c>
      <c r="F88" s="3">
        <v>29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5466.0780000000004</v>
      </c>
      <c r="E89" s="3">
        <v>7.3639999999999999</v>
      </c>
      <c r="F89" s="3">
        <v>30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5402.6570000000002</v>
      </c>
      <c r="E90" s="3">
        <v>7.3369999999999997</v>
      </c>
      <c r="F90" s="3">
        <v>29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875" style="3" customWidth="1"/>
    <col min="2" max="2" width="4.375" style="3" bestFit="1" customWidth="1"/>
    <col min="3" max="3" width="2.625" style="3" bestFit="1" customWidth="1"/>
    <col min="4" max="4" width="10.75" style="3" customWidth="1"/>
    <col min="5" max="5" width="7" style="3" bestFit="1" customWidth="1"/>
    <col min="6" max="6" width="4.375" style="3" bestFit="1" customWidth="1"/>
    <col min="7" max="7" width="1.875" style="3" customWidth="1"/>
    <col min="8" max="8" width="9.875" style="3" customWidth="1"/>
    <col min="9" max="9" width="4.375" style="3" bestFit="1" customWidth="1"/>
    <col min="10" max="10" width="3.125" style="3" bestFit="1" customWidth="1"/>
    <col min="11" max="11" width="2.125" style="3" customWidth="1"/>
    <col min="12" max="21" width="9" style="3"/>
    <col min="22" max="22" width="3.25" style="3" customWidth="1"/>
    <col min="23" max="23" width="9" style="3"/>
    <col min="24" max="24" width="2.625" style="3" customWidth="1"/>
    <col min="25" max="25" width="9" style="3"/>
    <col min="26" max="26" width="2.125" style="3" customWidth="1"/>
    <col min="27" max="27" width="2.37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79463.307000000001</v>
      </c>
      <c r="E1" s="3">
        <v>0.68899999999999995</v>
      </c>
      <c r="F1" s="3">
        <v>62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78794.532000000007</v>
      </c>
      <c r="E2" s="3">
        <v>0.68600000000000005</v>
      </c>
      <c r="F2" s="3">
        <v>58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79463.307000000001</v>
      </c>
      <c r="M2" s="3">
        <f t="shared" ref="M2:U10" ca="1" si="0">INDIRECT("D"&amp;1+(ROW(E1)-1)*10+COLUMN(B1)-1)</f>
        <v>78794.532000000007</v>
      </c>
      <c r="N2" s="3">
        <f t="shared" ca="1" si="0"/>
        <v>78787.843999999997</v>
      </c>
      <c r="O2" s="3">
        <f t="shared" ca="1" si="0"/>
        <v>79469.653999999995</v>
      </c>
      <c r="P2" s="3">
        <f t="shared" ca="1" si="0"/>
        <v>78884.368000000002</v>
      </c>
      <c r="Q2" s="3">
        <f t="shared" ca="1" si="0"/>
        <v>79429.141000000003</v>
      </c>
      <c r="R2" s="3">
        <f t="shared" ca="1" si="0"/>
        <v>78928.998999999996</v>
      </c>
      <c r="S2" s="3">
        <f t="shared" ca="1" si="0"/>
        <v>79507.8</v>
      </c>
      <c r="T2" s="3">
        <f t="shared" ca="1" si="0"/>
        <v>78895.081000000006</v>
      </c>
      <c r="U2" s="3">
        <f t="shared" ca="1" si="0"/>
        <v>78945.09</v>
      </c>
      <c r="W2" s="3">
        <f ca="1">AVERAGE(L2:U2)</f>
        <v>79110.581600000005</v>
      </c>
      <c r="Y2" s="3">
        <f ca="1">Total!E2</f>
        <v>78730.853000000003</v>
      </c>
      <c r="AB2" s="3">
        <f t="shared" ref="AB2:AK10" ca="1" si="1">(L2-$Y2)/$Y2</f>
        <v>9.3032651380012092E-3</v>
      </c>
      <c r="AC2" s="3">
        <f t="shared" ca="1" si="1"/>
        <v>8.0881887561924074E-4</v>
      </c>
      <c r="AD2" s="3">
        <f t="shared" ca="1" si="1"/>
        <v>7.2387123762007917E-4</v>
      </c>
      <c r="AE2" s="3">
        <f t="shared" ca="1" si="1"/>
        <v>9.3838815641943078E-3</v>
      </c>
      <c r="AF2" s="3">
        <f t="shared" ca="1" si="1"/>
        <v>1.9498709102008511E-3</v>
      </c>
      <c r="AG2" s="3">
        <f t="shared" ca="1" si="1"/>
        <v>8.8693056583548056E-3</v>
      </c>
      <c r="AH2" s="3">
        <f t="shared" ca="1" si="1"/>
        <v>2.5167515967341719E-3</v>
      </c>
      <c r="AI2" s="3">
        <f t="shared" ca="1" si="1"/>
        <v>9.8683930174108501E-3</v>
      </c>
      <c r="AJ2" s="3">
        <f t="shared" ca="1" si="1"/>
        <v>2.0859420893103086E-3</v>
      </c>
      <c r="AK2" s="3">
        <f t="shared" ca="1" si="1"/>
        <v>2.7211314476675835E-3</v>
      </c>
      <c r="AM2" s="3">
        <f ca="1">SUM(AB2:AK2)</f>
        <v>4.8231231535113404E-2</v>
      </c>
    </row>
    <row r="3" spans="1:39" x14ac:dyDescent="0.25">
      <c r="A3" s="3" t="s">
        <v>2</v>
      </c>
      <c r="B3" s="3">
        <v>24</v>
      </c>
      <c r="C3" s="3">
        <v>1</v>
      </c>
      <c r="D3" s="3">
        <v>78787.843999999997</v>
      </c>
      <c r="E3" s="3">
        <v>0.68700000000000006</v>
      </c>
      <c r="F3" s="3">
        <v>59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165654.674</v>
      </c>
      <c r="M3" s="3">
        <f t="shared" ca="1" si="0"/>
        <v>165622.53200000001</v>
      </c>
      <c r="N3" s="3">
        <f t="shared" ca="1" si="0"/>
        <v>165657.533</v>
      </c>
      <c r="O3" s="3">
        <f t="shared" ca="1" si="0"/>
        <v>165708.367</v>
      </c>
      <c r="P3" s="3">
        <f t="shared" ca="1" si="0"/>
        <v>165923.742</v>
      </c>
      <c r="Q3" s="3">
        <f t="shared" ca="1" si="0"/>
        <v>165795.913</v>
      </c>
      <c r="R3" s="3">
        <f t="shared" ca="1" si="0"/>
        <v>165506.516</v>
      </c>
      <c r="S3" s="3">
        <f t="shared" ca="1" si="0"/>
        <v>165532.761</v>
      </c>
      <c r="T3" s="3">
        <f t="shared" ca="1" si="0"/>
        <v>165615.019</v>
      </c>
      <c r="U3" s="3">
        <f t="shared" ca="1" si="0"/>
        <v>165649.76800000001</v>
      </c>
      <c r="W3" s="3">
        <f t="shared" ref="W3:W10" ca="1" si="3">AVERAGE(L3:U3)</f>
        <v>165666.6825</v>
      </c>
      <c r="Y3" s="3">
        <f ca="1">Total!E3</f>
        <v>165486.21299999999</v>
      </c>
      <c r="AB3" s="3">
        <f t="shared" ca="1" si="1"/>
        <v>1.0179760413032732E-3</v>
      </c>
      <c r="AC3" s="3">
        <f t="shared" ca="1" si="1"/>
        <v>8.2374838077911485E-4</v>
      </c>
      <c r="AD3" s="3">
        <f t="shared" ca="1" si="1"/>
        <v>1.0352524049843778E-3</v>
      </c>
      <c r="AE3" s="3">
        <f t="shared" ca="1" si="1"/>
        <v>1.3424320731782627E-3</v>
      </c>
      <c r="AF3" s="3">
        <f t="shared" ca="1" si="1"/>
        <v>2.643900008757887E-3</v>
      </c>
      <c r="AG3" s="3">
        <f t="shared" ca="1" si="1"/>
        <v>1.8714549954684846E-3</v>
      </c>
      <c r="AH3" s="3">
        <f t="shared" ca="1" si="1"/>
        <v>1.2268695761389161E-4</v>
      </c>
      <c r="AI3" s="3">
        <f t="shared" ca="1" si="1"/>
        <v>2.8128022967091392E-4</v>
      </c>
      <c r="AJ3" s="3">
        <f t="shared" ca="1" si="1"/>
        <v>7.7834882837044201E-4</v>
      </c>
      <c r="AK3" s="3">
        <f t="shared" ca="1" si="1"/>
        <v>9.8833006710971226E-4</v>
      </c>
      <c r="AM3" s="3">
        <f t="shared" ref="AM3:AM10" ca="1" si="4">SUM(AB3:AK3)</f>
        <v>1.090540998723636E-2</v>
      </c>
    </row>
    <row r="4" spans="1:39" x14ac:dyDescent="0.25">
      <c r="A4" s="3" t="s">
        <v>2</v>
      </c>
      <c r="B4" s="3">
        <v>24</v>
      </c>
      <c r="C4" s="3">
        <v>1</v>
      </c>
      <c r="D4" s="3">
        <v>79469.653999999995</v>
      </c>
      <c r="E4" s="3">
        <v>0.69</v>
      </c>
      <c r="F4" s="3">
        <v>61</v>
      </c>
      <c r="H4" s="3" t="s">
        <v>2</v>
      </c>
      <c r="I4" s="3">
        <v>100</v>
      </c>
      <c r="J4" s="3">
        <v>1</v>
      </c>
      <c r="L4" s="3">
        <f t="shared" ca="1" si="2"/>
        <v>1542147.601</v>
      </c>
      <c r="M4" s="3">
        <f t="shared" ca="1" si="0"/>
        <v>1541332.942</v>
      </c>
      <c r="N4" s="3">
        <f t="shared" ca="1" si="0"/>
        <v>1541730.0719999999</v>
      </c>
      <c r="O4" s="3">
        <f t="shared" ca="1" si="0"/>
        <v>1542223.827</v>
      </c>
      <c r="P4" s="3">
        <f t="shared" ca="1" si="0"/>
        <v>1541914.865</v>
      </c>
      <c r="Q4" s="3">
        <f t="shared" ca="1" si="0"/>
        <v>1541875.071</v>
      </c>
      <c r="R4" s="3">
        <f t="shared" ca="1" si="0"/>
        <v>1541736.652</v>
      </c>
      <c r="S4" s="3">
        <f t="shared" ca="1" si="0"/>
        <v>1541741.6680000001</v>
      </c>
      <c r="T4" s="3">
        <f t="shared" ca="1" si="0"/>
        <v>1544201.7960000001</v>
      </c>
      <c r="U4" s="3">
        <f t="shared" ca="1" si="0"/>
        <v>1541753.0249999999</v>
      </c>
      <c r="W4" s="3">
        <f t="shared" ca="1" si="3"/>
        <v>1542065.7519</v>
      </c>
      <c r="Y4" s="3">
        <f ca="1">Total!E4</f>
        <v>1541265.9380000001</v>
      </c>
      <c r="AB4" s="3">
        <f t="shared" ca="1" si="1"/>
        <v>5.7203820460991861E-4</v>
      </c>
      <c r="AC4" s="3">
        <f t="shared" ca="1" si="1"/>
        <v>4.3473354174623401E-5</v>
      </c>
      <c r="AD4" s="3">
        <f t="shared" ca="1" si="1"/>
        <v>3.0113816737046802E-4</v>
      </c>
      <c r="AE4" s="3">
        <f t="shared" ca="1" si="1"/>
        <v>6.2149495189840916E-4</v>
      </c>
      <c r="AF4" s="3">
        <f t="shared" ca="1" si="1"/>
        <v>4.2103506215285523E-4</v>
      </c>
      <c r="AG4" s="3">
        <f t="shared" ca="1" si="1"/>
        <v>3.9521602663220229E-4</v>
      </c>
      <c r="AH4" s="3">
        <f t="shared" ca="1" si="1"/>
        <v>3.0540738518541107E-4</v>
      </c>
      <c r="AI4" s="3">
        <f t="shared" ca="1" si="1"/>
        <v>3.0866185274768676E-4</v>
      </c>
      <c r="AJ4" s="3">
        <f t="shared" ca="1" si="1"/>
        <v>1.9048354522190234E-3</v>
      </c>
      <c r="AK4" s="3">
        <f t="shared" ca="1" si="1"/>
        <v>3.1603047079070977E-4</v>
      </c>
      <c r="AM4" s="3">
        <f t="shared" ca="1" si="4"/>
        <v>5.1893309277813073E-3</v>
      </c>
    </row>
    <row r="5" spans="1:39" x14ac:dyDescent="0.25">
      <c r="A5" s="3" t="s">
        <v>2</v>
      </c>
      <c r="B5" s="3">
        <v>24</v>
      </c>
      <c r="C5" s="3">
        <v>1</v>
      </c>
      <c r="D5" s="3">
        <v>78884.368000000002</v>
      </c>
      <c r="E5" s="3">
        <v>0.68799999999999994</v>
      </c>
      <c r="F5" s="3">
        <v>61</v>
      </c>
      <c r="H5" s="3" t="s">
        <v>1</v>
      </c>
      <c r="I5" s="3">
        <v>30</v>
      </c>
      <c r="J5" s="3">
        <v>1</v>
      </c>
      <c r="L5" s="3">
        <f t="shared" ca="1" si="2"/>
        <v>21525.886999999999</v>
      </c>
      <c r="M5" s="3">
        <f t="shared" ca="1" si="0"/>
        <v>21509.17</v>
      </c>
      <c r="N5" s="3">
        <f t="shared" ca="1" si="0"/>
        <v>21518.052</v>
      </c>
      <c r="O5" s="3">
        <f t="shared" ca="1" si="0"/>
        <v>21494.167000000001</v>
      </c>
      <c r="P5" s="3">
        <f t="shared" ca="1" si="0"/>
        <v>21491.542000000001</v>
      </c>
      <c r="Q5" s="3">
        <f t="shared" ca="1" si="0"/>
        <v>21488.928</v>
      </c>
      <c r="R5" s="3">
        <f t="shared" ca="1" si="0"/>
        <v>21526.137999999999</v>
      </c>
      <c r="S5" s="3">
        <f t="shared" ca="1" si="0"/>
        <v>21502.134999999998</v>
      </c>
      <c r="T5" s="3">
        <f t="shared" ca="1" si="0"/>
        <v>21511.987000000001</v>
      </c>
      <c r="U5" s="3">
        <f t="shared" ca="1" si="0"/>
        <v>21497.3</v>
      </c>
      <c r="W5" s="3">
        <f t="shared" ca="1" si="3"/>
        <v>21506.530599999998</v>
      </c>
      <c r="Y5" s="3">
        <f ca="1">Total!E5</f>
        <v>21465.767</v>
      </c>
      <c r="AB5" s="3">
        <f t="shared" ca="1" si="1"/>
        <v>2.8007384967888163E-3</v>
      </c>
      <c r="AC5" s="3">
        <f t="shared" ca="1" si="1"/>
        <v>2.0219636223573296E-3</v>
      </c>
      <c r="AD5" s="3">
        <f t="shared" ca="1" si="1"/>
        <v>2.4357387276215127E-3</v>
      </c>
      <c r="AE5" s="3">
        <f t="shared" ca="1" si="1"/>
        <v>1.3230368148504294E-3</v>
      </c>
      <c r="AF5" s="3">
        <f t="shared" ca="1" si="1"/>
        <v>1.2007490810834504E-3</v>
      </c>
      <c r="AG5" s="3">
        <f t="shared" ca="1" si="1"/>
        <v>1.0789737911531443E-3</v>
      </c>
      <c r="AH5" s="3">
        <f t="shared" ca="1" si="1"/>
        <v>2.8124315334271161E-3</v>
      </c>
      <c r="AI5" s="3">
        <f t="shared" ca="1" si="1"/>
        <v>1.6942324958618331E-3</v>
      </c>
      <c r="AJ5" s="3">
        <f t="shared" ca="1" si="1"/>
        <v>2.1531958303656778E-3</v>
      </c>
      <c r="AK5" s="3">
        <f t="shared" ca="1" si="1"/>
        <v>1.4689901367139337E-3</v>
      </c>
      <c r="AM5" s="3">
        <f t="shared" ca="1" si="4"/>
        <v>1.8990050530223245E-2</v>
      </c>
    </row>
    <row r="6" spans="1:39" x14ac:dyDescent="0.25">
      <c r="A6" s="3" t="s">
        <v>2</v>
      </c>
      <c r="B6" s="3">
        <v>24</v>
      </c>
      <c r="C6" s="3">
        <v>1</v>
      </c>
      <c r="D6" s="3">
        <v>79429.141000000003</v>
      </c>
      <c r="E6" s="3">
        <v>0.68600000000000005</v>
      </c>
      <c r="F6" s="3">
        <v>60</v>
      </c>
      <c r="H6" s="3" t="s">
        <v>1</v>
      </c>
      <c r="I6" s="3">
        <v>50</v>
      </c>
      <c r="J6" s="3">
        <v>1</v>
      </c>
      <c r="L6" s="3">
        <f t="shared" ca="1" si="2"/>
        <v>37862.315000000002</v>
      </c>
      <c r="M6" s="3">
        <f t="shared" ca="1" si="0"/>
        <v>37854.741999999998</v>
      </c>
      <c r="N6" s="3">
        <f t="shared" ca="1" si="0"/>
        <v>37863.178999999996</v>
      </c>
      <c r="O6" s="3">
        <f t="shared" ca="1" si="0"/>
        <v>37835.266000000003</v>
      </c>
      <c r="P6" s="3">
        <f t="shared" ca="1" si="0"/>
        <v>37873.404999999999</v>
      </c>
      <c r="Q6" s="3">
        <f t="shared" ca="1" si="0"/>
        <v>37914.904000000002</v>
      </c>
      <c r="R6" s="3">
        <f t="shared" ca="1" si="0"/>
        <v>37853.366000000002</v>
      </c>
      <c r="S6" s="3">
        <f t="shared" ca="1" si="0"/>
        <v>37901.103999999999</v>
      </c>
      <c r="T6" s="3">
        <f t="shared" ca="1" si="0"/>
        <v>37836.644999999997</v>
      </c>
      <c r="U6" s="3">
        <f t="shared" ca="1" si="0"/>
        <v>37915.038999999997</v>
      </c>
      <c r="W6" s="3">
        <f t="shared" ca="1" si="3"/>
        <v>37870.996500000001</v>
      </c>
      <c r="Y6" s="3">
        <f ca="1">Total!E6</f>
        <v>37821.141000000003</v>
      </c>
      <c r="AB6" s="3">
        <f t="shared" ca="1" si="1"/>
        <v>1.0886503926467756E-3</v>
      </c>
      <c r="AC6" s="3">
        <f t="shared" ca="1" si="1"/>
        <v>8.8841846415990222E-4</v>
      </c>
      <c r="AD6" s="3">
        <f t="shared" ca="1" si="1"/>
        <v>1.1114947589760231E-3</v>
      </c>
      <c r="AE6" s="3">
        <f t="shared" ca="1" si="1"/>
        <v>3.7346837315140752E-4</v>
      </c>
      <c r="AF6" s="3">
        <f t="shared" ca="1" si="1"/>
        <v>1.3818726410183017E-3</v>
      </c>
      <c r="AG6" s="3">
        <f t="shared" ca="1" si="1"/>
        <v>2.4791161112775262E-3</v>
      </c>
      <c r="AH6" s="3">
        <f t="shared" ca="1" si="1"/>
        <v>8.520366955613143E-4</v>
      </c>
      <c r="AI6" s="3">
        <f t="shared" ca="1" si="1"/>
        <v>2.1142408157383747E-3</v>
      </c>
      <c r="AJ6" s="3">
        <f t="shared" ca="1" si="1"/>
        <v>4.0992946246633694E-4</v>
      </c>
      <c r="AK6" s="3">
        <f t="shared" ca="1" si="1"/>
        <v>2.4826855435163566E-3</v>
      </c>
      <c r="AM6" s="3">
        <f t="shared" ca="1" si="4"/>
        <v>1.3181913258512319E-2</v>
      </c>
    </row>
    <row r="7" spans="1:39" x14ac:dyDescent="0.25">
      <c r="A7" s="3" t="s">
        <v>2</v>
      </c>
      <c r="B7" s="3">
        <v>24</v>
      </c>
      <c r="C7" s="3">
        <v>1</v>
      </c>
      <c r="D7" s="3">
        <v>78928.998999999996</v>
      </c>
      <c r="E7" s="3">
        <v>0.68799999999999994</v>
      </c>
      <c r="F7" s="3">
        <v>61</v>
      </c>
      <c r="H7" s="3" t="s">
        <v>1</v>
      </c>
      <c r="I7" s="3">
        <v>100</v>
      </c>
      <c r="J7" s="3">
        <v>1</v>
      </c>
      <c r="L7" s="3">
        <f t="shared" ca="1" si="2"/>
        <v>68136.490000000005</v>
      </c>
      <c r="M7" s="3">
        <f t="shared" ca="1" si="0"/>
        <v>68081.869000000006</v>
      </c>
      <c r="N7" s="3">
        <f t="shared" ca="1" si="0"/>
        <v>68091.304000000004</v>
      </c>
      <c r="O7" s="3">
        <f t="shared" ca="1" si="0"/>
        <v>68011.231</v>
      </c>
      <c r="P7" s="3">
        <f t="shared" ca="1" si="0"/>
        <v>68038.785999999993</v>
      </c>
      <c r="Q7" s="3">
        <f t="shared" ca="1" si="0"/>
        <v>68039.774999999994</v>
      </c>
      <c r="R7" s="3">
        <f t="shared" ca="1" si="0"/>
        <v>68068.388000000006</v>
      </c>
      <c r="S7" s="3">
        <f t="shared" ca="1" si="0"/>
        <v>68079.987999999998</v>
      </c>
      <c r="T7" s="3">
        <f t="shared" ca="1" si="0"/>
        <v>68043.637000000002</v>
      </c>
      <c r="U7" s="3">
        <f t="shared" ca="1" si="0"/>
        <v>68086.606</v>
      </c>
      <c r="W7" s="3">
        <f t="shared" ca="1" si="3"/>
        <v>68067.807400000005</v>
      </c>
      <c r="Y7" s="3">
        <f ca="1">Total!E7</f>
        <v>67996.997000000003</v>
      </c>
      <c r="AB7" s="3">
        <f t="shared" ca="1" si="1"/>
        <v>2.0514582430750908E-3</v>
      </c>
      <c r="AC7" s="3">
        <f t="shared" ca="1" si="1"/>
        <v>1.2481727685709858E-3</v>
      </c>
      <c r="AD7" s="3">
        <f t="shared" ca="1" si="1"/>
        <v>1.3869288962864153E-3</v>
      </c>
      <c r="AE7" s="3">
        <f t="shared" ca="1" si="1"/>
        <v>2.0933277391642368E-4</v>
      </c>
      <c r="AF7" s="3">
        <f t="shared" ca="1" si="1"/>
        <v>6.1457125819820767E-4</v>
      </c>
      <c r="AG7" s="3">
        <f t="shared" ca="1" si="1"/>
        <v>6.2911601816755458E-4</v>
      </c>
      <c r="AH7" s="3">
        <f t="shared" ca="1" si="1"/>
        <v>1.0499140131144801E-3</v>
      </c>
      <c r="AI7" s="3">
        <f t="shared" ca="1" si="1"/>
        <v>1.2205097822186842E-3</v>
      </c>
      <c r="AJ7" s="3">
        <f t="shared" ca="1" si="1"/>
        <v>6.8591264405396337E-4</v>
      </c>
      <c r="AK7" s="3">
        <f t="shared" ca="1" si="1"/>
        <v>1.3178376097991024E-3</v>
      </c>
      <c r="AM7" s="3">
        <f t="shared" ca="1" si="4"/>
        <v>1.0413754007400907E-2</v>
      </c>
    </row>
    <row r="8" spans="1:39" x14ac:dyDescent="0.25">
      <c r="A8" s="3" t="s">
        <v>2</v>
      </c>
      <c r="B8" s="3">
        <v>24</v>
      </c>
      <c r="C8" s="3">
        <v>1</v>
      </c>
      <c r="D8" s="3">
        <v>79507.8</v>
      </c>
      <c r="E8" s="3">
        <v>0.68500000000000005</v>
      </c>
      <c r="F8" s="3">
        <v>61</v>
      </c>
      <c r="H8" s="3" t="s">
        <v>0</v>
      </c>
      <c r="I8" s="3">
        <v>25</v>
      </c>
      <c r="J8" s="3">
        <v>1</v>
      </c>
      <c r="L8" s="3">
        <f t="shared" ca="1" si="2"/>
        <v>1437.1579999999999</v>
      </c>
      <c r="M8" s="3">
        <f t="shared" ca="1" si="0"/>
        <v>1435.135</v>
      </c>
      <c r="N8" s="3">
        <f t="shared" ca="1" si="0"/>
        <v>1439.328</v>
      </c>
      <c r="O8" s="3">
        <f t="shared" ca="1" si="0"/>
        <v>1437.41</v>
      </c>
      <c r="P8" s="3">
        <f t="shared" ca="1" si="0"/>
        <v>1437.1590000000001</v>
      </c>
      <c r="Q8" s="3">
        <f t="shared" ca="1" si="0"/>
        <v>1437.41</v>
      </c>
      <c r="R8" s="3">
        <f t="shared" ca="1" si="0"/>
        <v>1435.134</v>
      </c>
      <c r="S8" s="3">
        <f t="shared" ca="1" si="0"/>
        <v>1437.1579999999999</v>
      </c>
      <c r="T8" s="3">
        <f t="shared" ca="1" si="0"/>
        <v>1437.41</v>
      </c>
      <c r="U8" s="3">
        <f t="shared" ca="1" si="0"/>
        <v>1437.1579999999999</v>
      </c>
      <c r="W8" s="3">
        <f t="shared" ca="1" si="3"/>
        <v>1437.0459999999998</v>
      </c>
      <c r="Y8" s="3">
        <f ca="1">Total!E8</f>
        <v>1435.134</v>
      </c>
      <c r="AB8" s="3">
        <f t="shared" ca="1" si="1"/>
        <v>1.4103212661674012E-3</v>
      </c>
      <c r="AC8" s="3">
        <f t="shared" ca="1" si="1"/>
        <v>6.9679904453267305E-7</v>
      </c>
      <c r="AD8" s="3">
        <f t="shared" ca="1" si="1"/>
        <v>2.9223751928391076E-3</v>
      </c>
      <c r="AE8" s="3">
        <f t="shared" ca="1" si="1"/>
        <v>1.5859146253939126E-3</v>
      </c>
      <c r="AF8" s="3">
        <f t="shared" ca="1" si="1"/>
        <v>1.4110180652120924E-3</v>
      </c>
      <c r="AG8" s="3">
        <f t="shared" ca="1" si="1"/>
        <v>1.5859146253939126E-3</v>
      </c>
      <c r="AH8" s="3">
        <f t="shared" ca="1" si="1"/>
        <v>0</v>
      </c>
      <c r="AI8" s="3">
        <f t="shared" ca="1" si="1"/>
        <v>1.4103212661674012E-3</v>
      </c>
      <c r="AJ8" s="3">
        <f t="shared" ca="1" si="1"/>
        <v>1.5859146253939126E-3</v>
      </c>
      <c r="AK8" s="3">
        <f t="shared" ca="1" si="1"/>
        <v>1.4103212661674012E-3</v>
      </c>
      <c r="AM8" s="3">
        <f t="shared" ca="1" si="4"/>
        <v>1.3322797731779676E-2</v>
      </c>
    </row>
    <row r="9" spans="1:39" x14ac:dyDescent="0.25">
      <c r="A9" s="3" t="s">
        <v>2</v>
      </c>
      <c r="B9" s="3">
        <v>24</v>
      </c>
      <c r="C9" s="3">
        <v>1</v>
      </c>
      <c r="D9" s="3">
        <v>78895.081000000006</v>
      </c>
      <c r="E9" s="3">
        <v>0.69</v>
      </c>
      <c r="F9" s="3">
        <v>62</v>
      </c>
      <c r="H9" s="3" t="s">
        <v>0</v>
      </c>
      <c r="I9" s="3">
        <v>50</v>
      </c>
      <c r="J9" s="3">
        <v>1</v>
      </c>
      <c r="L9" s="3">
        <f t="shared" ca="1" si="2"/>
        <v>2824.7539999999999</v>
      </c>
      <c r="M9" s="3">
        <f t="shared" ca="1" si="0"/>
        <v>2824.2310000000002</v>
      </c>
      <c r="N9" s="3">
        <f t="shared" ca="1" si="0"/>
        <v>2807.6990000000001</v>
      </c>
      <c r="O9" s="3">
        <f t="shared" ca="1" si="0"/>
        <v>2850.768</v>
      </c>
      <c r="P9" s="3">
        <f t="shared" ca="1" si="0"/>
        <v>2825.4</v>
      </c>
      <c r="Q9" s="3">
        <f t="shared" ca="1" si="0"/>
        <v>2829.8560000000002</v>
      </c>
      <c r="R9" s="3">
        <f t="shared" ca="1" si="0"/>
        <v>2850.6390000000001</v>
      </c>
      <c r="S9" s="3">
        <f t="shared" ca="1" si="0"/>
        <v>2851.1889999999999</v>
      </c>
      <c r="T9" s="3">
        <f t="shared" ca="1" si="0"/>
        <v>2850.145</v>
      </c>
      <c r="U9" s="3">
        <f t="shared" ca="1" si="0"/>
        <v>2850.32</v>
      </c>
      <c r="W9" s="3">
        <f t="shared" ca="1" si="3"/>
        <v>2836.5001000000002</v>
      </c>
      <c r="Y9" s="3">
        <f ca="1">Total!E9</f>
        <v>2807.6990000000001</v>
      </c>
      <c r="AB9" s="3">
        <f t="shared" ca="1" si="1"/>
        <v>6.0743690830106205E-3</v>
      </c>
      <c r="AC9" s="3">
        <f t="shared" ca="1" si="1"/>
        <v>5.8880955544024314E-3</v>
      </c>
      <c r="AD9" s="3">
        <f t="shared" ca="1" si="1"/>
        <v>0</v>
      </c>
      <c r="AE9" s="3">
        <f t="shared" ca="1" si="1"/>
        <v>1.5339607272716898E-2</v>
      </c>
      <c r="AF9" s="3">
        <f t="shared" ca="1" si="1"/>
        <v>6.3044507263777284E-3</v>
      </c>
      <c r="AG9" s="3">
        <f t="shared" ca="1" si="1"/>
        <v>7.8915154366618907E-3</v>
      </c>
      <c r="AH9" s="3">
        <f t="shared" ca="1" si="1"/>
        <v>1.5293662176750447E-2</v>
      </c>
      <c r="AI9" s="3">
        <f t="shared" ca="1" si="1"/>
        <v>1.5489552120793497E-2</v>
      </c>
      <c r="AJ9" s="3">
        <f t="shared" ca="1" si="1"/>
        <v>1.5117717390646188E-2</v>
      </c>
      <c r="AK9" s="3">
        <f t="shared" ca="1" si="1"/>
        <v>1.5180046009205436E-2</v>
      </c>
      <c r="AM9" s="3">
        <f t="shared" ca="1" si="4"/>
        <v>0.10257901577056512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78945.09</v>
      </c>
      <c r="E10" s="3">
        <v>0.68899999999999995</v>
      </c>
      <c r="F10" s="3">
        <v>61</v>
      </c>
      <c r="H10" s="3" t="s">
        <v>20</v>
      </c>
      <c r="I10" s="3">
        <v>100</v>
      </c>
      <c r="J10" s="3">
        <v>1</v>
      </c>
      <c r="L10" s="3">
        <f t="shared" ca="1" si="2"/>
        <v>5437.87</v>
      </c>
      <c r="M10" s="3">
        <f t="shared" ca="1" si="0"/>
        <v>5413.5969999999998</v>
      </c>
      <c r="N10" s="3">
        <f t="shared" ca="1" si="0"/>
        <v>5446.0029999999997</v>
      </c>
      <c r="O10" s="3">
        <f t="shared" ca="1" si="0"/>
        <v>5367.9260000000004</v>
      </c>
      <c r="P10" s="3">
        <f t="shared" ca="1" si="0"/>
        <v>5395.366</v>
      </c>
      <c r="Q10" s="3">
        <f t="shared" ca="1" si="0"/>
        <v>5400.6419999999998</v>
      </c>
      <c r="R10" s="3">
        <f t="shared" ca="1" si="0"/>
        <v>5443.5150000000003</v>
      </c>
      <c r="S10" s="3">
        <f t="shared" ca="1" si="0"/>
        <v>5432.8</v>
      </c>
      <c r="T10" s="3">
        <f t="shared" ca="1" si="0"/>
        <v>5471.6289999999999</v>
      </c>
      <c r="U10" s="3">
        <f t="shared" ca="1" si="0"/>
        <v>5433.1090000000004</v>
      </c>
      <c r="W10" s="3">
        <f t="shared" ca="1" si="3"/>
        <v>5424.2457000000013</v>
      </c>
      <c r="Y10" s="3">
        <f ca="1">Total!E10</f>
        <v>5345.2</v>
      </c>
      <c r="AB10" s="3">
        <f t="shared" ca="1" si="1"/>
        <v>1.7337050063608486E-2</v>
      </c>
      <c r="AC10" s="3">
        <f t="shared" ca="1" si="1"/>
        <v>1.2795966474594016E-2</v>
      </c>
      <c r="AD10" s="3">
        <f t="shared" ca="1" si="1"/>
        <v>1.8858602110304552E-2</v>
      </c>
      <c r="AE10" s="3">
        <f t="shared" ca="1" si="1"/>
        <v>4.251665045274371E-3</v>
      </c>
      <c r="AF10" s="3">
        <f t="shared" ca="1" si="1"/>
        <v>9.3852428346928394E-3</v>
      </c>
      <c r="AG10" s="3">
        <f t="shared" ca="1" si="1"/>
        <v>1.0372296639976054E-2</v>
      </c>
      <c r="AH10" s="3">
        <f t="shared" ca="1" si="1"/>
        <v>1.8393137768465261E-2</v>
      </c>
      <c r="AI10" s="3">
        <f t="shared" ca="1" si="1"/>
        <v>1.638853550849367E-2</v>
      </c>
      <c r="AJ10" s="3">
        <f t="shared" ca="1" si="1"/>
        <v>2.3652809997755011E-2</v>
      </c>
      <c r="AK10" s="3">
        <f t="shared" ca="1" si="1"/>
        <v>1.6446344383746269E-2</v>
      </c>
      <c r="AM10" s="3">
        <f t="shared" ca="1" si="4"/>
        <v>0.14788165082691054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165654.674</v>
      </c>
      <c r="E11" s="3">
        <v>1.728</v>
      </c>
      <c r="F11" s="3">
        <v>35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165622.53200000001</v>
      </c>
      <c r="E12" s="3">
        <v>1.738</v>
      </c>
      <c r="F12" s="3">
        <v>34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165657.533</v>
      </c>
      <c r="E13" s="3">
        <v>1.744</v>
      </c>
      <c r="F13" s="3">
        <v>36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165708.367</v>
      </c>
      <c r="E14" s="3">
        <v>1.7370000000000001</v>
      </c>
      <c r="F14" s="3">
        <v>35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165923.742</v>
      </c>
      <c r="E15" s="3">
        <v>1.726</v>
      </c>
      <c r="F15" s="3">
        <v>34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165795.913</v>
      </c>
      <c r="E16" s="3">
        <v>1.7310000000000001</v>
      </c>
      <c r="F16" s="3">
        <v>34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165506.516</v>
      </c>
      <c r="E17" s="3">
        <v>1.7250000000000001</v>
      </c>
      <c r="F17" s="3">
        <v>35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165532.761</v>
      </c>
      <c r="E18" s="3">
        <v>1.752</v>
      </c>
      <c r="F18" s="3">
        <v>34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165615.019</v>
      </c>
      <c r="E19" s="3">
        <v>1.728</v>
      </c>
      <c r="F19" s="3">
        <v>34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165649.76800000001</v>
      </c>
      <c r="E20" s="3">
        <v>1.7410000000000001</v>
      </c>
      <c r="F20" s="3">
        <v>33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1542147.601</v>
      </c>
      <c r="E21" s="3">
        <v>11.092000000000001</v>
      </c>
      <c r="F21" s="3">
        <v>41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1541332.942</v>
      </c>
      <c r="E22" s="3">
        <v>11.071</v>
      </c>
      <c r="F22" s="3">
        <v>42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1541730.0719999999</v>
      </c>
      <c r="E23" s="3">
        <v>11.061</v>
      </c>
      <c r="F23" s="3">
        <v>40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1542223.827</v>
      </c>
      <c r="E24" s="3">
        <v>11.074</v>
      </c>
      <c r="F24" s="3">
        <v>40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1541914.865</v>
      </c>
      <c r="E25" s="3">
        <v>11.106</v>
      </c>
      <c r="F25" s="3">
        <v>41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1541875.071</v>
      </c>
      <c r="E26" s="3">
        <v>11.082000000000001</v>
      </c>
      <c r="F26" s="3">
        <v>37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1541736.652</v>
      </c>
      <c r="E27" s="3">
        <v>11.025</v>
      </c>
      <c r="F27" s="3">
        <v>37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1541741.6680000001</v>
      </c>
      <c r="E28" s="3">
        <v>11.102</v>
      </c>
      <c r="F28" s="3">
        <v>39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1544201.7960000001</v>
      </c>
      <c r="E29" s="3">
        <v>11.061999999999999</v>
      </c>
      <c r="F29" s="3">
        <v>39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1541753.0249999999</v>
      </c>
      <c r="E30" s="3">
        <v>11.097</v>
      </c>
      <c r="F30" s="3">
        <v>41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21525.886999999999</v>
      </c>
      <c r="E31" s="3">
        <v>0.91600000000000004</v>
      </c>
      <c r="F31" s="3">
        <v>49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21509.17</v>
      </c>
      <c r="E32" s="3">
        <v>0.91900000000000004</v>
      </c>
      <c r="F32" s="3">
        <v>49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21518.052</v>
      </c>
      <c r="E33" s="3">
        <v>0.91500000000000004</v>
      </c>
      <c r="F33" s="3">
        <v>49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21494.167000000001</v>
      </c>
      <c r="E34" s="3">
        <v>0.92200000000000004</v>
      </c>
      <c r="F34" s="3">
        <v>50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21491.542000000001</v>
      </c>
      <c r="E35" s="3">
        <v>0.91800000000000004</v>
      </c>
      <c r="F35" s="3">
        <v>49</v>
      </c>
    </row>
    <row r="36" spans="1:6" x14ac:dyDescent="0.25">
      <c r="A36" s="3" t="s">
        <v>1</v>
      </c>
      <c r="B36" s="3">
        <v>30</v>
      </c>
      <c r="C36" s="3">
        <v>1</v>
      </c>
      <c r="D36" s="3">
        <v>21488.928</v>
      </c>
      <c r="E36" s="3">
        <v>0.92300000000000004</v>
      </c>
      <c r="F36" s="3">
        <v>49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21526.137999999999</v>
      </c>
      <c r="E37" s="3">
        <v>0.92400000000000004</v>
      </c>
      <c r="F37" s="3">
        <v>47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21502.134999999998</v>
      </c>
      <c r="E38" s="3">
        <v>0.91800000000000004</v>
      </c>
      <c r="F38" s="3">
        <v>49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21511.987000000001</v>
      </c>
      <c r="E39" s="3">
        <v>0.91500000000000004</v>
      </c>
      <c r="F39" s="3">
        <v>50</v>
      </c>
    </row>
    <row r="40" spans="1:6" x14ac:dyDescent="0.25">
      <c r="A40" s="3" t="s">
        <v>1</v>
      </c>
      <c r="B40" s="3">
        <v>30</v>
      </c>
      <c r="C40" s="3">
        <v>1</v>
      </c>
      <c r="D40" s="3">
        <v>21497.3</v>
      </c>
      <c r="E40" s="3">
        <v>0.91600000000000004</v>
      </c>
      <c r="F40" s="3">
        <v>50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37862.315000000002</v>
      </c>
      <c r="E41" s="3">
        <v>1.95</v>
      </c>
      <c r="F41" s="3">
        <v>33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37854.741999999998</v>
      </c>
      <c r="E42" s="3">
        <v>1.95</v>
      </c>
      <c r="F42" s="3">
        <v>32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37863.178999999996</v>
      </c>
      <c r="E43" s="3">
        <v>1.9319999999999999</v>
      </c>
      <c r="F43" s="3">
        <v>33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37835.266000000003</v>
      </c>
      <c r="E44" s="3">
        <v>1.9370000000000001</v>
      </c>
      <c r="F44" s="3">
        <v>34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37873.404999999999</v>
      </c>
      <c r="E45" s="3">
        <v>1.9319999999999999</v>
      </c>
      <c r="F45" s="3">
        <v>32</v>
      </c>
    </row>
    <row r="46" spans="1:6" x14ac:dyDescent="0.25">
      <c r="A46" s="3" t="s">
        <v>1</v>
      </c>
      <c r="B46" s="3">
        <v>50</v>
      </c>
      <c r="C46" s="3">
        <v>1</v>
      </c>
      <c r="D46" s="3">
        <v>37914.904000000002</v>
      </c>
      <c r="E46" s="3">
        <v>1.9490000000000001</v>
      </c>
      <c r="F46" s="3">
        <v>33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37853.366000000002</v>
      </c>
      <c r="E47" s="3">
        <v>1.9450000000000001</v>
      </c>
      <c r="F47" s="3">
        <v>31</v>
      </c>
    </row>
    <row r="48" spans="1:6" x14ac:dyDescent="0.25">
      <c r="A48" s="3" t="s">
        <v>1</v>
      </c>
      <c r="B48" s="3">
        <v>50</v>
      </c>
      <c r="C48" s="3">
        <v>1</v>
      </c>
      <c r="D48" s="3">
        <v>37901.103999999999</v>
      </c>
      <c r="E48" s="3">
        <v>1.9379999999999999</v>
      </c>
      <c r="F48" s="3">
        <v>32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37836.644999999997</v>
      </c>
      <c r="E49" s="3">
        <v>1.9370000000000001</v>
      </c>
      <c r="F49" s="3">
        <v>31</v>
      </c>
    </row>
    <row r="50" spans="1:6" x14ac:dyDescent="0.25">
      <c r="A50" s="3" t="s">
        <v>1</v>
      </c>
      <c r="B50" s="3">
        <v>50</v>
      </c>
      <c r="C50" s="3">
        <v>1</v>
      </c>
      <c r="D50" s="3">
        <v>37915.038999999997</v>
      </c>
      <c r="E50" s="3">
        <v>1.94</v>
      </c>
      <c r="F50" s="3">
        <v>33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68136.490000000005</v>
      </c>
      <c r="E51" s="3">
        <v>7.7380000000000004</v>
      </c>
      <c r="F51" s="3">
        <v>27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68081.869000000006</v>
      </c>
      <c r="E52" s="3">
        <v>7.7460000000000004</v>
      </c>
      <c r="F52" s="3">
        <v>29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68091.304000000004</v>
      </c>
      <c r="E53" s="3">
        <v>7.798</v>
      </c>
      <c r="F53" s="3">
        <v>27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68011.231</v>
      </c>
      <c r="E54" s="3">
        <v>7.7290000000000001</v>
      </c>
      <c r="F54" s="3">
        <v>28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68038.785999999993</v>
      </c>
      <c r="E55" s="3">
        <v>7.8010000000000002</v>
      </c>
      <c r="F55" s="3">
        <v>27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68039.774999999994</v>
      </c>
      <c r="E56" s="3">
        <v>7.81</v>
      </c>
      <c r="F56" s="3">
        <v>28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68068.388000000006</v>
      </c>
      <c r="E57" s="3">
        <v>7.7350000000000003</v>
      </c>
      <c r="F57" s="3">
        <v>28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68079.987999999998</v>
      </c>
      <c r="E58" s="3">
        <v>7.806</v>
      </c>
      <c r="F58" s="3">
        <v>29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68043.637000000002</v>
      </c>
      <c r="E59" s="3">
        <v>7.7450000000000001</v>
      </c>
      <c r="F59" s="3">
        <v>27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68086.606</v>
      </c>
      <c r="E60" s="3">
        <v>7.7169999999999996</v>
      </c>
      <c r="F60" s="3">
        <v>28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1437.1579999999999</v>
      </c>
      <c r="E61" s="3">
        <v>0.67200000000000004</v>
      </c>
      <c r="F61" s="3">
        <v>53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1435.135</v>
      </c>
      <c r="E62" s="3">
        <v>0.67200000000000004</v>
      </c>
      <c r="F62" s="3">
        <v>55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1439.328</v>
      </c>
      <c r="E63" s="3">
        <v>0.66900000000000004</v>
      </c>
      <c r="F63" s="3">
        <v>55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1437.41</v>
      </c>
      <c r="E64" s="3">
        <v>0.67</v>
      </c>
      <c r="F64" s="3">
        <v>55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1437.1590000000001</v>
      </c>
      <c r="E65" s="3">
        <v>0.67300000000000004</v>
      </c>
      <c r="F65" s="3">
        <v>54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1437.41</v>
      </c>
      <c r="E66" s="3">
        <v>0.67</v>
      </c>
      <c r="F66" s="3">
        <v>56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1435.134</v>
      </c>
      <c r="E67" s="3">
        <v>0.67300000000000004</v>
      </c>
      <c r="F67" s="3">
        <v>55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1437.1579999999999</v>
      </c>
      <c r="E68" s="3">
        <v>0.66800000000000004</v>
      </c>
      <c r="F68" s="3">
        <v>54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1437.41</v>
      </c>
      <c r="E69" s="3">
        <v>0.66800000000000004</v>
      </c>
      <c r="F69" s="3">
        <v>56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1437.1579999999999</v>
      </c>
      <c r="E70" s="3">
        <v>0.66800000000000004</v>
      </c>
      <c r="F70" s="3">
        <v>53</v>
      </c>
    </row>
    <row r="71" spans="1:6" x14ac:dyDescent="0.25">
      <c r="A71" s="3" t="s">
        <v>0</v>
      </c>
      <c r="B71" s="3">
        <v>50</v>
      </c>
      <c r="C71" s="3">
        <v>1</v>
      </c>
      <c r="D71" s="3">
        <v>2824.7539999999999</v>
      </c>
      <c r="E71" s="3">
        <v>1.8149999999999999</v>
      </c>
      <c r="F71" s="3">
        <v>29</v>
      </c>
    </row>
    <row r="72" spans="1:6" x14ac:dyDescent="0.25">
      <c r="A72" s="3" t="s">
        <v>0</v>
      </c>
      <c r="B72" s="3">
        <v>50</v>
      </c>
      <c r="C72" s="3">
        <v>1</v>
      </c>
      <c r="D72" s="3">
        <v>2824.2310000000002</v>
      </c>
      <c r="E72" s="3">
        <v>1.8069999999999999</v>
      </c>
      <c r="F72" s="3">
        <v>28</v>
      </c>
    </row>
    <row r="73" spans="1:6" x14ac:dyDescent="0.25">
      <c r="A73" s="3" t="s">
        <v>0</v>
      </c>
      <c r="B73" s="3">
        <v>50</v>
      </c>
      <c r="C73" s="3">
        <v>1</v>
      </c>
      <c r="D73" s="3">
        <v>2807.6990000000001</v>
      </c>
      <c r="E73" s="3">
        <v>1.8240000000000001</v>
      </c>
      <c r="F73" s="3">
        <v>31</v>
      </c>
    </row>
    <row r="74" spans="1:6" x14ac:dyDescent="0.25">
      <c r="A74" s="3" t="s">
        <v>0</v>
      </c>
      <c r="B74" s="3">
        <v>50</v>
      </c>
      <c r="C74" s="3">
        <v>1</v>
      </c>
      <c r="D74" s="3">
        <v>2850.768</v>
      </c>
      <c r="E74" s="3">
        <v>1.8049999999999999</v>
      </c>
      <c r="F74" s="3">
        <v>29</v>
      </c>
    </row>
    <row r="75" spans="1:6" x14ac:dyDescent="0.25">
      <c r="A75" s="3" t="s">
        <v>0</v>
      </c>
      <c r="B75" s="3">
        <v>50</v>
      </c>
      <c r="C75" s="3">
        <v>1</v>
      </c>
      <c r="D75" s="3">
        <v>2825.4</v>
      </c>
      <c r="E75" s="3">
        <v>1.8169999999999999</v>
      </c>
      <c r="F75" s="3">
        <v>30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2829.8560000000002</v>
      </c>
      <c r="E76" s="3">
        <v>1.8129999999999999</v>
      </c>
      <c r="F76" s="3">
        <v>28</v>
      </c>
    </row>
    <row r="77" spans="1:6" x14ac:dyDescent="0.25">
      <c r="A77" s="3" t="s">
        <v>0</v>
      </c>
      <c r="B77" s="3">
        <v>50</v>
      </c>
      <c r="C77" s="3">
        <v>1</v>
      </c>
      <c r="D77" s="3">
        <v>2850.6390000000001</v>
      </c>
      <c r="E77" s="3">
        <v>1.8109999999999999</v>
      </c>
      <c r="F77" s="3">
        <v>29</v>
      </c>
    </row>
    <row r="78" spans="1:6" x14ac:dyDescent="0.25">
      <c r="A78" s="3" t="s">
        <v>0</v>
      </c>
      <c r="B78" s="3">
        <v>50</v>
      </c>
      <c r="C78" s="3">
        <v>1</v>
      </c>
      <c r="D78" s="3">
        <v>2851.1889999999999</v>
      </c>
      <c r="E78" s="3">
        <v>1.8240000000000001</v>
      </c>
      <c r="F78" s="3">
        <v>31</v>
      </c>
    </row>
    <row r="79" spans="1:6" x14ac:dyDescent="0.25">
      <c r="A79" s="3" t="s">
        <v>0</v>
      </c>
      <c r="B79" s="3">
        <v>50</v>
      </c>
      <c r="C79" s="3">
        <v>1</v>
      </c>
      <c r="D79" s="3">
        <v>2850.145</v>
      </c>
      <c r="E79" s="3">
        <v>1.8120000000000001</v>
      </c>
      <c r="F79" s="3">
        <v>29</v>
      </c>
    </row>
    <row r="80" spans="1:6" x14ac:dyDescent="0.25">
      <c r="A80" s="3" t="s">
        <v>0</v>
      </c>
      <c r="B80" s="3">
        <v>50</v>
      </c>
      <c r="C80" s="3">
        <v>1</v>
      </c>
      <c r="D80" s="3">
        <v>2850.32</v>
      </c>
      <c r="E80" s="3">
        <v>1.8080000000000001</v>
      </c>
      <c r="F80" s="3">
        <v>29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5437.87</v>
      </c>
      <c r="E81" s="3">
        <v>7.3390000000000004</v>
      </c>
      <c r="F81" s="3">
        <v>24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5413.5969999999998</v>
      </c>
      <c r="E82" s="3">
        <v>7.3209999999999997</v>
      </c>
      <c r="F82" s="3">
        <v>24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5446.0029999999997</v>
      </c>
      <c r="E83" s="3">
        <v>7.3460000000000001</v>
      </c>
      <c r="F83" s="3">
        <v>25</v>
      </c>
    </row>
    <row r="84" spans="1:6" x14ac:dyDescent="0.25">
      <c r="A84" s="3" t="s">
        <v>0</v>
      </c>
      <c r="B84" s="3">
        <v>100</v>
      </c>
      <c r="C84" s="3">
        <v>1</v>
      </c>
      <c r="D84" s="3">
        <v>5367.9260000000004</v>
      </c>
      <c r="E84" s="3">
        <v>7.3620000000000001</v>
      </c>
      <c r="F84" s="3">
        <v>24</v>
      </c>
    </row>
    <row r="85" spans="1:6" x14ac:dyDescent="0.25">
      <c r="A85" s="3" t="s">
        <v>0</v>
      </c>
      <c r="B85" s="3">
        <v>100</v>
      </c>
      <c r="C85" s="3">
        <v>1</v>
      </c>
      <c r="D85" s="3">
        <v>5395.366</v>
      </c>
      <c r="E85" s="3">
        <v>7.2919999999999998</v>
      </c>
      <c r="F85" s="3">
        <v>24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5400.6419999999998</v>
      </c>
      <c r="E86" s="3">
        <v>7.3460000000000001</v>
      </c>
      <c r="F86" s="3">
        <v>24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5443.5150000000003</v>
      </c>
      <c r="E87" s="3">
        <v>7.39</v>
      </c>
      <c r="F87" s="3">
        <v>25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5432.8</v>
      </c>
      <c r="E88" s="3">
        <v>7.34</v>
      </c>
      <c r="F88" s="3">
        <v>24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5471.6289999999999</v>
      </c>
      <c r="E89" s="3">
        <v>7.3390000000000004</v>
      </c>
      <c r="F89" s="3">
        <v>24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5433.1090000000004</v>
      </c>
      <c r="E90" s="3">
        <v>7.2930000000000001</v>
      </c>
      <c r="F90" s="3">
        <v>23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1048576"/>
    </sheetView>
  </sheetViews>
  <sheetFormatPr defaultColWidth="9" defaultRowHeight="15" x14ac:dyDescent="0.25"/>
  <cols>
    <col min="1" max="1" width="9.75" style="3" customWidth="1"/>
    <col min="2" max="2" width="4.375" style="3" bestFit="1" customWidth="1"/>
    <col min="3" max="3" width="2.625" style="3" bestFit="1" customWidth="1"/>
    <col min="4" max="4" width="10.375" style="3" customWidth="1"/>
    <col min="5" max="5" width="7" style="3" bestFit="1" customWidth="1"/>
    <col min="6" max="6" width="4.375" style="3" bestFit="1" customWidth="1"/>
    <col min="7" max="7" width="2.5" style="3" customWidth="1"/>
    <col min="8" max="8" width="9.75" style="3" customWidth="1"/>
    <col min="9" max="9" width="4.375" style="3" bestFit="1" customWidth="1"/>
    <col min="10" max="10" width="3.125" style="3" bestFit="1" customWidth="1"/>
    <col min="11" max="11" width="2.625" style="3" customWidth="1"/>
    <col min="12" max="21" width="9" style="3"/>
    <col min="22" max="22" width="3.25" style="3" customWidth="1"/>
    <col min="23" max="23" width="9" style="3"/>
    <col min="24" max="24" width="2.375" style="3" customWidth="1"/>
    <col min="25" max="25" width="9" style="3"/>
    <col min="26" max="26" width="2.25" style="3" customWidth="1"/>
    <col min="27" max="27" width="2.62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78754.107999999993</v>
      </c>
      <c r="E1" s="3">
        <v>0.68799999999999994</v>
      </c>
      <c r="F1" s="3">
        <v>56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78803.659</v>
      </c>
      <c r="E2" s="3">
        <v>0.68799999999999994</v>
      </c>
      <c r="F2" s="3">
        <v>57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78754.107999999993</v>
      </c>
      <c r="M2" s="3">
        <f t="shared" ref="M2:U10" ca="1" si="0">INDIRECT("D"&amp;1+(ROW(E1)-1)*10+COLUMN(B1)-1)</f>
        <v>78803.659</v>
      </c>
      <c r="N2" s="3">
        <f t="shared" ca="1" si="0"/>
        <v>78730.853000000003</v>
      </c>
      <c r="O2" s="3">
        <f t="shared" ca="1" si="0"/>
        <v>78730.853000000003</v>
      </c>
      <c r="P2" s="3">
        <f t="shared" ca="1" si="0"/>
        <v>79511.45</v>
      </c>
      <c r="Q2" s="3">
        <f t="shared" ca="1" si="0"/>
        <v>78862.900999999998</v>
      </c>
      <c r="R2" s="3">
        <f t="shared" ca="1" si="0"/>
        <v>78818.706000000006</v>
      </c>
      <c r="S2" s="3">
        <f t="shared" ca="1" si="0"/>
        <v>78811.380999999994</v>
      </c>
      <c r="T2" s="3">
        <f t="shared" ca="1" si="0"/>
        <v>78754.107999999993</v>
      </c>
      <c r="U2" s="3">
        <f t="shared" ca="1" si="0"/>
        <v>78730.853000000003</v>
      </c>
      <c r="W2" s="3">
        <f ca="1">AVERAGE(L2:U2)</f>
        <v>78850.887200000012</v>
      </c>
      <c r="Y2" s="3">
        <f ca="1">Total!E2</f>
        <v>78730.853000000003</v>
      </c>
      <c r="AB2" s="3">
        <f t="shared" ref="AB2:AK10" ca="1" si="1">(L2-$Y2)/$Y2</f>
        <v>2.9537340335929175E-4</v>
      </c>
      <c r="AC2" s="3">
        <f t="shared" ca="1" si="1"/>
        <v>9.2474547430594785E-4</v>
      </c>
      <c r="AD2" s="3">
        <f t="shared" ca="1" si="1"/>
        <v>0</v>
      </c>
      <c r="AE2" s="3">
        <f t="shared" ca="1" si="1"/>
        <v>0</v>
      </c>
      <c r="AF2" s="3">
        <f t="shared" ca="1" si="1"/>
        <v>9.9147534956847763E-3</v>
      </c>
      <c r="AG2" s="3">
        <f t="shared" ca="1" si="1"/>
        <v>1.6772077904451922E-3</v>
      </c>
      <c r="AH2" s="3">
        <f t="shared" ca="1" si="1"/>
        <v>1.1158649583029767E-3</v>
      </c>
      <c r="AI2" s="3">
        <f t="shared" ca="1" si="1"/>
        <v>1.0228264642324039E-3</v>
      </c>
      <c r="AJ2" s="3">
        <f t="shared" ca="1" si="1"/>
        <v>2.9537340335929175E-4</v>
      </c>
      <c r="AK2" s="3">
        <f t="shared" ca="1" si="1"/>
        <v>0</v>
      </c>
      <c r="AM2" s="3">
        <f ca="1">SUM(AB2:AK2)</f>
        <v>1.524614498968988E-2</v>
      </c>
    </row>
    <row r="3" spans="1:39" x14ac:dyDescent="0.25">
      <c r="A3" s="3" t="s">
        <v>2</v>
      </c>
      <c r="B3" s="3">
        <v>24</v>
      </c>
      <c r="C3" s="3">
        <v>1</v>
      </c>
      <c r="D3" s="3">
        <v>78730.853000000003</v>
      </c>
      <c r="E3" s="3">
        <v>0.69</v>
      </c>
      <c r="F3" s="3">
        <v>57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165569.75</v>
      </c>
      <c r="M3" s="3">
        <f t="shared" ca="1" si="0"/>
        <v>165664.079</v>
      </c>
      <c r="N3" s="3">
        <f t="shared" ca="1" si="0"/>
        <v>165616.4</v>
      </c>
      <c r="O3" s="3">
        <f t="shared" ca="1" si="0"/>
        <v>165581.65</v>
      </c>
      <c r="P3" s="3">
        <f t="shared" ca="1" si="0"/>
        <v>165581.962</v>
      </c>
      <c r="Q3" s="3">
        <f t="shared" ca="1" si="0"/>
        <v>165614.29300000001</v>
      </c>
      <c r="R3" s="3">
        <f t="shared" ca="1" si="0"/>
        <v>165550.967</v>
      </c>
      <c r="S3" s="3">
        <f t="shared" ca="1" si="0"/>
        <v>165609.98000000001</v>
      </c>
      <c r="T3" s="3">
        <f t="shared" ca="1" si="0"/>
        <v>165651.28700000001</v>
      </c>
      <c r="U3" s="3">
        <f t="shared" ca="1" si="0"/>
        <v>165606.27900000001</v>
      </c>
      <c r="W3" s="3">
        <f t="shared" ref="W3:W10" ca="1" si="3">AVERAGE(L3:U3)</f>
        <v>165604.66470000002</v>
      </c>
      <c r="Y3" s="3">
        <f ca="1">Total!E3</f>
        <v>165486.21299999999</v>
      </c>
      <c r="AB3" s="3">
        <f t="shared" ca="1" si="1"/>
        <v>5.0479733922010283E-4</v>
      </c>
      <c r="AC3" s="3">
        <f t="shared" ca="1" si="1"/>
        <v>1.0748085703067547E-3</v>
      </c>
      <c r="AD3" s="3">
        <f t="shared" ca="1" si="1"/>
        <v>7.8669393443673381E-4</v>
      </c>
      <c r="AE3" s="3">
        <f t="shared" ca="1" si="1"/>
        <v>5.7670665289805958E-4</v>
      </c>
      <c r="AF3" s="3">
        <f t="shared" ca="1" si="1"/>
        <v>5.7859200633233847E-4</v>
      </c>
      <c r="AG3" s="3">
        <f t="shared" ca="1" si="1"/>
        <v>7.7396175595616722E-4</v>
      </c>
      <c r="AH3" s="3">
        <f t="shared" ca="1" si="1"/>
        <v>3.9129543679880676E-4</v>
      </c>
      <c r="AI3" s="3">
        <f t="shared" ca="1" si="1"/>
        <v>7.4789916184752898E-4</v>
      </c>
      <c r="AJ3" s="3">
        <f t="shared" ca="1" si="1"/>
        <v>9.9750907950272791E-4</v>
      </c>
      <c r="AK3" s="3">
        <f t="shared" ca="1" si="1"/>
        <v>7.2553476101372102E-4</v>
      </c>
      <c r="AM3" s="3">
        <f t="shared" ref="AM3:AM10" ca="1" si="4">SUM(AB3:AK3)</f>
        <v>7.1577986983129413E-3</v>
      </c>
    </row>
    <row r="4" spans="1:39" x14ac:dyDescent="0.25">
      <c r="A4" s="3" t="s">
        <v>2</v>
      </c>
      <c r="B4" s="3">
        <v>24</v>
      </c>
      <c r="C4" s="3">
        <v>1</v>
      </c>
      <c r="D4" s="3">
        <v>78730.853000000003</v>
      </c>
      <c r="E4" s="3">
        <v>0.68600000000000005</v>
      </c>
      <c r="F4" s="3">
        <v>57</v>
      </c>
      <c r="H4" s="3" t="s">
        <v>2</v>
      </c>
      <c r="I4" s="3">
        <v>100</v>
      </c>
      <c r="J4" s="3">
        <v>1</v>
      </c>
      <c r="L4" s="3">
        <f t="shared" ca="1" si="2"/>
        <v>1541511.996</v>
      </c>
      <c r="M4" s="3">
        <f t="shared" ca="1" si="0"/>
        <v>1541972.06</v>
      </c>
      <c r="N4" s="3">
        <f t="shared" ca="1" si="0"/>
        <v>1542291.405</v>
      </c>
      <c r="O4" s="3">
        <f t="shared" ca="1" si="0"/>
        <v>1541954.4509999999</v>
      </c>
      <c r="P4" s="3">
        <f t="shared" ca="1" si="0"/>
        <v>1542925.9</v>
      </c>
      <c r="Q4" s="3">
        <f t="shared" ca="1" si="0"/>
        <v>1542718.486</v>
      </c>
      <c r="R4" s="3">
        <f t="shared" ca="1" si="0"/>
        <v>1541915.6440000001</v>
      </c>
      <c r="S4" s="3">
        <f t="shared" ca="1" si="0"/>
        <v>1543006.6259999999</v>
      </c>
      <c r="T4" s="3">
        <f t="shared" ca="1" si="0"/>
        <v>1541328.652</v>
      </c>
      <c r="U4" s="3">
        <f t="shared" ca="1" si="0"/>
        <v>1541814.345</v>
      </c>
      <c r="W4" s="3">
        <f t="shared" ca="1" si="3"/>
        <v>1542143.9565000001</v>
      </c>
      <c r="Y4" s="3">
        <f ca="1">Total!E4</f>
        <v>1541265.9380000001</v>
      </c>
      <c r="AB4" s="3">
        <f t="shared" ca="1" si="1"/>
        <v>1.5964668648893535E-4</v>
      </c>
      <c r="AC4" s="3">
        <f t="shared" ca="1" si="1"/>
        <v>4.5814416746032952E-4</v>
      </c>
      <c r="AD4" s="3">
        <f t="shared" ca="1" si="1"/>
        <v>6.6534072720158036E-4</v>
      </c>
      <c r="AE4" s="3">
        <f t="shared" ca="1" si="1"/>
        <v>4.4671914367564678E-4</v>
      </c>
      <c r="AF4" s="3">
        <f t="shared" ca="1" si="1"/>
        <v>1.0770120581227202E-3</v>
      </c>
      <c r="AG4" s="3">
        <f t="shared" ca="1" si="1"/>
        <v>9.4243826726283716E-4</v>
      </c>
      <c r="AH4" s="3">
        <f t="shared" ca="1" si="1"/>
        <v>4.2154049082735622E-4</v>
      </c>
      <c r="AI4" s="3">
        <f t="shared" ca="1" si="1"/>
        <v>1.1293884832481447E-3</v>
      </c>
      <c r="AJ4" s="3">
        <f t="shared" ca="1" si="1"/>
        <v>4.0689927970055422E-5</v>
      </c>
      <c r="AK4" s="3">
        <f t="shared" ca="1" si="1"/>
        <v>3.5581594744870699E-4</v>
      </c>
      <c r="AM4" s="3">
        <f t="shared" ca="1" si="4"/>
        <v>5.6967358997063134E-3</v>
      </c>
    </row>
    <row r="5" spans="1:39" x14ac:dyDescent="0.25">
      <c r="A5" s="3" t="s">
        <v>2</v>
      </c>
      <c r="B5" s="3">
        <v>24</v>
      </c>
      <c r="C5" s="3">
        <v>1</v>
      </c>
      <c r="D5" s="3">
        <v>79511.45</v>
      </c>
      <c r="E5" s="3">
        <v>0.68799999999999994</v>
      </c>
      <c r="F5" s="3">
        <v>58</v>
      </c>
      <c r="H5" s="3" t="s">
        <v>1</v>
      </c>
      <c r="I5" s="3">
        <v>30</v>
      </c>
      <c r="J5" s="3">
        <v>1</v>
      </c>
      <c r="L5" s="3">
        <f t="shared" ca="1" si="2"/>
        <v>21507.606</v>
      </c>
      <c r="M5" s="3">
        <f t="shared" ca="1" si="0"/>
        <v>21497.89</v>
      </c>
      <c r="N5" s="3">
        <f t="shared" ca="1" si="0"/>
        <v>21534.507000000001</v>
      </c>
      <c r="O5" s="3">
        <f t="shared" ca="1" si="0"/>
        <v>21490.769</v>
      </c>
      <c r="P5" s="3">
        <f t="shared" ca="1" si="0"/>
        <v>21482.356</v>
      </c>
      <c r="Q5" s="3">
        <f t="shared" ca="1" si="0"/>
        <v>21498.741999999998</v>
      </c>
      <c r="R5" s="3">
        <f t="shared" ca="1" si="0"/>
        <v>21497.47</v>
      </c>
      <c r="S5" s="3">
        <f t="shared" ca="1" si="0"/>
        <v>21494.010999999999</v>
      </c>
      <c r="T5" s="3">
        <f t="shared" ca="1" si="0"/>
        <v>21494.727999999999</v>
      </c>
      <c r="U5" s="3">
        <f t="shared" ca="1" si="0"/>
        <v>21509.234</v>
      </c>
      <c r="W5" s="3">
        <f t="shared" ca="1" si="3"/>
        <v>21500.731299999999</v>
      </c>
      <c r="Y5" s="3">
        <f ca="1">Total!E5</f>
        <v>21465.767</v>
      </c>
      <c r="AB5" s="3">
        <f t="shared" ca="1" si="1"/>
        <v>1.9491034259339506E-3</v>
      </c>
      <c r="AC5" s="3">
        <f t="shared" ca="1" si="1"/>
        <v>1.4964757606844234E-3</v>
      </c>
      <c r="AD5" s="3">
        <f t="shared" ca="1" si="1"/>
        <v>3.2023081215780272E-3</v>
      </c>
      <c r="AE5" s="3">
        <f t="shared" ca="1" si="1"/>
        <v>1.1647382551017351E-3</v>
      </c>
      <c r="AF5" s="3">
        <f t="shared" ca="1" si="1"/>
        <v>7.7281189160396371E-4</v>
      </c>
      <c r="AG5" s="3">
        <f t="shared" ca="1" si="1"/>
        <v>1.5361668651298853E-3</v>
      </c>
      <c r="AH5" s="3">
        <f t="shared" ca="1" si="1"/>
        <v>1.4769097232817882E-3</v>
      </c>
      <c r="AI5" s="3">
        <f t="shared" ca="1" si="1"/>
        <v>1.3157694295292956E-3</v>
      </c>
      <c r="AJ5" s="3">
        <f t="shared" ca="1" si="1"/>
        <v>1.349171450523959E-3</v>
      </c>
      <c r="AK5" s="3">
        <f t="shared" ca="1" si="1"/>
        <v>2.0249451137711759E-3</v>
      </c>
      <c r="AM5" s="3">
        <f t="shared" ca="1" si="4"/>
        <v>1.6288400037138207E-2</v>
      </c>
    </row>
    <row r="6" spans="1:39" x14ac:dyDescent="0.25">
      <c r="A6" s="3" t="s">
        <v>2</v>
      </c>
      <c r="B6" s="3">
        <v>24</v>
      </c>
      <c r="C6" s="3">
        <v>1</v>
      </c>
      <c r="D6" s="3">
        <v>78862.900999999998</v>
      </c>
      <c r="E6" s="3">
        <v>0.69</v>
      </c>
      <c r="F6" s="3">
        <v>57</v>
      </c>
      <c r="H6" s="3" t="s">
        <v>1</v>
      </c>
      <c r="I6" s="3">
        <v>50</v>
      </c>
      <c r="J6" s="3">
        <v>1</v>
      </c>
      <c r="L6" s="3">
        <f t="shared" ca="1" si="2"/>
        <v>37895.849000000002</v>
      </c>
      <c r="M6" s="3">
        <f t="shared" ca="1" si="0"/>
        <v>38013.781000000003</v>
      </c>
      <c r="N6" s="3">
        <f t="shared" ca="1" si="0"/>
        <v>37854.154999999999</v>
      </c>
      <c r="O6" s="3">
        <f t="shared" ca="1" si="0"/>
        <v>37887.389000000003</v>
      </c>
      <c r="P6" s="3">
        <f t="shared" ca="1" si="0"/>
        <v>37985.870000000003</v>
      </c>
      <c r="Q6" s="3">
        <f t="shared" ca="1" si="0"/>
        <v>37922.616000000002</v>
      </c>
      <c r="R6" s="3">
        <f t="shared" ca="1" si="0"/>
        <v>37916.050999999999</v>
      </c>
      <c r="S6" s="3">
        <f t="shared" ca="1" si="0"/>
        <v>37882.578999999998</v>
      </c>
      <c r="T6" s="3">
        <f t="shared" ca="1" si="0"/>
        <v>37882.315999999999</v>
      </c>
      <c r="U6" s="3">
        <f t="shared" ca="1" si="0"/>
        <v>37905.048999999999</v>
      </c>
      <c r="W6" s="3">
        <f t="shared" ca="1" si="3"/>
        <v>37914.565500000004</v>
      </c>
      <c r="Y6" s="3">
        <f ca="1">Total!E6</f>
        <v>37821.141000000003</v>
      </c>
      <c r="AB6" s="3">
        <f t="shared" ca="1" si="1"/>
        <v>1.975297360806717E-3</v>
      </c>
      <c r="AC6" s="3">
        <f t="shared" ca="1" si="1"/>
        <v>5.0934476038150042E-3</v>
      </c>
      <c r="AD6" s="3">
        <f t="shared" ca="1" si="1"/>
        <v>8.7289804398010026E-4</v>
      </c>
      <c r="AE6" s="3">
        <f t="shared" ca="1" si="1"/>
        <v>1.7516129404980031E-3</v>
      </c>
      <c r="AF6" s="3">
        <f t="shared" ca="1" si="1"/>
        <v>4.3554740984678214E-3</v>
      </c>
      <c r="AG6" s="3">
        <f t="shared" ca="1" si="1"/>
        <v>2.6830232329584803E-3</v>
      </c>
      <c r="AH6" s="3">
        <f t="shared" ca="1" si="1"/>
        <v>2.5094430651892868E-3</v>
      </c>
      <c r="AI6" s="3">
        <f t="shared" ca="1" si="1"/>
        <v>1.6244353918353398E-3</v>
      </c>
      <c r="AJ6" s="3">
        <f t="shared" ca="1" si="1"/>
        <v>1.6174816090290779E-3</v>
      </c>
      <c r="AK6" s="3">
        <f t="shared" ca="1" si="1"/>
        <v>2.2185475578326893E-3</v>
      </c>
      <c r="AM6" s="3">
        <f t="shared" ca="1" si="4"/>
        <v>2.4701660904412517E-2</v>
      </c>
    </row>
    <row r="7" spans="1:39" x14ac:dyDescent="0.25">
      <c r="A7" s="3" t="s">
        <v>2</v>
      </c>
      <c r="B7" s="3">
        <v>24</v>
      </c>
      <c r="C7" s="3">
        <v>1</v>
      </c>
      <c r="D7" s="3">
        <v>78818.706000000006</v>
      </c>
      <c r="E7" s="3">
        <v>0.68600000000000005</v>
      </c>
      <c r="F7" s="3">
        <v>57</v>
      </c>
      <c r="H7" s="3" t="s">
        <v>1</v>
      </c>
      <c r="I7" s="3">
        <v>100</v>
      </c>
      <c r="J7" s="3">
        <v>1</v>
      </c>
      <c r="L7" s="3">
        <f t="shared" ca="1" si="2"/>
        <v>68153.755000000005</v>
      </c>
      <c r="M7" s="3">
        <f t="shared" ca="1" si="0"/>
        <v>68131.277000000002</v>
      </c>
      <c r="N7" s="3">
        <f t="shared" ca="1" si="0"/>
        <v>68106.877999999997</v>
      </c>
      <c r="O7" s="3">
        <f t="shared" ca="1" si="0"/>
        <v>68068.425000000003</v>
      </c>
      <c r="P7" s="3">
        <f t="shared" ca="1" si="0"/>
        <v>68109.831999999995</v>
      </c>
      <c r="Q7" s="3">
        <f t="shared" ca="1" si="0"/>
        <v>68091.623999999996</v>
      </c>
      <c r="R7" s="3">
        <f t="shared" ca="1" si="0"/>
        <v>68078.311000000002</v>
      </c>
      <c r="S7" s="3">
        <f t="shared" ca="1" si="0"/>
        <v>68076.585999999996</v>
      </c>
      <c r="T7" s="3">
        <f t="shared" ca="1" si="0"/>
        <v>68173.357999999993</v>
      </c>
      <c r="U7" s="3">
        <f t="shared" ca="1" si="0"/>
        <v>68147.638999999996</v>
      </c>
      <c r="W7" s="3">
        <f t="shared" ca="1" si="3"/>
        <v>68113.768499999991</v>
      </c>
      <c r="Y7" s="3">
        <f ca="1">Total!E7</f>
        <v>67996.997000000003</v>
      </c>
      <c r="AB7" s="3">
        <f t="shared" ca="1" si="1"/>
        <v>2.3053665149359703E-3</v>
      </c>
      <c r="AC7" s="3">
        <f t="shared" ca="1" si="1"/>
        <v>1.9747930927008265E-3</v>
      </c>
      <c r="AD7" s="3">
        <f t="shared" ca="1" si="1"/>
        <v>1.6159684228407019E-3</v>
      </c>
      <c r="AE7" s="3">
        <f t="shared" ca="1" si="1"/>
        <v>1.0504581547917458E-3</v>
      </c>
      <c r="AF7" s="3">
        <f t="shared" ca="1" si="1"/>
        <v>1.6594115178349986E-3</v>
      </c>
      <c r="AG7" s="3">
        <f t="shared" ca="1" si="1"/>
        <v>1.3916349864684925E-3</v>
      </c>
      <c r="AH7" s="3">
        <f t="shared" ca="1" si="1"/>
        <v>1.195846928357711E-3</v>
      </c>
      <c r="AI7" s="3">
        <f t="shared" ca="1" si="1"/>
        <v>1.1704781609692654E-3</v>
      </c>
      <c r="AJ7" s="3">
        <f t="shared" ca="1" si="1"/>
        <v>2.5936586581903E-3</v>
      </c>
      <c r="AK7" s="3">
        <f t="shared" ca="1" si="1"/>
        <v>2.2154213663287594E-3</v>
      </c>
      <c r="AM7" s="3">
        <f t="shared" ca="1" si="4"/>
        <v>1.7173037803418771E-2</v>
      </c>
    </row>
    <row r="8" spans="1:39" x14ac:dyDescent="0.25">
      <c r="A8" s="3" t="s">
        <v>2</v>
      </c>
      <c r="B8" s="3">
        <v>24</v>
      </c>
      <c r="C8" s="3">
        <v>1</v>
      </c>
      <c r="D8" s="3">
        <v>78811.380999999994</v>
      </c>
      <c r="E8" s="3">
        <v>0.68500000000000005</v>
      </c>
      <c r="F8" s="3">
        <v>58</v>
      </c>
      <c r="H8" s="3" t="s">
        <v>0</v>
      </c>
      <c r="I8" s="3">
        <v>25</v>
      </c>
      <c r="J8" s="3">
        <v>1</v>
      </c>
      <c r="L8" s="3">
        <f t="shared" ca="1" si="2"/>
        <v>1435.134</v>
      </c>
      <c r="M8" s="3">
        <f t="shared" ca="1" si="0"/>
        <v>1437.1579999999999</v>
      </c>
      <c r="N8" s="3">
        <f t="shared" ca="1" si="0"/>
        <v>1435.134</v>
      </c>
      <c r="O8" s="3">
        <f t="shared" ca="1" si="0"/>
        <v>1435.771</v>
      </c>
      <c r="P8" s="3">
        <f t="shared" ca="1" si="0"/>
        <v>1437.1590000000001</v>
      </c>
      <c r="Q8" s="3">
        <f t="shared" ca="1" si="0"/>
        <v>1440.664</v>
      </c>
      <c r="R8" s="3">
        <f t="shared" ca="1" si="0"/>
        <v>1435.771</v>
      </c>
      <c r="S8" s="3">
        <f t="shared" ca="1" si="0"/>
        <v>1437.1579999999999</v>
      </c>
      <c r="T8" s="3">
        <f t="shared" ca="1" si="0"/>
        <v>1435.135</v>
      </c>
      <c r="U8" s="3">
        <f t="shared" ca="1" si="0"/>
        <v>1437.1579999999999</v>
      </c>
      <c r="W8" s="3">
        <f t="shared" ca="1" si="3"/>
        <v>1436.6242</v>
      </c>
      <c r="Y8" s="3">
        <f ca="1">Total!E8</f>
        <v>1435.134</v>
      </c>
      <c r="AB8" s="3">
        <f t="shared" ca="1" si="1"/>
        <v>0</v>
      </c>
      <c r="AC8" s="3">
        <f t="shared" ca="1" si="1"/>
        <v>1.4103212661674012E-3</v>
      </c>
      <c r="AD8" s="3">
        <f t="shared" ca="1" si="1"/>
        <v>0</v>
      </c>
      <c r="AE8" s="3">
        <f t="shared" ca="1" si="1"/>
        <v>4.4386099137776934E-4</v>
      </c>
      <c r="AF8" s="3">
        <f t="shared" ca="1" si="1"/>
        <v>1.4110180652120924E-3</v>
      </c>
      <c r="AG8" s="3">
        <f t="shared" ca="1" si="1"/>
        <v>3.853298716356781E-3</v>
      </c>
      <c r="AH8" s="3">
        <f t="shared" ca="1" si="1"/>
        <v>4.4386099137776934E-4</v>
      </c>
      <c r="AI8" s="3">
        <f t="shared" ca="1" si="1"/>
        <v>1.4103212661674012E-3</v>
      </c>
      <c r="AJ8" s="3">
        <f t="shared" ca="1" si="1"/>
        <v>6.9679904453267305E-7</v>
      </c>
      <c r="AK8" s="3">
        <f t="shared" ca="1" si="1"/>
        <v>1.4103212661674012E-3</v>
      </c>
      <c r="AM8" s="3">
        <f t="shared" ca="1" si="4"/>
        <v>1.0383699361871149E-2</v>
      </c>
    </row>
    <row r="9" spans="1:39" x14ac:dyDescent="0.25">
      <c r="A9" s="3" t="s">
        <v>2</v>
      </c>
      <c r="B9" s="3">
        <v>24</v>
      </c>
      <c r="C9" s="3">
        <v>1</v>
      </c>
      <c r="D9" s="3">
        <v>78754.107999999993</v>
      </c>
      <c r="E9" s="3">
        <v>0.69</v>
      </c>
      <c r="F9" s="3">
        <v>57</v>
      </c>
      <c r="H9" s="3" t="s">
        <v>0</v>
      </c>
      <c r="I9" s="3">
        <v>50</v>
      </c>
      <c r="J9" s="3">
        <v>1</v>
      </c>
      <c r="L9" s="3">
        <f t="shared" ca="1" si="2"/>
        <v>2824.6370000000002</v>
      </c>
      <c r="M9" s="3">
        <f t="shared" ca="1" si="0"/>
        <v>2810.6959999999999</v>
      </c>
      <c r="N9" s="3">
        <f t="shared" ca="1" si="0"/>
        <v>2833.9470000000001</v>
      </c>
      <c r="O9" s="3">
        <f t="shared" ca="1" si="0"/>
        <v>2824.2069999999999</v>
      </c>
      <c r="P9" s="3">
        <f t="shared" ca="1" si="0"/>
        <v>2824.3359999999998</v>
      </c>
      <c r="Q9" s="3">
        <f t="shared" ca="1" si="0"/>
        <v>2823.6610000000001</v>
      </c>
      <c r="R9" s="3">
        <f t="shared" ca="1" si="0"/>
        <v>2826.4189999999999</v>
      </c>
      <c r="S9" s="3">
        <f t="shared" ca="1" si="0"/>
        <v>2809.71</v>
      </c>
      <c r="T9" s="3">
        <f t="shared" ca="1" si="0"/>
        <v>2851.9279999999999</v>
      </c>
      <c r="U9" s="3">
        <f t="shared" ca="1" si="0"/>
        <v>2823.8580000000002</v>
      </c>
      <c r="W9" s="3">
        <f t="shared" ca="1" si="3"/>
        <v>2825.3398999999999</v>
      </c>
      <c r="Y9" s="3">
        <f ca="1">Total!E9</f>
        <v>2807.6990000000001</v>
      </c>
      <c r="AB9" s="3">
        <f t="shared" ca="1" si="1"/>
        <v>6.0326979494597184E-3</v>
      </c>
      <c r="AC9" s="3">
        <f t="shared" ca="1" si="1"/>
        <v>1.0674221132677838E-3</v>
      </c>
      <c r="AD9" s="3">
        <f t="shared" ca="1" si="1"/>
        <v>9.3485804568082427E-3</v>
      </c>
      <c r="AE9" s="3">
        <f t="shared" ca="1" si="1"/>
        <v>5.8795476295713358E-3</v>
      </c>
      <c r="AF9" s="3">
        <f t="shared" ca="1" si="1"/>
        <v>5.9254927255377862E-3</v>
      </c>
      <c r="AG9" s="3">
        <f t="shared" ca="1" si="1"/>
        <v>5.685082339666748E-3</v>
      </c>
      <c r="AH9" s="3">
        <f t="shared" ca="1" si="1"/>
        <v>6.6673813681594075E-3</v>
      </c>
      <c r="AI9" s="3">
        <f t="shared" ca="1" si="1"/>
        <v>7.162448681286588E-4</v>
      </c>
      <c r="AJ9" s="3">
        <f t="shared" ca="1" si="1"/>
        <v>1.5752756972880574E-2</v>
      </c>
      <c r="AK9" s="3">
        <f t="shared" ca="1" si="1"/>
        <v>5.7552465559876989E-3</v>
      </c>
      <c r="AM9" s="3">
        <f t="shared" ca="1" si="4"/>
        <v>6.283045297946796E-2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78730.853000000003</v>
      </c>
      <c r="E10" s="3">
        <v>0.68700000000000006</v>
      </c>
      <c r="F10" s="3">
        <v>57</v>
      </c>
      <c r="H10" s="3" t="s">
        <v>20</v>
      </c>
      <c r="I10" s="3">
        <v>100</v>
      </c>
      <c r="J10" s="3">
        <v>1</v>
      </c>
      <c r="L10" s="3">
        <f t="shared" ca="1" si="2"/>
        <v>5498.2809999999999</v>
      </c>
      <c r="M10" s="3">
        <f t="shared" ca="1" si="0"/>
        <v>5417.9750000000004</v>
      </c>
      <c r="N10" s="3">
        <f t="shared" ca="1" si="0"/>
        <v>5510.4179999999997</v>
      </c>
      <c r="O10" s="3">
        <f t="shared" ca="1" si="0"/>
        <v>5511.4960000000001</v>
      </c>
      <c r="P10" s="3">
        <f t="shared" ca="1" si="0"/>
        <v>5496.0169999999998</v>
      </c>
      <c r="Q10" s="3">
        <f t="shared" ca="1" si="0"/>
        <v>5485.3909999999996</v>
      </c>
      <c r="R10" s="3">
        <f t="shared" ca="1" si="0"/>
        <v>5482.5320000000002</v>
      </c>
      <c r="S10" s="3">
        <f t="shared" ca="1" si="0"/>
        <v>5450.1869999999999</v>
      </c>
      <c r="T10" s="3">
        <f t="shared" ca="1" si="0"/>
        <v>5487.5069999999996</v>
      </c>
      <c r="U10" s="3">
        <f t="shared" ca="1" si="0"/>
        <v>5495.4170000000004</v>
      </c>
      <c r="W10" s="3">
        <f t="shared" ca="1" si="3"/>
        <v>5483.5220999999992</v>
      </c>
      <c r="Y10" s="3">
        <f ca="1">Total!E10</f>
        <v>5345.2</v>
      </c>
      <c r="AB10" s="3">
        <f t="shared" ca="1" si="1"/>
        <v>2.8638965801092594E-2</v>
      </c>
      <c r="AC10" s="3">
        <f t="shared" ca="1" si="1"/>
        <v>1.3615019082541448E-2</v>
      </c>
      <c r="AD10" s="3">
        <f t="shared" ca="1" si="1"/>
        <v>3.0909601137469104E-2</v>
      </c>
      <c r="AE10" s="3">
        <f t="shared" ca="1" si="1"/>
        <v>3.1111277407767771E-2</v>
      </c>
      <c r="AF10" s="3">
        <f t="shared" ca="1" si="1"/>
        <v>2.8215408216717804E-2</v>
      </c>
      <c r="AG10" s="3">
        <f t="shared" ca="1" si="1"/>
        <v>2.6227456409488852E-2</v>
      </c>
      <c r="AH10" s="3">
        <f t="shared" ca="1" si="1"/>
        <v>2.569258400059873E-2</v>
      </c>
      <c r="AI10" s="3">
        <f t="shared" ca="1" si="1"/>
        <v>1.9641360472947705E-2</v>
      </c>
      <c r="AJ10" s="3">
        <f t="shared" ca="1" si="1"/>
        <v>2.6623325600538764E-2</v>
      </c>
      <c r="AK10" s="3">
        <f t="shared" ca="1" si="1"/>
        <v>2.8103157973509048E-2</v>
      </c>
      <c r="AM10" s="3">
        <f t="shared" ca="1" si="4"/>
        <v>0.2587781561026718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165569.75</v>
      </c>
      <c r="E11" s="3">
        <v>1.738</v>
      </c>
      <c r="F11" s="3">
        <v>32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165664.079</v>
      </c>
      <c r="E12" s="3">
        <v>1.726</v>
      </c>
      <c r="F12" s="3">
        <v>31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165616.4</v>
      </c>
      <c r="E13" s="3">
        <v>1.7430000000000001</v>
      </c>
      <c r="F13" s="3">
        <v>31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165581.65</v>
      </c>
      <c r="E14" s="3">
        <v>1.7410000000000001</v>
      </c>
      <c r="F14" s="3">
        <v>31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165581.962</v>
      </c>
      <c r="E15" s="3">
        <v>1.7390000000000001</v>
      </c>
      <c r="F15" s="3">
        <v>30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165614.29300000001</v>
      </c>
      <c r="E16" s="3">
        <v>1.7410000000000001</v>
      </c>
      <c r="F16" s="3">
        <v>31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165550.967</v>
      </c>
      <c r="E17" s="3">
        <v>1.742</v>
      </c>
      <c r="F17" s="3">
        <v>31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165609.98000000001</v>
      </c>
      <c r="E18" s="3">
        <v>1.744</v>
      </c>
      <c r="F18" s="3">
        <v>32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165651.28700000001</v>
      </c>
      <c r="E19" s="3">
        <v>1.728</v>
      </c>
      <c r="F19" s="3">
        <v>30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165606.27900000001</v>
      </c>
      <c r="E20" s="3">
        <v>1.7290000000000001</v>
      </c>
      <c r="F20" s="3">
        <v>31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1541511.996</v>
      </c>
      <c r="E21" s="3">
        <v>11.044</v>
      </c>
      <c r="F21" s="3">
        <v>35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1541972.06</v>
      </c>
      <c r="E22" s="3">
        <v>11.076000000000001</v>
      </c>
      <c r="F22" s="3">
        <v>34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1542291.405</v>
      </c>
      <c r="E23" s="3">
        <v>11.109</v>
      </c>
      <c r="F23" s="3">
        <v>36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1541954.4509999999</v>
      </c>
      <c r="E24" s="3">
        <v>11.061999999999999</v>
      </c>
      <c r="F24" s="3">
        <v>37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1542925.9</v>
      </c>
      <c r="E25" s="3">
        <v>11.071999999999999</v>
      </c>
      <c r="F25" s="3">
        <v>36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1542718.486</v>
      </c>
      <c r="E26" s="3">
        <v>11.05</v>
      </c>
      <c r="F26" s="3">
        <v>37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1541915.6440000001</v>
      </c>
      <c r="E27" s="3">
        <v>11.038</v>
      </c>
      <c r="F27" s="3">
        <v>37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1543006.6259999999</v>
      </c>
      <c r="E28" s="3">
        <v>11.037000000000001</v>
      </c>
      <c r="F28" s="3">
        <v>34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1541328.652</v>
      </c>
      <c r="E29" s="3">
        <v>11.093</v>
      </c>
      <c r="F29" s="3">
        <v>34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1541814.345</v>
      </c>
      <c r="E30" s="3">
        <v>11.04</v>
      </c>
      <c r="F30" s="3">
        <v>34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21507.606</v>
      </c>
      <c r="E31" s="3">
        <v>0.91800000000000004</v>
      </c>
      <c r="F31" s="3">
        <v>44</v>
      </c>
    </row>
    <row r="32" spans="1:6" x14ac:dyDescent="0.25">
      <c r="A32" s="3" t="s">
        <v>1</v>
      </c>
      <c r="B32" s="3">
        <v>30</v>
      </c>
      <c r="C32" s="3">
        <v>1</v>
      </c>
      <c r="D32" s="3">
        <v>21497.89</v>
      </c>
      <c r="E32" s="3">
        <v>0.91600000000000004</v>
      </c>
      <c r="F32" s="3">
        <v>45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21534.507000000001</v>
      </c>
      <c r="E33" s="3">
        <v>0.92200000000000004</v>
      </c>
      <c r="F33" s="3">
        <v>46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21490.769</v>
      </c>
      <c r="E34" s="3">
        <v>0.91700000000000004</v>
      </c>
      <c r="F34" s="3">
        <v>46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21482.356</v>
      </c>
      <c r="E35" s="3">
        <v>0.91900000000000004</v>
      </c>
      <c r="F35" s="3">
        <v>46</v>
      </c>
    </row>
    <row r="36" spans="1:6" x14ac:dyDescent="0.25">
      <c r="A36" s="3" t="s">
        <v>1</v>
      </c>
      <c r="B36" s="3">
        <v>30</v>
      </c>
      <c r="C36" s="3">
        <v>1</v>
      </c>
      <c r="D36" s="3">
        <v>21498.741999999998</v>
      </c>
      <c r="E36" s="3">
        <v>0.92300000000000004</v>
      </c>
      <c r="F36" s="3">
        <v>46</v>
      </c>
    </row>
    <row r="37" spans="1:6" x14ac:dyDescent="0.25">
      <c r="A37" s="3" t="s">
        <v>1</v>
      </c>
      <c r="B37" s="3">
        <v>30</v>
      </c>
      <c r="C37" s="3">
        <v>1</v>
      </c>
      <c r="D37" s="3">
        <v>21497.47</v>
      </c>
      <c r="E37" s="3">
        <v>0.91700000000000004</v>
      </c>
      <c r="F37" s="3">
        <v>46</v>
      </c>
    </row>
    <row r="38" spans="1:6" x14ac:dyDescent="0.25">
      <c r="A38" s="3" t="s">
        <v>1</v>
      </c>
      <c r="B38" s="3">
        <v>30</v>
      </c>
      <c r="C38" s="3">
        <v>1</v>
      </c>
      <c r="D38" s="3">
        <v>21494.010999999999</v>
      </c>
      <c r="E38" s="3">
        <v>0.91900000000000004</v>
      </c>
      <c r="F38" s="3">
        <v>47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21494.727999999999</v>
      </c>
      <c r="E39" s="3">
        <v>0.91900000000000004</v>
      </c>
      <c r="F39" s="3">
        <v>46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21509.234</v>
      </c>
      <c r="E40" s="3">
        <v>0.91500000000000004</v>
      </c>
      <c r="F40" s="3">
        <v>46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37895.849000000002</v>
      </c>
      <c r="E41" s="3">
        <v>1.9510000000000001</v>
      </c>
      <c r="F41" s="3">
        <v>32</v>
      </c>
    </row>
    <row r="42" spans="1:6" x14ac:dyDescent="0.25">
      <c r="A42" s="3" t="s">
        <v>1</v>
      </c>
      <c r="B42" s="3">
        <v>50</v>
      </c>
      <c r="C42" s="3">
        <v>1</v>
      </c>
      <c r="D42" s="3">
        <v>38013.781000000003</v>
      </c>
      <c r="E42" s="3">
        <v>1.931</v>
      </c>
      <c r="F42" s="3">
        <v>31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37854.154999999999</v>
      </c>
      <c r="E43" s="3">
        <v>1.9359999999999999</v>
      </c>
      <c r="F43" s="3">
        <v>31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37887.389000000003</v>
      </c>
      <c r="E44" s="3">
        <v>1.952</v>
      </c>
      <c r="F44" s="3">
        <v>32</v>
      </c>
    </row>
    <row r="45" spans="1:6" x14ac:dyDescent="0.25">
      <c r="A45" s="3" t="s">
        <v>1</v>
      </c>
      <c r="B45" s="3">
        <v>50</v>
      </c>
      <c r="C45" s="3">
        <v>1</v>
      </c>
      <c r="D45" s="3">
        <v>37985.870000000003</v>
      </c>
      <c r="E45" s="3">
        <v>1.9330000000000001</v>
      </c>
      <c r="F45" s="3">
        <v>29</v>
      </c>
    </row>
    <row r="46" spans="1:6" x14ac:dyDescent="0.25">
      <c r="A46" s="3" t="s">
        <v>1</v>
      </c>
      <c r="B46" s="3">
        <v>50</v>
      </c>
      <c r="C46" s="3">
        <v>1</v>
      </c>
      <c r="D46" s="3">
        <v>37922.616000000002</v>
      </c>
      <c r="E46" s="3">
        <v>1.9419999999999999</v>
      </c>
      <c r="F46" s="3">
        <v>30</v>
      </c>
    </row>
    <row r="47" spans="1:6" x14ac:dyDescent="0.25">
      <c r="A47" s="3" t="s">
        <v>1</v>
      </c>
      <c r="B47" s="3">
        <v>50</v>
      </c>
      <c r="C47" s="3">
        <v>1</v>
      </c>
      <c r="D47" s="3">
        <v>37916.050999999999</v>
      </c>
      <c r="E47" s="3">
        <v>1.9530000000000001</v>
      </c>
      <c r="F47" s="3">
        <v>32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37882.578999999998</v>
      </c>
      <c r="E48" s="3">
        <v>1.944</v>
      </c>
      <c r="F48" s="3">
        <v>31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37882.315999999999</v>
      </c>
      <c r="E49" s="3">
        <v>1.952</v>
      </c>
      <c r="F49" s="3">
        <v>32</v>
      </c>
    </row>
    <row r="50" spans="1:6" x14ac:dyDescent="0.25">
      <c r="A50" s="3" t="s">
        <v>1</v>
      </c>
      <c r="B50" s="3">
        <v>50</v>
      </c>
      <c r="C50" s="3">
        <v>1</v>
      </c>
      <c r="D50" s="3">
        <v>37905.048999999999</v>
      </c>
      <c r="E50" s="3">
        <v>1.9390000000000001</v>
      </c>
      <c r="F50" s="3">
        <v>31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68153.755000000005</v>
      </c>
      <c r="E51" s="3">
        <v>7.7439999999999998</v>
      </c>
      <c r="F51" s="3">
        <v>24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68131.277000000002</v>
      </c>
      <c r="E52" s="3">
        <v>7.7530000000000001</v>
      </c>
      <c r="F52" s="3">
        <v>25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68106.877999999997</v>
      </c>
      <c r="E53" s="3">
        <v>7.7190000000000003</v>
      </c>
      <c r="F53" s="3">
        <v>25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68068.425000000003</v>
      </c>
      <c r="E54" s="3">
        <v>7.8</v>
      </c>
      <c r="F54" s="3">
        <v>25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68109.831999999995</v>
      </c>
      <c r="E55" s="3">
        <v>7.7850000000000001</v>
      </c>
      <c r="F55" s="3">
        <v>25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68091.623999999996</v>
      </c>
      <c r="E56" s="3">
        <v>7.7949999999999999</v>
      </c>
      <c r="F56" s="3">
        <v>25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68078.311000000002</v>
      </c>
      <c r="E57" s="3">
        <v>7.8</v>
      </c>
      <c r="F57" s="3">
        <v>24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68076.585999999996</v>
      </c>
      <c r="E58" s="3">
        <v>7.7439999999999998</v>
      </c>
      <c r="F58" s="3">
        <v>25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68173.357999999993</v>
      </c>
      <c r="E59" s="3">
        <v>7.758</v>
      </c>
      <c r="F59" s="3">
        <v>25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68147.638999999996</v>
      </c>
      <c r="E60" s="3">
        <v>7.7910000000000004</v>
      </c>
      <c r="F60" s="3">
        <v>25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1435.134</v>
      </c>
      <c r="E61" s="3">
        <v>0.67</v>
      </c>
      <c r="F61" s="3">
        <v>53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1437.1579999999999</v>
      </c>
      <c r="E62" s="3">
        <v>0.66700000000000004</v>
      </c>
      <c r="F62" s="3">
        <v>51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1435.134</v>
      </c>
      <c r="E63" s="3">
        <v>0.67200000000000004</v>
      </c>
      <c r="F63" s="3">
        <v>52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1435.771</v>
      </c>
      <c r="E64" s="3">
        <v>0.67100000000000004</v>
      </c>
      <c r="F64" s="3">
        <v>53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1437.1590000000001</v>
      </c>
      <c r="E65" s="3">
        <v>0.67200000000000004</v>
      </c>
      <c r="F65" s="3">
        <v>51</v>
      </c>
    </row>
    <row r="66" spans="1:6" x14ac:dyDescent="0.25">
      <c r="A66" s="3" t="s">
        <v>0</v>
      </c>
      <c r="B66" s="3">
        <v>25</v>
      </c>
      <c r="C66" s="3">
        <v>1</v>
      </c>
      <c r="D66" s="3">
        <v>1440.664</v>
      </c>
      <c r="E66" s="3">
        <v>0.67100000000000004</v>
      </c>
      <c r="F66" s="3">
        <v>53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1435.771</v>
      </c>
      <c r="E67" s="3">
        <v>0.67200000000000004</v>
      </c>
      <c r="F67" s="3">
        <v>53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1437.1579999999999</v>
      </c>
      <c r="E68" s="3">
        <v>0.67100000000000004</v>
      </c>
      <c r="F68" s="3">
        <v>53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1435.135</v>
      </c>
      <c r="E69" s="3">
        <v>0.66700000000000004</v>
      </c>
      <c r="F69" s="3">
        <v>52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1437.1579999999999</v>
      </c>
      <c r="E70" s="3">
        <v>0.66800000000000004</v>
      </c>
      <c r="F70" s="3">
        <v>52</v>
      </c>
    </row>
    <row r="71" spans="1:6" x14ac:dyDescent="0.25">
      <c r="A71" s="3" t="s">
        <v>0</v>
      </c>
      <c r="B71" s="3">
        <v>50</v>
      </c>
      <c r="C71" s="3">
        <v>1</v>
      </c>
      <c r="D71" s="3">
        <v>2824.6370000000002</v>
      </c>
      <c r="E71" s="3">
        <v>1.8129999999999999</v>
      </c>
      <c r="F71" s="3">
        <v>26</v>
      </c>
    </row>
    <row r="72" spans="1:6" x14ac:dyDescent="0.25">
      <c r="A72" s="3" t="s">
        <v>0</v>
      </c>
      <c r="B72" s="3">
        <v>50</v>
      </c>
      <c r="C72" s="3">
        <v>1</v>
      </c>
      <c r="D72" s="3">
        <v>2810.6959999999999</v>
      </c>
      <c r="E72" s="3">
        <v>1.8169999999999999</v>
      </c>
      <c r="F72" s="3">
        <v>25</v>
      </c>
    </row>
    <row r="73" spans="1:6" x14ac:dyDescent="0.25">
      <c r="A73" s="3" t="s">
        <v>0</v>
      </c>
      <c r="B73" s="3">
        <v>50</v>
      </c>
      <c r="C73" s="3">
        <v>1</v>
      </c>
      <c r="D73" s="3">
        <v>2833.9470000000001</v>
      </c>
      <c r="E73" s="3">
        <v>1.804</v>
      </c>
      <c r="F73" s="3">
        <v>27</v>
      </c>
    </row>
    <row r="74" spans="1:6" x14ac:dyDescent="0.25">
      <c r="A74" s="3" t="s">
        <v>0</v>
      </c>
      <c r="B74" s="3">
        <v>50</v>
      </c>
      <c r="C74" s="3">
        <v>1</v>
      </c>
      <c r="D74" s="3">
        <v>2824.2069999999999</v>
      </c>
      <c r="E74" s="3">
        <v>1.827</v>
      </c>
      <c r="F74" s="3">
        <v>27</v>
      </c>
    </row>
    <row r="75" spans="1:6" x14ac:dyDescent="0.25">
      <c r="A75" s="3" t="s">
        <v>0</v>
      </c>
      <c r="B75" s="3">
        <v>50</v>
      </c>
      <c r="C75" s="3">
        <v>1</v>
      </c>
      <c r="D75" s="3">
        <v>2824.3359999999998</v>
      </c>
      <c r="E75" s="3">
        <v>1.804</v>
      </c>
      <c r="F75" s="3">
        <v>27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2823.6610000000001</v>
      </c>
      <c r="E76" s="3">
        <v>1.8029999999999999</v>
      </c>
      <c r="F76" s="3">
        <v>26</v>
      </c>
    </row>
    <row r="77" spans="1:6" x14ac:dyDescent="0.25">
      <c r="A77" s="3" t="s">
        <v>0</v>
      </c>
      <c r="B77" s="3">
        <v>50</v>
      </c>
      <c r="C77" s="3">
        <v>1</v>
      </c>
      <c r="D77" s="3">
        <v>2826.4189999999999</v>
      </c>
      <c r="E77" s="3">
        <v>1.8109999999999999</v>
      </c>
      <c r="F77" s="3">
        <v>26</v>
      </c>
    </row>
    <row r="78" spans="1:6" x14ac:dyDescent="0.25">
      <c r="A78" s="3" t="s">
        <v>0</v>
      </c>
      <c r="B78" s="3">
        <v>50</v>
      </c>
      <c r="C78" s="3">
        <v>1</v>
      </c>
      <c r="D78" s="3">
        <v>2809.71</v>
      </c>
      <c r="E78" s="3">
        <v>1.81</v>
      </c>
      <c r="F78" s="3">
        <v>27</v>
      </c>
    </row>
    <row r="79" spans="1:6" x14ac:dyDescent="0.25">
      <c r="A79" s="3" t="s">
        <v>0</v>
      </c>
      <c r="B79" s="3">
        <v>50</v>
      </c>
      <c r="C79" s="3">
        <v>1</v>
      </c>
      <c r="D79" s="3">
        <v>2851.9279999999999</v>
      </c>
      <c r="E79" s="3">
        <v>1.8089999999999999</v>
      </c>
      <c r="F79" s="3">
        <v>27</v>
      </c>
    </row>
    <row r="80" spans="1:6" x14ac:dyDescent="0.25">
      <c r="A80" s="3" t="s">
        <v>0</v>
      </c>
      <c r="B80" s="3">
        <v>50</v>
      </c>
      <c r="C80" s="3">
        <v>1</v>
      </c>
      <c r="D80" s="3">
        <v>2823.8580000000002</v>
      </c>
      <c r="E80" s="3">
        <v>1.8180000000000001</v>
      </c>
      <c r="F80" s="3">
        <v>28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5498.2809999999999</v>
      </c>
      <c r="E81" s="3">
        <v>7.3120000000000003</v>
      </c>
      <c r="F81" s="3">
        <v>20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5417.9750000000004</v>
      </c>
      <c r="E82" s="3">
        <v>7.3460000000000001</v>
      </c>
      <c r="F82" s="3">
        <v>21</v>
      </c>
    </row>
    <row r="83" spans="1:6" x14ac:dyDescent="0.25">
      <c r="A83" s="3" t="s">
        <v>0</v>
      </c>
      <c r="B83" s="3">
        <v>100</v>
      </c>
      <c r="C83" s="3">
        <v>1</v>
      </c>
      <c r="D83" s="3">
        <v>5510.4179999999997</v>
      </c>
      <c r="E83" s="3">
        <v>7.2960000000000003</v>
      </c>
      <c r="F83" s="3">
        <v>20</v>
      </c>
    </row>
    <row r="84" spans="1:6" x14ac:dyDescent="0.25">
      <c r="A84" s="3" t="s">
        <v>0</v>
      </c>
      <c r="B84" s="3">
        <v>100</v>
      </c>
      <c r="C84" s="3">
        <v>1</v>
      </c>
      <c r="D84" s="3">
        <v>5511.4960000000001</v>
      </c>
      <c r="E84" s="3">
        <v>7.335</v>
      </c>
      <c r="F84" s="3">
        <v>21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5496.0169999999998</v>
      </c>
      <c r="E85" s="3">
        <v>7.3840000000000003</v>
      </c>
      <c r="F85" s="3">
        <v>22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5485.3909999999996</v>
      </c>
      <c r="E86" s="3">
        <v>7.3689999999999998</v>
      </c>
      <c r="F86" s="3">
        <v>21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5482.5320000000002</v>
      </c>
      <c r="E87" s="3">
        <v>7.34</v>
      </c>
      <c r="F87" s="3">
        <v>21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5450.1869999999999</v>
      </c>
      <c r="E88" s="3">
        <v>7.3540000000000001</v>
      </c>
      <c r="F88" s="3">
        <v>21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5487.5069999999996</v>
      </c>
      <c r="E89" s="3">
        <v>7.32</v>
      </c>
      <c r="F89" s="3">
        <v>21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5495.4170000000004</v>
      </c>
      <c r="E90" s="3">
        <v>7.3719999999999999</v>
      </c>
      <c r="F90" s="3">
        <v>21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10" style="3" customWidth="1"/>
    <col min="2" max="2" width="4.375" style="3" bestFit="1" customWidth="1"/>
    <col min="3" max="3" width="2.625" style="3" bestFit="1" customWidth="1"/>
    <col min="4" max="4" width="10.625" style="3" customWidth="1"/>
    <col min="5" max="5" width="7" style="3" bestFit="1" customWidth="1"/>
    <col min="6" max="6" width="4.375" style="3" bestFit="1" customWidth="1"/>
    <col min="7" max="7" width="2.5" style="3" customWidth="1"/>
    <col min="8" max="8" width="9.5" style="3" customWidth="1"/>
    <col min="9" max="9" width="4.375" style="3" bestFit="1" customWidth="1"/>
    <col min="10" max="10" width="3.125" style="3" bestFit="1" customWidth="1"/>
    <col min="11" max="11" width="2.5" style="3" customWidth="1"/>
    <col min="12" max="21" width="9" style="3"/>
    <col min="22" max="22" width="2.5" style="3" customWidth="1"/>
    <col min="23" max="23" width="9" style="3"/>
    <col min="24" max="24" width="2.625" style="3" customWidth="1"/>
    <col min="25" max="25" width="9" style="3"/>
    <col min="26" max="26" width="2.25" style="3" customWidth="1"/>
    <col min="27" max="27" width="2.7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78794.532000000007</v>
      </c>
      <c r="E1" s="3">
        <v>0.69099999999999995</v>
      </c>
      <c r="F1" s="3">
        <v>71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79531.494999999995</v>
      </c>
      <c r="E2" s="3">
        <v>0.69099999999999995</v>
      </c>
      <c r="F2" s="3">
        <v>70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78794.532000000007</v>
      </c>
      <c r="M2" s="3">
        <f t="shared" ref="M2:U10" ca="1" si="0">INDIRECT("D"&amp;1+(ROW(E1)-1)*10+COLUMN(B1)-1)</f>
        <v>79531.494999999995</v>
      </c>
      <c r="N2" s="3">
        <f t="shared" ca="1" si="0"/>
        <v>78811.380999999994</v>
      </c>
      <c r="O2" s="3">
        <f t="shared" ca="1" si="0"/>
        <v>79485.759000000005</v>
      </c>
      <c r="P2" s="3">
        <f t="shared" ca="1" si="0"/>
        <v>78772.036999999997</v>
      </c>
      <c r="Q2" s="3">
        <f t="shared" ca="1" si="0"/>
        <v>79536.631999999998</v>
      </c>
      <c r="R2" s="3">
        <f t="shared" ca="1" si="0"/>
        <v>78898.5</v>
      </c>
      <c r="S2" s="3">
        <f t="shared" ca="1" si="0"/>
        <v>78754.107999999993</v>
      </c>
      <c r="T2" s="3">
        <f t="shared" ca="1" si="0"/>
        <v>78811.380999999994</v>
      </c>
      <c r="U2" s="3">
        <f t="shared" ca="1" si="0"/>
        <v>78730.853000000003</v>
      </c>
      <c r="W2" s="3">
        <f ca="1">AVERAGE(L2:U2)</f>
        <v>79012.667799999996</v>
      </c>
      <c r="Y2" s="3">
        <f ca="1">Total!E2</f>
        <v>78730.853000000003</v>
      </c>
      <c r="AB2" s="3">
        <f t="shared" ref="AB2:AK10" ca="1" si="1">(L2-$Y2)/$Y2</f>
        <v>8.0881887561924074E-4</v>
      </c>
      <c r="AC2" s="3">
        <f t="shared" ca="1" si="1"/>
        <v>1.0169355081164845E-2</v>
      </c>
      <c r="AD2" s="3">
        <f t="shared" ca="1" si="1"/>
        <v>1.0228264642324039E-3</v>
      </c>
      <c r="AE2" s="3">
        <f t="shared" ca="1" si="1"/>
        <v>9.5884392361404065E-3</v>
      </c>
      <c r="AF2" s="3">
        <f t="shared" ca="1" si="1"/>
        <v>5.2309861294140721E-4</v>
      </c>
      <c r="AG2" s="3">
        <f t="shared" ca="1" si="1"/>
        <v>1.0234602691272696E-2</v>
      </c>
      <c r="AH2" s="3">
        <f t="shared" ca="1" si="1"/>
        <v>2.1293685208770342E-3</v>
      </c>
      <c r="AI2" s="3">
        <f t="shared" ca="1" si="1"/>
        <v>2.9537340335929175E-4</v>
      </c>
      <c r="AJ2" s="3">
        <f t="shared" ca="1" si="1"/>
        <v>1.0228264642324039E-3</v>
      </c>
      <c r="AK2" s="3">
        <f t="shared" ca="1" si="1"/>
        <v>0</v>
      </c>
      <c r="AM2" s="3">
        <f ca="1">SUM(AB2:AK2)</f>
        <v>3.5794709349839735E-2</v>
      </c>
    </row>
    <row r="3" spans="1:39" x14ac:dyDescent="0.25">
      <c r="A3" s="3" t="s">
        <v>2</v>
      </c>
      <c r="B3" s="3">
        <v>24</v>
      </c>
      <c r="C3" s="3">
        <v>1</v>
      </c>
      <c r="D3" s="3">
        <v>78811.380999999994</v>
      </c>
      <c r="E3" s="3">
        <v>0.68799999999999994</v>
      </c>
      <c r="F3" s="3">
        <v>73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165570.81299999999</v>
      </c>
      <c r="M3" s="3">
        <f t="shared" ca="1" si="0"/>
        <v>165616.323</v>
      </c>
      <c r="N3" s="3">
        <f t="shared" ca="1" si="0"/>
        <v>165875.326</v>
      </c>
      <c r="O3" s="3">
        <f t="shared" ca="1" si="0"/>
        <v>165943.10999999999</v>
      </c>
      <c r="P3" s="3">
        <f t="shared" ca="1" si="0"/>
        <v>165567.94399999999</v>
      </c>
      <c r="Q3" s="3">
        <f t="shared" ca="1" si="0"/>
        <v>165518.46900000001</v>
      </c>
      <c r="R3" s="3">
        <f t="shared" ca="1" si="0"/>
        <v>165604.52299999999</v>
      </c>
      <c r="S3" s="3">
        <f t="shared" ca="1" si="0"/>
        <v>165644.10500000001</v>
      </c>
      <c r="T3" s="3">
        <f t="shared" ca="1" si="0"/>
        <v>165580.29399999999</v>
      </c>
      <c r="U3" s="3">
        <f t="shared" ca="1" si="0"/>
        <v>165788.88399999999</v>
      </c>
      <c r="W3" s="3">
        <f t="shared" ref="W3:W10" ca="1" si="3">AVERAGE(L3:U3)</f>
        <v>165670.9791</v>
      </c>
      <c r="Y3" s="3">
        <f ca="1">Total!E3</f>
        <v>165486.21299999999</v>
      </c>
      <c r="AB3" s="3">
        <f t="shared" ca="1" si="1"/>
        <v>5.1122083505533982E-4</v>
      </c>
      <c r="AC3" s="3">
        <f t="shared" ca="1" si="1"/>
        <v>7.8622863887770002E-4</v>
      </c>
      <c r="AD3" s="3">
        <f t="shared" ca="1" si="1"/>
        <v>2.3513318296794435E-3</v>
      </c>
      <c r="AE3" s="3">
        <f t="shared" ca="1" si="1"/>
        <v>2.7609369488683462E-3</v>
      </c>
      <c r="AF3" s="3">
        <f t="shared" ca="1" si="1"/>
        <v>4.938840433794915E-4</v>
      </c>
      <c r="AG3" s="3">
        <f t="shared" ca="1" si="1"/>
        <v>1.9491653966377884E-4</v>
      </c>
      <c r="AH3" s="3">
        <f t="shared" ca="1" si="1"/>
        <v>7.1492360514647634E-4</v>
      </c>
      <c r="AI3" s="3">
        <f t="shared" ca="1" si="1"/>
        <v>9.5410969371824146E-4</v>
      </c>
      <c r="AJ3" s="3">
        <f t="shared" ca="1" si="1"/>
        <v>5.6851261681845121E-4</v>
      </c>
      <c r="AK3" s="3">
        <f t="shared" ca="1" si="1"/>
        <v>1.8289801580026615E-3</v>
      </c>
      <c r="AM3" s="3">
        <f t="shared" ref="AM3:AM10" ca="1" si="4">SUM(AB3:AK3)</f>
        <v>1.116504490920993E-2</v>
      </c>
    </row>
    <row r="4" spans="1:39" x14ac:dyDescent="0.25">
      <c r="A4" s="3" t="s">
        <v>2</v>
      </c>
      <c r="B4" s="3">
        <v>24</v>
      </c>
      <c r="C4" s="3">
        <v>1</v>
      </c>
      <c r="D4" s="3">
        <v>79485.759000000005</v>
      </c>
      <c r="E4" s="3">
        <v>0.68700000000000006</v>
      </c>
      <c r="F4" s="3">
        <v>73</v>
      </c>
      <c r="H4" s="3" t="s">
        <v>2</v>
      </c>
      <c r="I4" s="3">
        <v>100</v>
      </c>
      <c r="J4" s="3">
        <v>1</v>
      </c>
      <c r="L4" s="3">
        <f t="shared" ca="1" si="2"/>
        <v>1541824.93</v>
      </c>
      <c r="M4" s="3">
        <f t="shared" ca="1" si="0"/>
        <v>1542714.1629999999</v>
      </c>
      <c r="N4" s="3">
        <f t="shared" ca="1" si="0"/>
        <v>1541849.503</v>
      </c>
      <c r="O4" s="3">
        <f t="shared" ca="1" si="0"/>
        <v>1542837.6529999999</v>
      </c>
      <c r="P4" s="3">
        <f t="shared" ca="1" si="0"/>
        <v>1542379.2509999999</v>
      </c>
      <c r="Q4" s="3">
        <f t="shared" ca="1" si="0"/>
        <v>1542639.9890000001</v>
      </c>
      <c r="R4" s="3">
        <f t="shared" ca="1" si="0"/>
        <v>1542507.0279999999</v>
      </c>
      <c r="S4" s="3">
        <f t="shared" ca="1" si="0"/>
        <v>1542113.277</v>
      </c>
      <c r="T4" s="3">
        <f t="shared" ca="1" si="0"/>
        <v>1542025.0870000001</v>
      </c>
      <c r="U4" s="3">
        <f t="shared" ca="1" si="0"/>
        <v>1543044.7290000001</v>
      </c>
      <c r="W4" s="3">
        <f t="shared" ca="1" si="3"/>
        <v>1542393.5610000002</v>
      </c>
      <c r="Y4" s="3">
        <f ca="1">Total!E4</f>
        <v>1541265.9380000001</v>
      </c>
      <c r="AB4" s="3">
        <f t="shared" ca="1" si="1"/>
        <v>3.6268367853844883E-4</v>
      </c>
      <c r="AC4" s="3">
        <f t="shared" ca="1" si="1"/>
        <v>9.3963343008743002E-4</v>
      </c>
      <c r="AD4" s="3">
        <f t="shared" ca="1" si="1"/>
        <v>3.7862706598005939E-4</v>
      </c>
      <c r="AE4" s="3">
        <f t="shared" ca="1" si="1"/>
        <v>1.0197558781058658E-3</v>
      </c>
      <c r="AF4" s="3">
        <f t="shared" ca="1" si="1"/>
        <v>7.223367314822532E-4</v>
      </c>
      <c r="AG4" s="3">
        <f t="shared" ca="1" si="1"/>
        <v>8.9150805589267336E-4</v>
      </c>
      <c r="AH4" s="3">
        <f t="shared" ca="1" si="1"/>
        <v>8.0524065925334878E-4</v>
      </c>
      <c r="AI4" s="3">
        <f t="shared" ca="1" si="1"/>
        <v>5.4976819970436531E-4</v>
      </c>
      <c r="AJ4" s="3">
        <f t="shared" ca="1" si="1"/>
        <v>4.9254900227346473E-4</v>
      </c>
      <c r="AK4" s="3">
        <f t="shared" ca="1" si="1"/>
        <v>1.1541103687194884E-3</v>
      </c>
      <c r="AM4" s="3">
        <f t="shared" ca="1" si="4"/>
        <v>7.316213070037398E-3</v>
      </c>
    </row>
    <row r="5" spans="1:39" x14ac:dyDescent="0.25">
      <c r="A5" s="3" t="s">
        <v>2</v>
      </c>
      <c r="B5" s="3">
        <v>24</v>
      </c>
      <c r="C5" s="3">
        <v>1</v>
      </c>
      <c r="D5" s="3">
        <v>78772.036999999997</v>
      </c>
      <c r="E5" s="3">
        <v>0.68899999999999995</v>
      </c>
      <c r="F5" s="3">
        <v>72</v>
      </c>
      <c r="H5" s="3" t="s">
        <v>1</v>
      </c>
      <c r="I5" s="3">
        <v>30</v>
      </c>
      <c r="J5" s="3">
        <v>1</v>
      </c>
      <c r="L5" s="3">
        <f t="shared" ca="1" si="2"/>
        <v>21534.536</v>
      </c>
      <c r="M5" s="3">
        <f t="shared" ca="1" si="0"/>
        <v>21495.066999999999</v>
      </c>
      <c r="N5" s="3">
        <f t="shared" ca="1" si="0"/>
        <v>21524.294999999998</v>
      </c>
      <c r="O5" s="3">
        <f t="shared" ca="1" si="0"/>
        <v>21491.985000000001</v>
      </c>
      <c r="P5" s="3">
        <f t="shared" ca="1" si="0"/>
        <v>21517.5</v>
      </c>
      <c r="Q5" s="3">
        <f t="shared" ca="1" si="0"/>
        <v>21488.085999999999</v>
      </c>
      <c r="R5" s="3">
        <f t="shared" ca="1" si="0"/>
        <v>21465.767</v>
      </c>
      <c r="S5" s="3">
        <f t="shared" ca="1" si="0"/>
        <v>21502.458999999999</v>
      </c>
      <c r="T5" s="3">
        <f t="shared" ca="1" si="0"/>
        <v>21576.656999999999</v>
      </c>
      <c r="U5" s="3">
        <f t="shared" ca="1" si="0"/>
        <v>21505.18</v>
      </c>
      <c r="W5" s="3">
        <f t="shared" ca="1" si="3"/>
        <v>21510.153200000001</v>
      </c>
      <c r="Y5" s="3">
        <f ca="1">Total!E5</f>
        <v>21465.767</v>
      </c>
      <c r="AB5" s="3">
        <f t="shared" ca="1" si="1"/>
        <v>3.2036591098748178E-3</v>
      </c>
      <c r="AC5" s="3">
        <f t="shared" ca="1" si="1"/>
        <v>1.364964037856149E-3</v>
      </c>
      <c r="AD5" s="3">
        <f t="shared" ca="1" si="1"/>
        <v>2.7265738978718267E-3</v>
      </c>
      <c r="AE5" s="3">
        <f t="shared" ca="1" si="1"/>
        <v>1.2213865919629499E-3</v>
      </c>
      <c r="AF5" s="3">
        <f t="shared" ca="1" si="1"/>
        <v>2.4100233641779572E-3</v>
      </c>
      <c r="AG5" s="3">
        <f t="shared" ca="1" si="1"/>
        <v>1.0397485447410058E-3</v>
      </c>
      <c r="AH5" s="3">
        <f t="shared" ca="1" si="1"/>
        <v>0</v>
      </c>
      <c r="AI5" s="3">
        <f t="shared" ca="1" si="1"/>
        <v>1.7093262961439533E-3</v>
      </c>
      <c r="AJ5" s="3">
        <f t="shared" ca="1" si="1"/>
        <v>5.1658997323505568E-3</v>
      </c>
      <c r="AK5" s="3">
        <f t="shared" ca="1" si="1"/>
        <v>1.8360862670316167E-3</v>
      </c>
      <c r="AM5" s="3">
        <f t="shared" ca="1" si="4"/>
        <v>2.0677667842010836E-2</v>
      </c>
    </row>
    <row r="6" spans="1:39" x14ac:dyDescent="0.25">
      <c r="A6" s="3" t="s">
        <v>2</v>
      </c>
      <c r="B6" s="3">
        <v>24</v>
      </c>
      <c r="C6" s="3">
        <v>1</v>
      </c>
      <c r="D6" s="3">
        <v>79536.631999999998</v>
      </c>
      <c r="E6" s="3">
        <v>0.68899999999999995</v>
      </c>
      <c r="F6" s="3">
        <v>74</v>
      </c>
      <c r="H6" s="3" t="s">
        <v>1</v>
      </c>
      <c r="I6" s="3">
        <v>50</v>
      </c>
      <c r="J6" s="3">
        <v>1</v>
      </c>
      <c r="L6" s="3">
        <f t="shared" ca="1" si="2"/>
        <v>37890.743999999999</v>
      </c>
      <c r="M6" s="3">
        <f t="shared" ca="1" si="0"/>
        <v>37903.519999999997</v>
      </c>
      <c r="N6" s="3">
        <f t="shared" ca="1" si="0"/>
        <v>37952.989000000001</v>
      </c>
      <c r="O6" s="3">
        <f t="shared" ca="1" si="0"/>
        <v>37857.858</v>
      </c>
      <c r="P6" s="3">
        <f t="shared" ca="1" si="0"/>
        <v>37849.226999999999</v>
      </c>
      <c r="Q6" s="3">
        <f t="shared" ca="1" si="0"/>
        <v>37866.819000000003</v>
      </c>
      <c r="R6" s="3">
        <f t="shared" ca="1" si="0"/>
        <v>37865.542000000001</v>
      </c>
      <c r="S6" s="3">
        <f t="shared" ca="1" si="0"/>
        <v>37844.896000000001</v>
      </c>
      <c r="T6" s="3">
        <f t="shared" ca="1" si="0"/>
        <v>37846.106</v>
      </c>
      <c r="U6" s="3">
        <f t="shared" ca="1" si="0"/>
        <v>37851.748</v>
      </c>
      <c r="W6" s="3">
        <f t="shared" ca="1" si="3"/>
        <v>37872.944900000002</v>
      </c>
      <c r="Y6" s="3">
        <f ca="1">Total!E6</f>
        <v>37821.141000000003</v>
      </c>
      <c r="AB6" s="3">
        <f t="shared" ca="1" si="1"/>
        <v>1.840319941695982E-3</v>
      </c>
      <c r="AC6" s="3">
        <f t="shared" ca="1" si="1"/>
        <v>2.1781204326964524E-3</v>
      </c>
      <c r="AD6" s="3">
        <f t="shared" ca="1" si="1"/>
        <v>3.4860926062489266E-3</v>
      </c>
      <c r="AE6" s="3">
        <f t="shared" ca="1" si="1"/>
        <v>9.7080624828312057E-4</v>
      </c>
      <c r="AF6" s="3">
        <f t="shared" ca="1" si="1"/>
        <v>7.4260054713832374E-4</v>
      </c>
      <c r="AG6" s="3">
        <f t="shared" ca="1" si="1"/>
        <v>1.2077372282343327E-3</v>
      </c>
      <c r="AH6" s="3">
        <f t="shared" ca="1" si="1"/>
        <v>1.1739730432775155E-3</v>
      </c>
      <c r="AI6" s="3">
        <f t="shared" ca="1" si="1"/>
        <v>6.2808787286447486E-4</v>
      </c>
      <c r="AJ6" s="3">
        <f t="shared" ca="1" si="1"/>
        <v>6.6008056182113872E-4</v>
      </c>
      <c r="AK6" s="3">
        <f t="shared" ca="1" si="1"/>
        <v>8.0925638917123967E-4</v>
      </c>
      <c r="AM6" s="3">
        <f t="shared" ca="1" si="4"/>
        <v>1.3697074871431507E-2</v>
      </c>
    </row>
    <row r="7" spans="1:39" x14ac:dyDescent="0.25">
      <c r="A7" s="3" t="s">
        <v>2</v>
      </c>
      <c r="B7" s="3">
        <v>24</v>
      </c>
      <c r="C7" s="3">
        <v>1</v>
      </c>
      <c r="D7" s="3">
        <v>78898.5</v>
      </c>
      <c r="E7" s="3">
        <v>0.68600000000000005</v>
      </c>
      <c r="F7" s="3">
        <v>70</v>
      </c>
      <c r="H7" s="3" t="s">
        <v>1</v>
      </c>
      <c r="I7" s="3">
        <v>100</v>
      </c>
      <c r="J7" s="3">
        <v>1</v>
      </c>
      <c r="L7" s="3">
        <f t="shared" ca="1" si="2"/>
        <v>68073.297999999995</v>
      </c>
      <c r="M7" s="3">
        <f t="shared" ca="1" si="0"/>
        <v>68137.411999999997</v>
      </c>
      <c r="N7" s="3">
        <f t="shared" ca="1" si="0"/>
        <v>68063.413</v>
      </c>
      <c r="O7" s="3">
        <f t="shared" ca="1" si="0"/>
        <v>68063.270999999993</v>
      </c>
      <c r="P7" s="3">
        <f t="shared" ca="1" si="0"/>
        <v>68058.955000000002</v>
      </c>
      <c r="Q7" s="3">
        <f t="shared" ca="1" si="0"/>
        <v>68063.445000000007</v>
      </c>
      <c r="R7" s="3">
        <f t="shared" ca="1" si="0"/>
        <v>68030.902000000002</v>
      </c>
      <c r="S7" s="3">
        <f t="shared" ca="1" si="0"/>
        <v>68025.716</v>
      </c>
      <c r="T7" s="3">
        <f t="shared" ca="1" si="0"/>
        <v>68040.05</v>
      </c>
      <c r="U7" s="3">
        <f t="shared" ca="1" si="0"/>
        <v>68091.228000000003</v>
      </c>
      <c r="W7" s="3">
        <f t="shared" ca="1" si="3"/>
        <v>68064.769</v>
      </c>
      <c r="Y7" s="3">
        <f ca="1">Total!E7</f>
        <v>67996.997000000003</v>
      </c>
      <c r="AB7" s="3">
        <f t="shared" ca="1" si="1"/>
        <v>1.1221230843472718E-3</v>
      </c>
      <c r="AC7" s="3">
        <f t="shared" ca="1" si="1"/>
        <v>2.0650176654123946E-3</v>
      </c>
      <c r="AD7" s="3">
        <f t="shared" ca="1" si="1"/>
        <v>9.7674901731318285E-4</v>
      </c>
      <c r="AE7" s="3">
        <f t="shared" ca="1" si="1"/>
        <v>9.7466068979473221E-4</v>
      </c>
      <c r="AF7" s="3">
        <f t="shared" ca="1" si="1"/>
        <v>9.1118729846258824E-4</v>
      </c>
      <c r="AG7" s="3">
        <f t="shared" ca="1" si="1"/>
        <v>9.7721962633149739E-4</v>
      </c>
      <c r="AH7" s="3">
        <f t="shared" ca="1" si="1"/>
        <v>4.9862496133467238E-4</v>
      </c>
      <c r="AI7" s="3">
        <f t="shared" ca="1" si="1"/>
        <v>4.2235688731955798E-4</v>
      </c>
      <c r="AJ7" s="3">
        <f t="shared" ca="1" si="1"/>
        <v>6.331603144180012E-4</v>
      </c>
      <c r="AK7" s="3">
        <f t="shared" ca="1" si="1"/>
        <v>1.3858111998681318E-3</v>
      </c>
      <c r="AM7" s="3">
        <f t="shared" ca="1" si="4"/>
        <v>9.96691074460203E-3</v>
      </c>
    </row>
    <row r="8" spans="1:39" x14ac:dyDescent="0.25">
      <c r="A8" s="3" t="s">
        <v>2</v>
      </c>
      <c r="B8" s="3">
        <v>24</v>
      </c>
      <c r="C8" s="3">
        <v>1</v>
      </c>
      <c r="D8" s="3">
        <v>78754.107999999993</v>
      </c>
      <c r="E8" s="3">
        <v>0.68700000000000006</v>
      </c>
      <c r="F8" s="3">
        <v>70</v>
      </c>
      <c r="H8" s="3" t="s">
        <v>0</v>
      </c>
      <c r="I8" s="3">
        <v>25</v>
      </c>
      <c r="J8" s="3">
        <v>1</v>
      </c>
      <c r="L8" s="3">
        <f t="shared" ca="1" si="2"/>
        <v>1435.134</v>
      </c>
      <c r="M8" s="3">
        <f t="shared" ca="1" si="0"/>
        <v>1435.134</v>
      </c>
      <c r="N8" s="3">
        <f t="shared" ca="1" si="0"/>
        <v>1437.1579999999999</v>
      </c>
      <c r="O8" s="3">
        <f t="shared" ca="1" si="0"/>
        <v>1437.1579999999999</v>
      </c>
      <c r="P8" s="3">
        <f t="shared" ca="1" si="0"/>
        <v>1435.134</v>
      </c>
      <c r="Q8" s="3">
        <f t="shared" ca="1" si="0"/>
        <v>1435.135</v>
      </c>
      <c r="R8" s="3">
        <f t="shared" ca="1" si="0"/>
        <v>1435.771</v>
      </c>
      <c r="S8" s="3">
        <f t="shared" ca="1" si="0"/>
        <v>1437.1579999999999</v>
      </c>
      <c r="T8" s="3">
        <f t="shared" ca="1" si="0"/>
        <v>1442.751</v>
      </c>
      <c r="U8" s="3">
        <f t="shared" ca="1" si="0"/>
        <v>1439.425</v>
      </c>
      <c r="W8" s="3">
        <f t="shared" ca="1" si="3"/>
        <v>1436.9957999999999</v>
      </c>
      <c r="Y8" s="3">
        <f ca="1">Total!E8</f>
        <v>1435.134</v>
      </c>
      <c r="AB8" s="3">
        <f t="shared" ca="1" si="1"/>
        <v>0</v>
      </c>
      <c r="AC8" s="3">
        <f t="shared" ca="1" si="1"/>
        <v>0</v>
      </c>
      <c r="AD8" s="3">
        <f t="shared" ca="1" si="1"/>
        <v>1.4103212661674012E-3</v>
      </c>
      <c r="AE8" s="3">
        <f t="shared" ca="1" si="1"/>
        <v>1.4103212661674012E-3</v>
      </c>
      <c r="AF8" s="3">
        <f t="shared" ca="1" si="1"/>
        <v>0</v>
      </c>
      <c r="AG8" s="3">
        <f t="shared" ca="1" si="1"/>
        <v>6.9679904453267305E-7</v>
      </c>
      <c r="AH8" s="3">
        <f t="shared" ca="1" si="1"/>
        <v>4.4386099137776934E-4</v>
      </c>
      <c r="AI8" s="3">
        <f t="shared" ca="1" si="1"/>
        <v>1.4103212661674012E-3</v>
      </c>
      <c r="AJ8" s="3">
        <f t="shared" ca="1" si="1"/>
        <v>5.3075183223308502E-3</v>
      </c>
      <c r="AK8" s="3">
        <f t="shared" ca="1" si="1"/>
        <v>2.9899647001603614E-3</v>
      </c>
      <c r="AM8" s="3">
        <f t="shared" ca="1" si="4"/>
        <v>1.2973004611415716E-2</v>
      </c>
    </row>
    <row r="9" spans="1:39" x14ac:dyDescent="0.25">
      <c r="A9" s="3" t="s">
        <v>2</v>
      </c>
      <c r="B9" s="3">
        <v>24</v>
      </c>
      <c r="C9" s="3">
        <v>1</v>
      </c>
      <c r="D9" s="3">
        <v>78811.380999999994</v>
      </c>
      <c r="E9" s="3">
        <v>0.68799999999999994</v>
      </c>
      <c r="F9" s="3">
        <v>73</v>
      </c>
      <c r="H9" s="3" t="s">
        <v>0</v>
      </c>
      <c r="I9" s="3">
        <v>50</v>
      </c>
      <c r="J9" s="3">
        <v>1</v>
      </c>
      <c r="L9" s="3">
        <f t="shared" ca="1" si="2"/>
        <v>2836</v>
      </c>
      <c r="M9" s="3">
        <f t="shared" ca="1" si="0"/>
        <v>2823.64</v>
      </c>
      <c r="N9" s="3">
        <f t="shared" ca="1" si="0"/>
        <v>2830.6860000000001</v>
      </c>
      <c r="O9" s="3">
        <f t="shared" ca="1" si="0"/>
        <v>2853.4169999999999</v>
      </c>
      <c r="P9" s="3">
        <f t="shared" ca="1" si="0"/>
        <v>2825.5729999999999</v>
      </c>
      <c r="Q9" s="3">
        <f t="shared" ca="1" si="0"/>
        <v>2829.1979999999999</v>
      </c>
      <c r="R9" s="3">
        <f t="shared" ca="1" si="0"/>
        <v>2850.462</v>
      </c>
      <c r="S9" s="3">
        <f t="shared" ca="1" si="0"/>
        <v>2823.5659999999998</v>
      </c>
      <c r="T9" s="3">
        <f t="shared" ca="1" si="0"/>
        <v>2850.5819999999999</v>
      </c>
      <c r="U9" s="3">
        <f t="shared" ca="1" si="0"/>
        <v>2849.6869999999999</v>
      </c>
      <c r="W9" s="3">
        <f t="shared" ca="1" si="3"/>
        <v>2837.2810999999992</v>
      </c>
      <c r="Y9" s="3">
        <f ca="1">Total!E9</f>
        <v>2807.6990000000001</v>
      </c>
      <c r="AB9" s="3">
        <f t="shared" ca="1" si="1"/>
        <v>1.0079784193391075E-2</v>
      </c>
      <c r="AC9" s="3">
        <f t="shared" ca="1" si="1"/>
        <v>5.6776029054395796E-3</v>
      </c>
      <c r="AD9" s="3">
        <f t="shared" ca="1" si="1"/>
        <v>8.187131170399705E-3</v>
      </c>
      <c r="AE9" s="3">
        <f t="shared" ca="1" si="1"/>
        <v>1.6283084475935579E-2</v>
      </c>
      <c r="AF9" s="3">
        <f t="shared" ca="1" si="1"/>
        <v>6.3660670178675837E-3</v>
      </c>
      <c r="AG9" s="3">
        <f t="shared" ca="1" si="1"/>
        <v>7.6571598308792345E-3</v>
      </c>
      <c r="AH9" s="3">
        <f t="shared" ca="1" si="1"/>
        <v>1.5230621231121969E-2</v>
      </c>
      <c r="AI9" s="3">
        <f t="shared" ca="1" si="1"/>
        <v>5.6512468038773861E-3</v>
      </c>
      <c r="AJ9" s="3">
        <f t="shared" ca="1" si="1"/>
        <v>1.5273360855276797E-2</v>
      </c>
      <c r="AK9" s="3">
        <f t="shared" ca="1" si="1"/>
        <v>1.495459449178841E-2</v>
      </c>
      <c r="AM9" s="3">
        <f t="shared" ca="1" si="4"/>
        <v>0.10536065297597733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78730.853000000003</v>
      </c>
      <c r="E10" s="3">
        <v>0.69</v>
      </c>
      <c r="F10" s="3">
        <v>72</v>
      </c>
      <c r="H10" s="3" t="s">
        <v>20</v>
      </c>
      <c r="I10" s="3">
        <v>100</v>
      </c>
      <c r="J10" s="3">
        <v>1</v>
      </c>
      <c r="L10" s="3">
        <f t="shared" ca="1" si="2"/>
        <v>5428.7650000000003</v>
      </c>
      <c r="M10" s="3">
        <f t="shared" ca="1" si="0"/>
        <v>5509.3869999999997</v>
      </c>
      <c r="N10" s="3">
        <f t="shared" ca="1" si="0"/>
        <v>5494.2879999999996</v>
      </c>
      <c r="O10" s="3">
        <f t="shared" ca="1" si="0"/>
        <v>5482.9780000000001</v>
      </c>
      <c r="P10" s="3">
        <f t="shared" ca="1" si="0"/>
        <v>5393.3590000000004</v>
      </c>
      <c r="Q10" s="3">
        <f t="shared" ca="1" si="0"/>
        <v>5449.7640000000001</v>
      </c>
      <c r="R10" s="3">
        <f t="shared" ca="1" si="0"/>
        <v>5403.0339999999997</v>
      </c>
      <c r="S10" s="3">
        <f t="shared" ca="1" si="0"/>
        <v>5510.2849999999999</v>
      </c>
      <c r="T10" s="3">
        <f t="shared" ca="1" si="0"/>
        <v>5472.8710000000001</v>
      </c>
      <c r="U10" s="3">
        <f t="shared" ca="1" si="0"/>
        <v>5406.357</v>
      </c>
      <c r="W10" s="3">
        <f t="shared" ca="1" si="3"/>
        <v>5455.1088</v>
      </c>
      <c r="Y10" s="3">
        <f ca="1">Total!E10</f>
        <v>5345.2</v>
      </c>
      <c r="AB10" s="3">
        <f t="shared" ca="1" si="1"/>
        <v>1.5633652622914111E-2</v>
      </c>
      <c r="AC10" s="3">
        <f t="shared" ca="1" si="1"/>
        <v>3.0716717802888555E-2</v>
      </c>
      <c r="AD10" s="3">
        <f t="shared" ca="1" si="1"/>
        <v>2.7891940432537555E-2</v>
      </c>
      <c r="AE10" s="3">
        <f t="shared" ca="1" si="1"/>
        <v>2.5776023348050636E-2</v>
      </c>
      <c r="AF10" s="3">
        <f t="shared" ca="1" si="1"/>
        <v>9.0097657711592765E-3</v>
      </c>
      <c r="AG10" s="3">
        <f t="shared" ca="1" si="1"/>
        <v>1.9562224051485503E-2</v>
      </c>
      <c r="AH10" s="3">
        <f t="shared" ca="1" si="1"/>
        <v>1.0819800942902013E-2</v>
      </c>
      <c r="AI10" s="3">
        <f t="shared" ca="1" si="1"/>
        <v>3.0884719000224509E-2</v>
      </c>
      <c r="AJ10" s="3">
        <f t="shared" ca="1" si="1"/>
        <v>2.3885168001197388E-2</v>
      </c>
      <c r="AK10" s="3">
        <f t="shared" ca="1" si="1"/>
        <v>1.1441480206540476E-2</v>
      </c>
      <c r="AM10" s="3">
        <f t="shared" ca="1" si="4"/>
        <v>0.20562149217990006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165570.81299999999</v>
      </c>
      <c r="E11" s="3">
        <v>1.73</v>
      </c>
      <c r="F11" s="3">
        <v>44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165616.323</v>
      </c>
      <c r="E12" s="3">
        <v>1.7310000000000001</v>
      </c>
      <c r="F12" s="3">
        <v>45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165875.326</v>
      </c>
      <c r="E13" s="3">
        <v>1.742</v>
      </c>
      <c r="F13" s="3">
        <v>44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165943.10999999999</v>
      </c>
      <c r="E14" s="3">
        <v>1.7430000000000001</v>
      </c>
      <c r="F14" s="3">
        <v>45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165567.94399999999</v>
      </c>
      <c r="E15" s="3">
        <v>1.7290000000000001</v>
      </c>
      <c r="F15" s="3">
        <v>46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165518.46900000001</v>
      </c>
      <c r="E16" s="3">
        <v>1.728</v>
      </c>
      <c r="F16" s="3">
        <v>46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165604.52299999999</v>
      </c>
      <c r="E17" s="3">
        <v>1.738</v>
      </c>
      <c r="F17" s="3">
        <v>46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165644.10500000001</v>
      </c>
      <c r="E18" s="3">
        <v>1.742</v>
      </c>
      <c r="F18" s="3">
        <v>46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165580.29399999999</v>
      </c>
      <c r="E19" s="3">
        <v>1.7390000000000001</v>
      </c>
      <c r="F19" s="3">
        <v>45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165788.88399999999</v>
      </c>
      <c r="E20" s="3">
        <v>1.74</v>
      </c>
      <c r="F20" s="3">
        <v>45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1541824.93</v>
      </c>
      <c r="E21" s="3">
        <v>11.067</v>
      </c>
      <c r="F21" s="3">
        <v>52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1542714.1629999999</v>
      </c>
      <c r="E22" s="3">
        <v>11.08</v>
      </c>
      <c r="F22" s="3">
        <v>56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1541849.503</v>
      </c>
      <c r="E23" s="3">
        <v>11.023</v>
      </c>
      <c r="F23" s="3">
        <v>55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1542837.6529999999</v>
      </c>
      <c r="E24" s="3">
        <v>11.048999999999999</v>
      </c>
      <c r="F24" s="3">
        <v>53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1542379.2509999999</v>
      </c>
      <c r="E25" s="3">
        <v>11.077</v>
      </c>
      <c r="F25" s="3">
        <v>56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1542639.9890000001</v>
      </c>
      <c r="E26" s="3">
        <v>11.085000000000001</v>
      </c>
      <c r="F26" s="3">
        <v>54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1542507.0279999999</v>
      </c>
      <c r="E27" s="3">
        <v>11.025</v>
      </c>
      <c r="F27" s="3">
        <v>54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1542113.277</v>
      </c>
      <c r="E28" s="3">
        <v>11.1</v>
      </c>
      <c r="F28" s="3">
        <v>52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1542025.0870000001</v>
      </c>
      <c r="E29" s="3">
        <v>11.113</v>
      </c>
      <c r="F29" s="3">
        <v>54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1543044.7290000001</v>
      </c>
      <c r="E30" s="3">
        <v>11.11</v>
      </c>
      <c r="F30" s="3">
        <v>55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21534.536</v>
      </c>
      <c r="E31" s="3">
        <v>0.91800000000000004</v>
      </c>
      <c r="F31" s="3">
        <v>59</v>
      </c>
    </row>
    <row r="32" spans="1:6" x14ac:dyDescent="0.25">
      <c r="A32" s="3" t="s">
        <v>1</v>
      </c>
      <c r="B32" s="3">
        <v>30</v>
      </c>
      <c r="C32" s="3">
        <v>1</v>
      </c>
      <c r="D32" s="3">
        <v>21495.066999999999</v>
      </c>
      <c r="E32" s="3">
        <v>0.91900000000000004</v>
      </c>
      <c r="F32" s="3">
        <v>61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21524.294999999998</v>
      </c>
      <c r="E33" s="3">
        <v>0.92</v>
      </c>
      <c r="F33" s="3">
        <v>62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21491.985000000001</v>
      </c>
      <c r="E34" s="3">
        <v>0.91800000000000004</v>
      </c>
      <c r="F34" s="3">
        <v>61</v>
      </c>
    </row>
    <row r="35" spans="1:6" x14ac:dyDescent="0.25">
      <c r="A35" s="3" t="s">
        <v>1</v>
      </c>
      <c r="B35" s="3">
        <v>30</v>
      </c>
      <c r="C35" s="3">
        <v>1</v>
      </c>
      <c r="D35" s="3">
        <v>21517.5</v>
      </c>
      <c r="E35" s="3">
        <v>0.91500000000000004</v>
      </c>
      <c r="F35" s="3">
        <v>60</v>
      </c>
    </row>
    <row r="36" spans="1:6" x14ac:dyDescent="0.25">
      <c r="A36" s="3" t="s">
        <v>1</v>
      </c>
      <c r="B36" s="3">
        <v>30</v>
      </c>
      <c r="C36" s="3">
        <v>1</v>
      </c>
      <c r="D36" s="3">
        <v>21488.085999999999</v>
      </c>
      <c r="E36" s="3">
        <v>0.91500000000000004</v>
      </c>
      <c r="F36" s="3">
        <v>60</v>
      </c>
    </row>
    <row r="37" spans="1:6" x14ac:dyDescent="0.25">
      <c r="A37" s="3" t="s">
        <v>1</v>
      </c>
      <c r="B37" s="3">
        <v>30</v>
      </c>
      <c r="C37" s="3">
        <v>1</v>
      </c>
      <c r="D37" s="3">
        <v>21465.767</v>
      </c>
      <c r="E37" s="3">
        <v>0.91500000000000004</v>
      </c>
      <c r="F37" s="3">
        <v>61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21502.458999999999</v>
      </c>
      <c r="E38" s="3">
        <v>0.91900000000000004</v>
      </c>
      <c r="F38" s="3">
        <v>60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21576.656999999999</v>
      </c>
      <c r="E39" s="3">
        <v>0.91700000000000004</v>
      </c>
      <c r="F39" s="3">
        <v>61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21505.18</v>
      </c>
      <c r="E40" s="3">
        <v>0.91800000000000004</v>
      </c>
      <c r="F40" s="3">
        <v>61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37890.743999999999</v>
      </c>
      <c r="E41" s="3">
        <v>1.9450000000000001</v>
      </c>
      <c r="F41" s="3">
        <v>41</v>
      </c>
    </row>
    <row r="42" spans="1:6" x14ac:dyDescent="0.25">
      <c r="A42" s="3" t="s">
        <v>1</v>
      </c>
      <c r="B42" s="3">
        <v>50</v>
      </c>
      <c r="C42" s="3">
        <v>1</v>
      </c>
      <c r="D42" s="3">
        <v>37903.519999999997</v>
      </c>
      <c r="E42" s="3">
        <v>1.944</v>
      </c>
      <c r="F42" s="3">
        <v>43</v>
      </c>
    </row>
    <row r="43" spans="1:6" x14ac:dyDescent="0.25">
      <c r="A43" s="3" t="s">
        <v>1</v>
      </c>
      <c r="B43" s="3">
        <v>50</v>
      </c>
      <c r="C43" s="3">
        <v>1</v>
      </c>
      <c r="D43" s="3">
        <v>37952.989000000001</v>
      </c>
      <c r="E43" s="3">
        <v>1.9359999999999999</v>
      </c>
      <c r="F43" s="3">
        <v>44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37857.858</v>
      </c>
      <c r="E44" s="3">
        <v>1.9350000000000001</v>
      </c>
      <c r="F44" s="3">
        <v>43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37849.226999999999</v>
      </c>
      <c r="E45" s="3">
        <v>1.9379999999999999</v>
      </c>
      <c r="F45" s="3">
        <v>42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37866.819000000003</v>
      </c>
      <c r="E46" s="3">
        <v>1.9339999999999999</v>
      </c>
      <c r="F46" s="3">
        <v>44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37865.542000000001</v>
      </c>
      <c r="E47" s="3">
        <v>1.9359999999999999</v>
      </c>
      <c r="F47" s="3">
        <v>42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37844.896000000001</v>
      </c>
      <c r="E48" s="3">
        <v>1.9370000000000001</v>
      </c>
      <c r="F48" s="3">
        <v>42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37846.106</v>
      </c>
      <c r="E49" s="3">
        <v>1.9490000000000001</v>
      </c>
      <c r="F49" s="3">
        <v>41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37851.748</v>
      </c>
      <c r="E50" s="3">
        <v>1.9470000000000001</v>
      </c>
      <c r="F50" s="3">
        <v>43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68073.297999999995</v>
      </c>
      <c r="E51" s="3">
        <v>7.7990000000000004</v>
      </c>
      <c r="F51" s="3">
        <v>39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68137.411999999997</v>
      </c>
      <c r="E52" s="3">
        <v>7.7290000000000001</v>
      </c>
      <c r="F52" s="3">
        <v>36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68063.413</v>
      </c>
      <c r="E53" s="3">
        <v>7.8029999999999999</v>
      </c>
      <c r="F53" s="3">
        <v>39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68063.270999999993</v>
      </c>
      <c r="E54" s="3">
        <v>7.77</v>
      </c>
      <c r="F54" s="3">
        <v>39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68058.955000000002</v>
      </c>
      <c r="E55" s="3">
        <v>7.7359999999999998</v>
      </c>
      <c r="F55" s="3">
        <v>38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68063.445000000007</v>
      </c>
      <c r="E56" s="3">
        <v>7.7850000000000001</v>
      </c>
      <c r="F56" s="3">
        <v>37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68030.902000000002</v>
      </c>
      <c r="E57" s="3">
        <v>7.7370000000000001</v>
      </c>
      <c r="F57" s="3">
        <v>36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68025.716</v>
      </c>
      <c r="E58" s="3">
        <v>7.7910000000000004</v>
      </c>
      <c r="F58" s="3">
        <v>37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68040.05</v>
      </c>
      <c r="E59" s="3">
        <v>7.7690000000000001</v>
      </c>
      <c r="F59" s="3">
        <v>40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68091.228000000003</v>
      </c>
      <c r="E60" s="3">
        <v>7.7309999999999999</v>
      </c>
      <c r="F60" s="3">
        <v>36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1435.134</v>
      </c>
      <c r="E61" s="3">
        <v>0.67200000000000004</v>
      </c>
      <c r="F61" s="3">
        <v>63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1435.134</v>
      </c>
      <c r="E62" s="3">
        <v>0.66700000000000004</v>
      </c>
      <c r="F62" s="3">
        <v>63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1437.1579999999999</v>
      </c>
      <c r="E63" s="3">
        <v>0.67100000000000004</v>
      </c>
      <c r="F63" s="3">
        <v>63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1437.1579999999999</v>
      </c>
      <c r="E64" s="3">
        <v>0.66800000000000004</v>
      </c>
      <c r="F64" s="3">
        <v>63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1435.134</v>
      </c>
      <c r="E65" s="3">
        <v>0.67100000000000004</v>
      </c>
      <c r="F65" s="3">
        <v>64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1435.135</v>
      </c>
      <c r="E66" s="3">
        <v>0.66800000000000004</v>
      </c>
      <c r="F66" s="3">
        <v>63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1435.771</v>
      </c>
      <c r="E67" s="3">
        <v>0.67</v>
      </c>
      <c r="F67" s="3">
        <v>65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1437.1579999999999</v>
      </c>
      <c r="E68" s="3">
        <v>0.66900000000000004</v>
      </c>
      <c r="F68" s="3">
        <v>62</v>
      </c>
    </row>
    <row r="69" spans="1:6" x14ac:dyDescent="0.25">
      <c r="A69" s="3" t="s">
        <v>0</v>
      </c>
      <c r="B69" s="3">
        <v>25</v>
      </c>
      <c r="C69" s="3">
        <v>1</v>
      </c>
      <c r="D69" s="3">
        <v>1442.751</v>
      </c>
      <c r="E69" s="3">
        <v>0.66800000000000004</v>
      </c>
      <c r="F69" s="3">
        <v>65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1439.425</v>
      </c>
      <c r="E70" s="3">
        <v>0.66900000000000004</v>
      </c>
      <c r="F70" s="3">
        <v>64</v>
      </c>
    </row>
    <row r="71" spans="1:6" x14ac:dyDescent="0.25">
      <c r="A71" s="3" t="s">
        <v>0</v>
      </c>
      <c r="B71" s="3">
        <v>50</v>
      </c>
      <c r="C71" s="3">
        <v>1</v>
      </c>
      <c r="D71" s="3">
        <v>2836</v>
      </c>
      <c r="E71" s="3">
        <v>1.821</v>
      </c>
      <c r="F71" s="3">
        <v>39</v>
      </c>
    </row>
    <row r="72" spans="1:6" x14ac:dyDescent="0.25">
      <c r="A72" s="3" t="s">
        <v>0</v>
      </c>
      <c r="B72" s="3">
        <v>50</v>
      </c>
      <c r="C72" s="3">
        <v>1</v>
      </c>
      <c r="D72" s="3">
        <v>2823.64</v>
      </c>
      <c r="E72" s="3">
        <v>1.8109999999999999</v>
      </c>
      <c r="F72" s="3">
        <v>39</v>
      </c>
    </row>
    <row r="73" spans="1:6" x14ac:dyDescent="0.25">
      <c r="A73" s="3" t="s">
        <v>0</v>
      </c>
      <c r="B73" s="3">
        <v>50</v>
      </c>
      <c r="C73" s="3">
        <v>1</v>
      </c>
      <c r="D73" s="3">
        <v>2830.6860000000001</v>
      </c>
      <c r="E73" s="3">
        <v>1.8149999999999999</v>
      </c>
      <c r="F73" s="3">
        <v>39</v>
      </c>
    </row>
    <row r="74" spans="1:6" x14ac:dyDescent="0.25">
      <c r="A74" s="3" t="s">
        <v>0</v>
      </c>
      <c r="B74" s="3">
        <v>50</v>
      </c>
      <c r="C74" s="3">
        <v>1</v>
      </c>
      <c r="D74" s="3">
        <v>2853.4169999999999</v>
      </c>
      <c r="E74" s="3">
        <v>1.8120000000000001</v>
      </c>
      <c r="F74" s="3">
        <v>39</v>
      </c>
    </row>
    <row r="75" spans="1:6" x14ac:dyDescent="0.25">
      <c r="A75" s="3" t="s">
        <v>0</v>
      </c>
      <c r="B75" s="3">
        <v>50</v>
      </c>
      <c r="C75" s="3">
        <v>1</v>
      </c>
      <c r="D75" s="3">
        <v>2825.5729999999999</v>
      </c>
      <c r="E75" s="3">
        <v>1.8140000000000001</v>
      </c>
      <c r="F75" s="3">
        <v>40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2829.1979999999999</v>
      </c>
      <c r="E76" s="3">
        <v>1.81</v>
      </c>
      <c r="F76" s="3">
        <v>40</v>
      </c>
    </row>
    <row r="77" spans="1:6" x14ac:dyDescent="0.25">
      <c r="A77" s="3" t="s">
        <v>0</v>
      </c>
      <c r="B77" s="3">
        <v>50</v>
      </c>
      <c r="C77" s="3">
        <v>1</v>
      </c>
      <c r="D77" s="3">
        <v>2850.462</v>
      </c>
      <c r="E77" s="3">
        <v>1.806</v>
      </c>
      <c r="F77" s="3">
        <v>39</v>
      </c>
    </row>
    <row r="78" spans="1:6" x14ac:dyDescent="0.25">
      <c r="A78" s="3" t="s">
        <v>0</v>
      </c>
      <c r="B78" s="3">
        <v>50</v>
      </c>
      <c r="C78" s="3">
        <v>1</v>
      </c>
      <c r="D78" s="3">
        <v>2823.5659999999998</v>
      </c>
      <c r="E78" s="3">
        <v>1.823</v>
      </c>
      <c r="F78" s="3">
        <v>38</v>
      </c>
    </row>
    <row r="79" spans="1:6" x14ac:dyDescent="0.25">
      <c r="A79" s="3" t="s">
        <v>0</v>
      </c>
      <c r="B79" s="3">
        <v>50</v>
      </c>
      <c r="C79" s="3">
        <v>1</v>
      </c>
      <c r="D79" s="3">
        <v>2850.5819999999999</v>
      </c>
      <c r="E79" s="3">
        <v>1.8120000000000001</v>
      </c>
      <c r="F79" s="3">
        <v>40</v>
      </c>
    </row>
    <row r="80" spans="1:6" x14ac:dyDescent="0.25">
      <c r="A80" s="3" t="s">
        <v>0</v>
      </c>
      <c r="B80" s="3">
        <v>50</v>
      </c>
      <c r="C80" s="3">
        <v>1</v>
      </c>
      <c r="D80" s="3">
        <v>2849.6869999999999</v>
      </c>
      <c r="E80" s="3">
        <v>1.8080000000000001</v>
      </c>
      <c r="F80" s="3">
        <v>39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5428.7650000000003</v>
      </c>
      <c r="E81" s="3">
        <v>7.3579999999999997</v>
      </c>
      <c r="F81" s="3">
        <v>33</v>
      </c>
    </row>
    <row r="82" spans="1:6" x14ac:dyDescent="0.25">
      <c r="A82" s="3" t="s">
        <v>0</v>
      </c>
      <c r="B82" s="3">
        <v>100</v>
      </c>
      <c r="C82" s="3">
        <v>1</v>
      </c>
      <c r="D82" s="3">
        <v>5509.3869999999997</v>
      </c>
      <c r="E82" s="3">
        <v>7.3719999999999999</v>
      </c>
      <c r="F82" s="3">
        <v>34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5494.2879999999996</v>
      </c>
      <c r="E83" s="3">
        <v>7.34</v>
      </c>
      <c r="F83" s="3">
        <v>34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5482.9780000000001</v>
      </c>
      <c r="E84" s="3">
        <v>7.37</v>
      </c>
      <c r="F84" s="3">
        <v>33</v>
      </c>
    </row>
    <row r="85" spans="1:6" x14ac:dyDescent="0.25">
      <c r="A85" s="3" t="s">
        <v>0</v>
      </c>
      <c r="B85" s="3">
        <v>100</v>
      </c>
      <c r="C85" s="3">
        <v>1</v>
      </c>
      <c r="D85" s="3">
        <v>5393.3590000000004</v>
      </c>
      <c r="E85" s="3">
        <v>7.32</v>
      </c>
      <c r="F85" s="3">
        <v>32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5449.7640000000001</v>
      </c>
      <c r="E86" s="3">
        <v>7.3659999999999997</v>
      </c>
      <c r="F86" s="3">
        <v>33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5403.0339999999997</v>
      </c>
      <c r="E87" s="3">
        <v>7.343</v>
      </c>
      <c r="F87" s="3">
        <v>33</v>
      </c>
    </row>
    <row r="88" spans="1:6" x14ac:dyDescent="0.25">
      <c r="A88" s="3" t="s">
        <v>0</v>
      </c>
      <c r="B88" s="3">
        <v>100</v>
      </c>
      <c r="C88" s="3">
        <v>1</v>
      </c>
      <c r="D88" s="3">
        <v>5510.2849999999999</v>
      </c>
      <c r="E88" s="3">
        <v>7.3810000000000002</v>
      </c>
      <c r="F88" s="3">
        <v>34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5472.8710000000001</v>
      </c>
      <c r="E89" s="3">
        <v>7.327</v>
      </c>
      <c r="F89" s="3">
        <v>33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5406.357</v>
      </c>
      <c r="E90" s="3">
        <v>7.37</v>
      </c>
      <c r="F90" s="3">
        <v>33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A91"/>
    </sheetView>
  </sheetViews>
  <sheetFormatPr defaultColWidth="9" defaultRowHeight="15" x14ac:dyDescent="0.25"/>
  <cols>
    <col min="1" max="1" width="9.875" style="3" customWidth="1"/>
    <col min="2" max="2" width="3.875" style="3" customWidth="1"/>
    <col min="3" max="3" width="2.625" style="3" bestFit="1" customWidth="1"/>
    <col min="4" max="4" width="11.125" style="3" customWidth="1"/>
    <col min="5" max="5" width="7" style="3" bestFit="1" customWidth="1"/>
    <col min="6" max="6" width="4.375" style="3" bestFit="1" customWidth="1"/>
    <col min="7" max="7" width="2.375" style="3" customWidth="1"/>
    <col min="8" max="8" width="10" style="3" customWidth="1"/>
    <col min="9" max="9" width="4.375" style="3" bestFit="1" customWidth="1"/>
    <col min="10" max="10" width="3.125" style="3" bestFit="1" customWidth="1"/>
    <col min="11" max="11" width="2.375" style="3" customWidth="1"/>
    <col min="12" max="21" width="9" style="3"/>
    <col min="22" max="22" width="3.25" style="3" customWidth="1"/>
    <col min="23" max="23" width="9" style="3"/>
    <col min="24" max="24" width="3.5" style="3" customWidth="1"/>
    <col min="25" max="25" width="9" style="3"/>
    <col min="26" max="26" width="2.75" style="3" customWidth="1"/>
    <col min="27" max="27" width="2.62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79428.671000000002</v>
      </c>
      <c r="E1" s="3">
        <v>0.69</v>
      </c>
      <c r="F1" s="3">
        <v>69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78773.505000000005</v>
      </c>
      <c r="E2" s="3">
        <v>0.69</v>
      </c>
      <c r="F2" s="3">
        <v>66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79428.671000000002</v>
      </c>
      <c r="M2" s="3">
        <f t="shared" ref="M2:U10" ca="1" si="0">INDIRECT("D"&amp;1+(ROW(E1)-1)*10+COLUMN(B1)-1)</f>
        <v>78773.505000000005</v>
      </c>
      <c r="N2" s="3">
        <f t="shared" ca="1" si="0"/>
        <v>79478.885999999999</v>
      </c>
      <c r="O2" s="3">
        <f t="shared" ca="1" si="0"/>
        <v>78995.400999999998</v>
      </c>
      <c r="P2" s="3">
        <f t="shared" ca="1" si="0"/>
        <v>78899.289999999994</v>
      </c>
      <c r="Q2" s="3">
        <f t="shared" ca="1" si="0"/>
        <v>78796.672999999995</v>
      </c>
      <c r="R2" s="3">
        <f t="shared" ca="1" si="0"/>
        <v>79364.566000000006</v>
      </c>
      <c r="S2" s="3">
        <f t="shared" ca="1" si="0"/>
        <v>79480.035999999993</v>
      </c>
      <c r="T2" s="3">
        <f t="shared" ca="1" si="0"/>
        <v>79650.887000000002</v>
      </c>
      <c r="U2" s="3">
        <f t="shared" ca="1" si="0"/>
        <v>79507.8</v>
      </c>
      <c r="W2" s="3">
        <f ca="1">AVERAGE(L2:U2)</f>
        <v>79237.571499999991</v>
      </c>
      <c r="Y2" s="3">
        <f ca="1">Total!E2</f>
        <v>78730.853000000003</v>
      </c>
      <c r="AB2" s="3">
        <f t="shared" ref="AB2:AK10" ca="1" si="1">(L2-$Y2)/$Y2</f>
        <v>8.863335952933208E-3</v>
      </c>
      <c r="AC2" s="3">
        <f t="shared" ca="1" si="1"/>
        <v>5.4174441625828515E-4</v>
      </c>
      <c r="AD2" s="3">
        <f t="shared" ca="1" si="1"/>
        <v>9.5011418204753329E-3</v>
      </c>
      <c r="AE2" s="3">
        <f t="shared" ca="1" si="1"/>
        <v>3.3601566592958826E-3</v>
      </c>
      <c r="AF2" s="3">
        <f t="shared" ca="1" si="1"/>
        <v>2.1394027065855721E-3</v>
      </c>
      <c r="AG2" s="3">
        <f t="shared" ca="1" si="1"/>
        <v>8.3601278903954498E-4</v>
      </c>
      <c r="AH2" s="3">
        <f t="shared" ca="1" si="1"/>
        <v>8.0491062379319505E-3</v>
      </c>
      <c r="AI2" s="3">
        <f t="shared" ca="1" si="1"/>
        <v>9.5157485465067922E-3</v>
      </c>
      <c r="AJ2" s="3">
        <f t="shared" ca="1" si="1"/>
        <v>1.1685812676257928E-2</v>
      </c>
      <c r="AK2" s="3">
        <f t="shared" ca="1" si="1"/>
        <v>9.8683930174108501E-3</v>
      </c>
      <c r="AM2" s="3">
        <f ca="1">SUM(AB2:AK2)</f>
        <v>6.4360854822695351E-2</v>
      </c>
    </row>
    <row r="3" spans="1:39" x14ac:dyDescent="0.25">
      <c r="A3" s="3" t="s">
        <v>2</v>
      </c>
      <c r="B3" s="3">
        <v>24</v>
      </c>
      <c r="C3" s="3">
        <v>1</v>
      </c>
      <c r="D3" s="3">
        <v>79478.885999999999</v>
      </c>
      <c r="E3" s="3">
        <v>0.68899999999999995</v>
      </c>
      <c r="F3" s="3">
        <v>67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165702.652</v>
      </c>
      <c r="M3" s="3">
        <f t="shared" ca="1" si="0"/>
        <v>165595.06</v>
      </c>
      <c r="N3" s="3">
        <f t="shared" ca="1" si="0"/>
        <v>166399.19099999999</v>
      </c>
      <c r="O3" s="3">
        <f t="shared" ca="1" si="0"/>
        <v>165605.622</v>
      </c>
      <c r="P3" s="3">
        <f t="shared" ca="1" si="0"/>
        <v>166398.894</v>
      </c>
      <c r="Q3" s="3">
        <f t="shared" ca="1" si="0"/>
        <v>165619.038</v>
      </c>
      <c r="R3" s="3">
        <f t="shared" ca="1" si="0"/>
        <v>165586.71299999999</v>
      </c>
      <c r="S3" s="3">
        <f t="shared" ca="1" si="0"/>
        <v>165739.74900000001</v>
      </c>
      <c r="T3" s="3">
        <f t="shared" ca="1" si="0"/>
        <v>165676.74400000001</v>
      </c>
      <c r="U3" s="3">
        <f t="shared" ca="1" si="0"/>
        <v>165559.31700000001</v>
      </c>
      <c r="W3" s="3">
        <f t="shared" ref="W3:W10" ca="1" si="3">AVERAGE(L3:U3)</f>
        <v>165788.29800000001</v>
      </c>
      <c r="Y3" s="3">
        <f ca="1">Total!E3</f>
        <v>165486.21299999999</v>
      </c>
      <c r="AB3" s="3">
        <f t="shared" ca="1" si="1"/>
        <v>1.3078974742144413E-3</v>
      </c>
      <c r="AC3" s="3">
        <f t="shared" ca="1" si="1"/>
        <v>6.5774059377386837E-4</v>
      </c>
      <c r="AD3" s="3">
        <f t="shared" ca="1" si="1"/>
        <v>5.516942973370252E-3</v>
      </c>
      <c r="AE3" s="3">
        <f t="shared" ca="1" si="1"/>
        <v>7.2156464176272017E-4</v>
      </c>
      <c r="AF3" s="3">
        <f t="shared" ca="1" si="1"/>
        <v>5.5151482619280887E-3</v>
      </c>
      <c r="AG3" s="3">
        <f t="shared" ca="1" si="1"/>
        <v>8.0263483943530478E-4</v>
      </c>
      <c r="AH3" s="3">
        <f t="shared" ca="1" si="1"/>
        <v>6.0730134660825195E-4</v>
      </c>
      <c r="AI3" s="3">
        <f t="shared" ca="1" si="1"/>
        <v>1.5320672061062989E-3</v>
      </c>
      <c r="AJ3" s="3">
        <f t="shared" ca="1" si="1"/>
        <v>1.1513406255783812E-3</v>
      </c>
      <c r="AK3" s="3">
        <f t="shared" ca="1" si="1"/>
        <v>4.4175281236281109E-4</v>
      </c>
      <c r="AM3" s="3">
        <f t="shared" ref="AM3:AM10" ca="1" si="4">SUM(AB3:AK3)</f>
        <v>1.8254390775140419E-2</v>
      </c>
    </row>
    <row r="4" spans="1:39" x14ac:dyDescent="0.25">
      <c r="A4" s="3" t="s">
        <v>2</v>
      </c>
      <c r="B4" s="3">
        <v>24</v>
      </c>
      <c r="C4" s="3">
        <v>1</v>
      </c>
      <c r="D4" s="3">
        <v>78995.400999999998</v>
      </c>
      <c r="E4" s="3">
        <v>0.68799999999999994</v>
      </c>
      <c r="F4" s="3">
        <v>67</v>
      </c>
      <c r="H4" s="3" t="s">
        <v>2</v>
      </c>
      <c r="I4" s="3">
        <v>100</v>
      </c>
      <c r="J4" s="3">
        <v>1</v>
      </c>
      <c r="L4" s="3">
        <f t="shared" ca="1" si="2"/>
        <v>1543056.4850000001</v>
      </c>
      <c r="M4" s="3">
        <f t="shared" ca="1" si="0"/>
        <v>1541515.102</v>
      </c>
      <c r="N4" s="3">
        <f t="shared" ca="1" si="0"/>
        <v>1541909.8640000001</v>
      </c>
      <c r="O4" s="3">
        <f t="shared" ca="1" si="0"/>
        <v>1542581.544</v>
      </c>
      <c r="P4" s="3">
        <f t="shared" ca="1" si="0"/>
        <v>1542332.2919999999</v>
      </c>
      <c r="Q4" s="3">
        <f t="shared" ca="1" si="0"/>
        <v>1542632.98</v>
      </c>
      <c r="R4" s="3">
        <f t="shared" ca="1" si="0"/>
        <v>1541265.9380000001</v>
      </c>
      <c r="S4" s="3">
        <f t="shared" ca="1" si="0"/>
        <v>1542320.6270000001</v>
      </c>
      <c r="T4" s="3">
        <f t="shared" ca="1" si="0"/>
        <v>1541385.834</v>
      </c>
      <c r="U4" s="3">
        <f t="shared" ca="1" si="0"/>
        <v>1543194.8670000001</v>
      </c>
      <c r="W4" s="3">
        <f t="shared" ca="1" si="3"/>
        <v>1542219.5533000003</v>
      </c>
      <c r="Y4" s="3">
        <f ca="1">Total!E4</f>
        <v>1541265.9380000001</v>
      </c>
      <c r="AB4" s="3">
        <f t="shared" ca="1" si="1"/>
        <v>1.1617378648641882E-3</v>
      </c>
      <c r="AC4" s="3">
        <f t="shared" ca="1" si="1"/>
        <v>1.6166191301366015E-4</v>
      </c>
      <c r="AD4" s="3">
        <f t="shared" ca="1" si="1"/>
        <v>4.1779032685012056E-4</v>
      </c>
      <c r="AE4" s="3">
        <f t="shared" ca="1" si="1"/>
        <v>8.5358792896382844E-4</v>
      </c>
      <c r="AF4" s="3">
        <f t="shared" ca="1" si="1"/>
        <v>6.9186892002787994E-4</v>
      </c>
      <c r="AG4" s="3">
        <f t="shared" ca="1" si="1"/>
        <v>8.8696049545727352E-4</v>
      </c>
      <c r="AH4" s="3">
        <f t="shared" ca="1" si="1"/>
        <v>0</v>
      </c>
      <c r="AI4" s="3">
        <f t="shared" ca="1" si="1"/>
        <v>6.8430046625737667E-4</v>
      </c>
      <c r="AJ4" s="3">
        <f t="shared" ca="1" si="1"/>
        <v>7.7790598652644532E-5</v>
      </c>
      <c r="AK4" s="3">
        <f t="shared" ca="1" si="1"/>
        <v>1.2515225000709798E-3</v>
      </c>
      <c r="AM4" s="3">
        <f t="shared" ca="1" si="4"/>
        <v>6.1872210141579523E-3</v>
      </c>
    </row>
    <row r="5" spans="1:39" x14ac:dyDescent="0.25">
      <c r="A5" s="3" t="s">
        <v>2</v>
      </c>
      <c r="B5" s="3">
        <v>24</v>
      </c>
      <c r="C5" s="3">
        <v>1</v>
      </c>
      <c r="D5" s="3">
        <v>78899.289999999994</v>
      </c>
      <c r="E5" s="3">
        <v>0.68899999999999995</v>
      </c>
      <c r="F5" s="3">
        <v>70</v>
      </c>
      <c r="H5" s="3" t="s">
        <v>1</v>
      </c>
      <c r="I5" s="3">
        <v>30</v>
      </c>
      <c r="J5" s="3">
        <v>1</v>
      </c>
      <c r="L5" s="3">
        <f t="shared" ca="1" si="2"/>
        <v>21516.394</v>
      </c>
      <c r="M5" s="3">
        <f t="shared" ca="1" si="0"/>
        <v>21495.675999999999</v>
      </c>
      <c r="N5" s="3">
        <f t="shared" ca="1" si="0"/>
        <v>21482.437000000002</v>
      </c>
      <c r="O5" s="3">
        <f t="shared" ca="1" si="0"/>
        <v>21531.234</v>
      </c>
      <c r="P5" s="3">
        <f t="shared" ca="1" si="0"/>
        <v>21542.118999999999</v>
      </c>
      <c r="Q5" s="3">
        <f t="shared" ca="1" si="0"/>
        <v>21506.112000000001</v>
      </c>
      <c r="R5" s="3">
        <f t="shared" ca="1" si="0"/>
        <v>21601.297999999999</v>
      </c>
      <c r="S5" s="3">
        <f t="shared" ca="1" si="0"/>
        <v>21536.653999999999</v>
      </c>
      <c r="T5" s="3">
        <f t="shared" ca="1" si="0"/>
        <v>21501.48</v>
      </c>
      <c r="U5" s="3">
        <f t="shared" ca="1" si="0"/>
        <v>21505.095000000001</v>
      </c>
      <c r="W5" s="3">
        <f t="shared" ca="1" si="3"/>
        <v>21521.849900000001</v>
      </c>
      <c r="Y5" s="3">
        <f ca="1">Total!E5</f>
        <v>21465.767</v>
      </c>
      <c r="AB5" s="3">
        <f t="shared" ca="1" si="1"/>
        <v>2.3584994656841475E-3</v>
      </c>
      <c r="AC5" s="3">
        <f t="shared" ca="1" si="1"/>
        <v>1.3933347920901057E-3</v>
      </c>
      <c r="AD5" s="3">
        <f t="shared" ca="1" si="1"/>
        <v>7.7658534167457849E-4</v>
      </c>
      <c r="AE5" s="3">
        <f t="shared" ca="1" si="1"/>
        <v>3.0498327872468083E-3</v>
      </c>
      <c r="AF5" s="3">
        <f t="shared" ca="1" si="1"/>
        <v>3.5569192566004726E-3</v>
      </c>
      <c r="AG5" s="3">
        <f t="shared" ca="1" si="1"/>
        <v>1.8795042357443441E-3</v>
      </c>
      <c r="AH5" s="3">
        <f t="shared" ca="1" si="1"/>
        <v>6.3138205124465873E-3</v>
      </c>
      <c r="AI5" s="3">
        <f t="shared" ca="1" si="1"/>
        <v>3.3023278413484508E-3</v>
      </c>
      <c r="AJ5" s="3">
        <f t="shared" ca="1" si="1"/>
        <v>1.6637187946743175E-3</v>
      </c>
      <c r="AK5" s="3">
        <f t="shared" ca="1" si="1"/>
        <v>1.8321264737477742E-3</v>
      </c>
      <c r="AM5" s="3">
        <f t="shared" ca="1" si="4"/>
        <v>2.6126669501257586E-2</v>
      </c>
    </row>
    <row r="6" spans="1:39" x14ac:dyDescent="0.25">
      <c r="A6" s="3" t="s">
        <v>2</v>
      </c>
      <c r="B6" s="3">
        <v>24</v>
      </c>
      <c r="C6" s="3">
        <v>1</v>
      </c>
      <c r="D6" s="3">
        <v>78796.672999999995</v>
      </c>
      <c r="E6" s="3">
        <v>0.68600000000000005</v>
      </c>
      <c r="F6" s="3">
        <v>65</v>
      </c>
      <c r="H6" s="3" t="s">
        <v>1</v>
      </c>
      <c r="I6" s="3">
        <v>50</v>
      </c>
      <c r="J6" s="3">
        <v>1</v>
      </c>
      <c r="L6" s="3">
        <f t="shared" ca="1" si="2"/>
        <v>37897.281000000003</v>
      </c>
      <c r="M6" s="3">
        <f t="shared" ca="1" si="0"/>
        <v>37883.582999999999</v>
      </c>
      <c r="N6" s="3">
        <f t="shared" ca="1" si="0"/>
        <v>37938.406000000003</v>
      </c>
      <c r="O6" s="3">
        <f t="shared" ca="1" si="0"/>
        <v>37892.839</v>
      </c>
      <c r="P6" s="3">
        <f t="shared" ca="1" si="0"/>
        <v>37856.457000000002</v>
      </c>
      <c r="Q6" s="3">
        <f t="shared" ca="1" si="0"/>
        <v>37931.033000000003</v>
      </c>
      <c r="R6" s="3">
        <f t="shared" ca="1" si="0"/>
        <v>37871.004999999997</v>
      </c>
      <c r="S6" s="3">
        <f t="shared" ca="1" si="0"/>
        <v>37880.758999999998</v>
      </c>
      <c r="T6" s="3">
        <f t="shared" ca="1" si="0"/>
        <v>37852.603999999999</v>
      </c>
      <c r="U6" s="3">
        <f t="shared" ca="1" si="0"/>
        <v>37850.159</v>
      </c>
      <c r="W6" s="3">
        <f t="shared" ca="1" si="3"/>
        <v>37885.412599999996</v>
      </c>
      <c r="Y6" s="3">
        <f ca="1">Total!E6</f>
        <v>37821.141000000003</v>
      </c>
      <c r="AB6" s="3">
        <f t="shared" ca="1" si="1"/>
        <v>2.0131597827786163E-3</v>
      </c>
      <c r="AC6" s="3">
        <f t="shared" ca="1" si="1"/>
        <v>1.6509813915977696E-3</v>
      </c>
      <c r="AD6" s="3">
        <f t="shared" ca="1" si="1"/>
        <v>3.1005146037238647E-3</v>
      </c>
      <c r="AE6" s="3">
        <f t="shared" ca="1" si="1"/>
        <v>1.8957122419970534E-3</v>
      </c>
      <c r="AF6" s="3">
        <f t="shared" ca="1" si="1"/>
        <v>9.3376347371431473E-4</v>
      </c>
      <c r="AG6" s="3">
        <f t="shared" ca="1" si="1"/>
        <v>2.9055707229985422E-3</v>
      </c>
      <c r="AH6" s="3">
        <f t="shared" ca="1" si="1"/>
        <v>1.3184160678810328E-3</v>
      </c>
      <c r="AI6" s="3">
        <f t="shared" ca="1" si="1"/>
        <v>1.5763141572062813E-3</v>
      </c>
      <c r="AJ6" s="3">
        <f t="shared" ca="1" si="1"/>
        <v>8.3188923359017904E-4</v>
      </c>
      <c r="AK6" s="3">
        <f t="shared" ca="1" si="1"/>
        <v>7.672428497066333E-4</v>
      </c>
      <c r="AM6" s="3">
        <f t="shared" ca="1" si="4"/>
        <v>1.6993564525194287E-2</v>
      </c>
    </row>
    <row r="7" spans="1:39" x14ac:dyDescent="0.25">
      <c r="A7" s="3" t="s">
        <v>2</v>
      </c>
      <c r="B7" s="3">
        <v>24</v>
      </c>
      <c r="C7" s="3">
        <v>1</v>
      </c>
      <c r="D7" s="3">
        <v>79364.566000000006</v>
      </c>
      <c r="E7" s="3">
        <v>0.69</v>
      </c>
      <c r="F7" s="3">
        <v>70</v>
      </c>
      <c r="H7" s="3" t="s">
        <v>1</v>
      </c>
      <c r="I7" s="3">
        <v>100</v>
      </c>
      <c r="J7" s="3">
        <v>1</v>
      </c>
      <c r="L7" s="3">
        <f t="shared" ca="1" si="2"/>
        <v>68066.77</v>
      </c>
      <c r="M7" s="3">
        <f t="shared" ca="1" si="0"/>
        <v>68018.210999999996</v>
      </c>
      <c r="N7" s="3">
        <f t="shared" ca="1" si="0"/>
        <v>68029.433999999994</v>
      </c>
      <c r="O7" s="3">
        <f t="shared" ca="1" si="0"/>
        <v>68038.077000000005</v>
      </c>
      <c r="P7" s="3">
        <f t="shared" ca="1" si="0"/>
        <v>68021.047000000006</v>
      </c>
      <c r="Q7" s="3">
        <f t="shared" ca="1" si="0"/>
        <v>68036.476999999999</v>
      </c>
      <c r="R7" s="3">
        <f t="shared" ca="1" si="0"/>
        <v>68018.78</v>
      </c>
      <c r="S7" s="3">
        <f t="shared" ca="1" si="0"/>
        <v>68059.672999999995</v>
      </c>
      <c r="T7" s="3">
        <f t="shared" ca="1" si="0"/>
        <v>68046.269</v>
      </c>
      <c r="U7" s="3">
        <f t="shared" ca="1" si="0"/>
        <v>68050.559999999998</v>
      </c>
      <c r="W7" s="3">
        <f t="shared" ca="1" si="3"/>
        <v>68038.529799999989</v>
      </c>
      <c r="Y7" s="3">
        <f ca="1">Total!E7</f>
        <v>67996.997000000003</v>
      </c>
      <c r="AB7" s="3">
        <f t="shared" ca="1" si="1"/>
        <v>1.026118844630757E-3</v>
      </c>
      <c r="AC7" s="3">
        <f t="shared" ca="1" si="1"/>
        <v>3.1198436601535015E-4</v>
      </c>
      <c r="AD7" s="3">
        <f t="shared" ca="1" si="1"/>
        <v>4.7703577262376456E-4</v>
      </c>
      <c r="AE7" s="3">
        <f t="shared" ca="1" si="1"/>
        <v>6.041443271384727E-4</v>
      </c>
      <c r="AF7" s="3">
        <f t="shared" ca="1" si="1"/>
        <v>3.5369209025514625E-4</v>
      </c>
      <c r="AG7" s="3">
        <f t="shared" ca="1" si="1"/>
        <v>5.8061387622744467E-4</v>
      </c>
      <c r="AH7" s="3">
        <f t="shared" ca="1" si="1"/>
        <v>3.2035238262060028E-4</v>
      </c>
      <c r="AI7" s="3">
        <f t="shared" ca="1" si="1"/>
        <v>9.2174658830877776E-4</v>
      </c>
      <c r="AJ7" s="3">
        <f t="shared" ca="1" si="1"/>
        <v>7.2462023580243111E-4</v>
      </c>
      <c r="AK7" s="3">
        <f t="shared" ca="1" si="1"/>
        <v>7.8772596383917728E-4</v>
      </c>
      <c r="AM7" s="3">
        <f t="shared" ca="1" si="4"/>
        <v>6.1080344474619217E-3</v>
      </c>
    </row>
    <row r="8" spans="1:39" x14ac:dyDescent="0.25">
      <c r="A8" s="3" t="s">
        <v>2</v>
      </c>
      <c r="B8" s="3">
        <v>24</v>
      </c>
      <c r="C8" s="3">
        <v>1</v>
      </c>
      <c r="D8" s="3">
        <v>79480.035999999993</v>
      </c>
      <c r="E8" s="3">
        <v>0.68600000000000005</v>
      </c>
      <c r="F8" s="3">
        <v>70</v>
      </c>
      <c r="H8" s="3" t="s">
        <v>0</v>
      </c>
      <c r="I8" s="3">
        <v>25</v>
      </c>
      <c r="J8" s="3">
        <v>1</v>
      </c>
      <c r="L8" s="3">
        <f t="shared" ca="1" si="2"/>
        <v>1436.306</v>
      </c>
      <c r="M8" s="3">
        <f t="shared" ca="1" si="0"/>
        <v>1439.4259999999999</v>
      </c>
      <c r="N8" s="3">
        <f t="shared" ca="1" si="0"/>
        <v>1435.134</v>
      </c>
      <c r="O8" s="3">
        <f t="shared" ca="1" si="0"/>
        <v>1442.817</v>
      </c>
      <c r="P8" s="3">
        <f t="shared" ca="1" si="0"/>
        <v>1451.62</v>
      </c>
      <c r="Q8" s="3">
        <f t="shared" ca="1" si="0"/>
        <v>1437.1590000000001</v>
      </c>
      <c r="R8" s="3">
        <f t="shared" ca="1" si="0"/>
        <v>1437.1579999999999</v>
      </c>
      <c r="S8" s="3">
        <f t="shared" ca="1" si="0"/>
        <v>1439.425</v>
      </c>
      <c r="T8" s="3">
        <f t="shared" ca="1" si="0"/>
        <v>1437.1579999999999</v>
      </c>
      <c r="U8" s="3">
        <f t="shared" ca="1" si="0"/>
        <v>1444.0820000000001</v>
      </c>
      <c r="W8" s="3">
        <f t="shared" ca="1" si="3"/>
        <v>1440.0284999999999</v>
      </c>
      <c r="Y8" s="3">
        <f ca="1">Total!E8</f>
        <v>1435.134</v>
      </c>
      <c r="AB8" s="3">
        <f t="shared" ca="1" si="1"/>
        <v>8.1664848021162167E-4</v>
      </c>
      <c r="AC8" s="3">
        <f t="shared" ca="1" si="1"/>
        <v>2.9906614992048939E-3</v>
      </c>
      <c r="AD8" s="3">
        <f t="shared" ca="1" si="1"/>
        <v>0</v>
      </c>
      <c r="AE8" s="3">
        <f t="shared" ca="1" si="1"/>
        <v>5.3535070592711153E-3</v>
      </c>
      <c r="AF8" s="3">
        <f t="shared" ca="1" si="1"/>
        <v>1.1487429048437203E-2</v>
      </c>
      <c r="AG8" s="3">
        <f t="shared" ca="1" si="1"/>
        <v>1.4110180652120924E-3</v>
      </c>
      <c r="AH8" s="3">
        <f t="shared" ca="1" si="1"/>
        <v>1.4103212661674012E-3</v>
      </c>
      <c r="AI8" s="3">
        <f t="shared" ca="1" si="1"/>
        <v>2.9899647001603614E-3</v>
      </c>
      <c r="AJ8" s="3">
        <f t="shared" ca="1" si="1"/>
        <v>1.4103212661674012E-3</v>
      </c>
      <c r="AK8" s="3">
        <f t="shared" ca="1" si="1"/>
        <v>6.2349578506258599E-3</v>
      </c>
      <c r="AM8" s="3">
        <f t="shared" ca="1" si="4"/>
        <v>3.4104829235457948E-2</v>
      </c>
    </row>
    <row r="9" spans="1:39" x14ac:dyDescent="0.25">
      <c r="A9" s="3" t="s">
        <v>2</v>
      </c>
      <c r="B9" s="3">
        <v>24</v>
      </c>
      <c r="C9" s="3">
        <v>1</v>
      </c>
      <c r="D9" s="3">
        <v>79650.887000000002</v>
      </c>
      <c r="E9" s="3">
        <v>0.68899999999999995</v>
      </c>
      <c r="F9" s="3">
        <v>70</v>
      </c>
      <c r="H9" s="3" t="s">
        <v>0</v>
      </c>
      <c r="I9" s="3">
        <v>50</v>
      </c>
      <c r="J9" s="3">
        <v>1</v>
      </c>
      <c r="L9" s="3">
        <f t="shared" ca="1" si="2"/>
        <v>2866.252</v>
      </c>
      <c r="M9" s="3">
        <f t="shared" ca="1" si="0"/>
        <v>2825.404</v>
      </c>
      <c r="N9" s="3">
        <f t="shared" ca="1" si="0"/>
        <v>2809.3330000000001</v>
      </c>
      <c r="O9" s="3">
        <f t="shared" ca="1" si="0"/>
        <v>2845.056</v>
      </c>
      <c r="P9" s="3">
        <f t="shared" ca="1" si="0"/>
        <v>2836.3249999999998</v>
      </c>
      <c r="Q9" s="3">
        <f t="shared" ca="1" si="0"/>
        <v>2866.9989999999998</v>
      </c>
      <c r="R9" s="3">
        <f t="shared" ca="1" si="0"/>
        <v>2835.6019999999999</v>
      </c>
      <c r="S9" s="3">
        <f t="shared" ca="1" si="0"/>
        <v>2849.36</v>
      </c>
      <c r="T9" s="3">
        <f t="shared" ca="1" si="0"/>
        <v>2825.5590000000002</v>
      </c>
      <c r="U9" s="3">
        <f t="shared" ca="1" si="0"/>
        <v>2824.1889999999999</v>
      </c>
      <c r="W9" s="3">
        <f t="shared" ca="1" si="3"/>
        <v>2838.4078999999997</v>
      </c>
      <c r="Y9" s="3">
        <f ca="1">Total!E9</f>
        <v>2807.6990000000001</v>
      </c>
      <c r="AB9" s="3">
        <f t="shared" ca="1" si="1"/>
        <v>2.0854443442833395E-2</v>
      </c>
      <c r="AC9" s="3">
        <f t="shared" ca="1" si="1"/>
        <v>6.3058753805161905E-3</v>
      </c>
      <c r="AD9" s="3">
        <f t="shared" ca="1" si="1"/>
        <v>5.8197121557546398E-4</v>
      </c>
      <c r="AE9" s="3">
        <f t="shared" ca="1" si="1"/>
        <v>1.3305201162945162E-2</v>
      </c>
      <c r="AF9" s="3">
        <f t="shared" ca="1" si="1"/>
        <v>1.019553734214378E-2</v>
      </c>
      <c r="AG9" s="3">
        <f t="shared" ca="1" si="1"/>
        <v>2.1120497603197397E-2</v>
      </c>
      <c r="AH9" s="3">
        <f t="shared" ca="1" si="1"/>
        <v>9.9380311066107133E-3</v>
      </c>
      <c r="AI9" s="3">
        <f t="shared" ca="1" si="1"/>
        <v>1.4838129015966475E-2</v>
      </c>
      <c r="AJ9" s="3">
        <f t="shared" ca="1" si="1"/>
        <v>6.3610807283829666E-3</v>
      </c>
      <c r="AK9" s="3">
        <f t="shared" ca="1" si="1"/>
        <v>5.8731366859480954E-3</v>
      </c>
      <c r="AM9" s="3">
        <f t="shared" ca="1" si="4"/>
        <v>0.10937390368411963</v>
      </c>
    </row>
    <row r="10" spans="1:39" x14ac:dyDescent="0.25">
      <c r="A10" s="3" t="s">
        <v>2</v>
      </c>
      <c r="B10" s="3">
        <v>24</v>
      </c>
      <c r="C10" s="3">
        <v>1</v>
      </c>
      <c r="D10" s="3">
        <v>79507.8</v>
      </c>
      <c r="E10" s="3">
        <v>0.69</v>
      </c>
      <c r="F10" s="3">
        <v>70</v>
      </c>
      <c r="H10" s="3" t="s">
        <v>20</v>
      </c>
      <c r="I10" s="3">
        <v>100</v>
      </c>
      <c r="J10" s="3">
        <v>1</v>
      </c>
      <c r="L10" s="3">
        <f t="shared" ca="1" si="2"/>
        <v>5468.7979999999998</v>
      </c>
      <c r="M10" s="3">
        <f t="shared" ca="1" si="0"/>
        <v>5463.2790000000005</v>
      </c>
      <c r="N10" s="3">
        <f t="shared" ca="1" si="0"/>
        <v>5430.4110000000001</v>
      </c>
      <c r="O10" s="3">
        <f t="shared" ca="1" si="0"/>
        <v>5420.2049999999999</v>
      </c>
      <c r="P10" s="3">
        <f t="shared" ca="1" si="0"/>
        <v>5448.2839999999997</v>
      </c>
      <c r="Q10" s="3">
        <f t="shared" ca="1" si="0"/>
        <v>5507.0010000000002</v>
      </c>
      <c r="R10" s="3">
        <f t="shared" ca="1" si="0"/>
        <v>5429.3860000000004</v>
      </c>
      <c r="S10" s="3">
        <f t="shared" ca="1" si="0"/>
        <v>5412.0730000000003</v>
      </c>
      <c r="T10" s="3">
        <f t="shared" ca="1" si="0"/>
        <v>5360.7560000000003</v>
      </c>
      <c r="U10" s="3">
        <f t="shared" ca="1" si="0"/>
        <v>5425.3429999999998</v>
      </c>
      <c r="W10" s="3">
        <f t="shared" ca="1" si="3"/>
        <v>5436.5536000000011</v>
      </c>
      <c r="Y10" s="3">
        <f ca="1">Total!E10</f>
        <v>5345.2</v>
      </c>
      <c r="AB10" s="3">
        <f t="shared" ca="1" si="1"/>
        <v>2.3123175933547849E-2</v>
      </c>
      <c r="AC10" s="3">
        <f t="shared" ca="1" si="1"/>
        <v>2.2090660779765143E-2</v>
      </c>
      <c r="AD10" s="3">
        <f t="shared" ca="1" si="1"/>
        <v>1.5941592456783702E-2</v>
      </c>
      <c r="AE10" s="3">
        <f t="shared" ca="1" si="1"/>
        <v>1.4032215819800964E-2</v>
      </c>
      <c r="AF10" s="3">
        <f t="shared" ca="1" si="1"/>
        <v>1.9285340118236891E-2</v>
      </c>
      <c r="AG10" s="3">
        <f t="shared" ca="1" si="1"/>
        <v>3.0270336002394746E-2</v>
      </c>
      <c r="AH10" s="3">
        <f t="shared" ca="1" si="1"/>
        <v>1.5749831624635301E-2</v>
      </c>
      <c r="AI10" s="3">
        <f t="shared" ca="1" si="1"/>
        <v>1.2510850856843617E-2</v>
      </c>
      <c r="AJ10" s="3">
        <f t="shared" ca="1" si="1"/>
        <v>2.910274638928477E-3</v>
      </c>
      <c r="AK10" s="3">
        <f t="shared" ca="1" si="1"/>
        <v>1.4993452069146155E-2</v>
      </c>
      <c r="AM10" s="3">
        <f t="shared" ca="1" si="4"/>
        <v>0.17090773030008286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165702.652</v>
      </c>
      <c r="E11" s="3">
        <v>1.726</v>
      </c>
      <c r="F11" s="3">
        <v>41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165595.06</v>
      </c>
      <c r="E12" s="3">
        <v>1.736</v>
      </c>
      <c r="F12" s="3">
        <v>43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166399.19099999999</v>
      </c>
      <c r="E13" s="3">
        <v>1.732</v>
      </c>
      <c r="F13" s="3">
        <v>42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165605.622</v>
      </c>
      <c r="E14" s="3">
        <v>1.7330000000000001</v>
      </c>
      <c r="F14" s="3">
        <v>41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166398.894</v>
      </c>
      <c r="E15" s="3">
        <v>1.738</v>
      </c>
      <c r="F15" s="3">
        <v>42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165619.038</v>
      </c>
      <c r="E16" s="3">
        <v>1.7430000000000001</v>
      </c>
      <c r="F16" s="3">
        <v>41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165586.71299999999</v>
      </c>
      <c r="E17" s="3">
        <v>1.728</v>
      </c>
      <c r="F17" s="3">
        <v>40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165739.74900000001</v>
      </c>
      <c r="E18" s="3">
        <v>1.73</v>
      </c>
      <c r="F18" s="3">
        <v>40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165676.74400000001</v>
      </c>
      <c r="E19" s="3">
        <v>1.726</v>
      </c>
      <c r="F19" s="3">
        <v>41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165559.31700000001</v>
      </c>
      <c r="E20" s="3">
        <v>1.732</v>
      </c>
      <c r="F20" s="3">
        <v>43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1543056.4850000001</v>
      </c>
      <c r="E21" s="3">
        <v>11.029</v>
      </c>
      <c r="F21" s="3">
        <v>51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1541515.102</v>
      </c>
      <c r="E22" s="3">
        <v>11.103999999999999</v>
      </c>
      <c r="F22" s="3">
        <v>53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1541909.8640000001</v>
      </c>
      <c r="E23" s="3">
        <v>11.058</v>
      </c>
      <c r="F23" s="3">
        <v>51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1542581.544</v>
      </c>
      <c r="E24" s="3">
        <v>11.103</v>
      </c>
      <c r="F24" s="3">
        <v>52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1542332.2919999999</v>
      </c>
      <c r="E25" s="3">
        <v>11.055999999999999</v>
      </c>
      <c r="F25" s="3">
        <v>49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1542632.98</v>
      </c>
      <c r="E26" s="3">
        <v>11.029</v>
      </c>
      <c r="F26" s="3">
        <v>49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1541265.9380000001</v>
      </c>
      <c r="E27" s="3">
        <v>11.099</v>
      </c>
      <c r="F27" s="3">
        <v>51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1542320.6270000001</v>
      </c>
      <c r="E28" s="3">
        <v>11.031000000000001</v>
      </c>
      <c r="F28" s="3">
        <v>51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1541385.834</v>
      </c>
      <c r="E29" s="3">
        <v>11.073</v>
      </c>
      <c r="F29" s="3">
        <v>53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1543194.8670000001</v>
      </c>
      <c r="E30" s="3">
        <v>11.045999999999999</v>
      </c>
      <c r="F30" s="3">
        <v>52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21516.394</v>
      </c>
      <c r="E31" s="3">
        <v>0.92</v>
      </c>
      <c r="F31" s="3">
        <v>56</v>
      </c>
    </row>
    <row r="32" spans="1:6" x14ac:dyDescent="0.25">
      <c r="A32" s="3" t="s">
        <v>1</v>
      </c>
      <c r="B32" s="3">
        <v>30</v>
      </c>
      <c r="C32" s="3">
        <v>1</v>
      </c>
      <c r="D32" s="3">
        <v>21495.675999999999</v>
      </c>
      <c r="E32" s="3">
        <v>0.91500000000000004</v>
      </c>
      <c r="F32" s="3">
        <v>56</v>
      </c>
    </row>
    <row r="33" spans="1:6" x14ac:dyDescent="0.25">
      <c r="A33" s="3" t="s">
        <v>1</v>
      </c>
      <c r="B33" s="3">
        <v>30</v>
      </c>
      <c r="C33" s="3">
        <v>1</v>
      </c>
      <c r="D33" s="3">
        <v>21482.437000000002</v>
      </c>
      <c r="E33" s="3">
        <v>0.92300000000000004</v>
      </c>
      <c r="F33" s="3">
        <v>59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21531.234</v>
      </c>
      <c r="E34" s="3">
        <v>0.91800000000000004</v>
      </c>
      <c r="F34" s="3">
        <v>57</v>
      </c>
    </row>
    <row r="35" spans="1:6" x14ac:dyDescent="0.25">
      <c r="A35" s="3" t="s">
        <v>1</v>
      </c>
      <c r="B35" s="3">
        <v>30</v>
      </c>
      <c r="C35" s="3">
        <v>1</v>
      </c>
      <c r="D35" s="3">
        <v>21542.118999999999</v>
      </c>
      <c r="E35" s="3">
        <v>0.92100000000000004</v>
      </c>
      <c r="F35" s="3">
        <v>58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21506.112000000001</v>
      </c>
      <c r="E36" s="3">
        <v>0.92</v>
      </c>
      <c r="F36" s="3">
        <v>57</v>
      </c>
    </row>
    <row r="37" spans="1:6" x14ac:dyDescent="0.25">
      <c r="A37" s="3" t="s">
        <v>1</v>
      </c>
      <c r="B37" s="3">
        <v>30</v>
      </c>
      <c r="C37" s="3">
        <v>1</v>
      </c>
      <c r="D37" s="3">
        <v>21601.297999999999</v>
      </c>
      <c r="E37" s="3">
        <v>0.92</v>
      </c>
      <c r="F37" s="3">
        <v>55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21536.653999999999</v>
      </c>
      <c r="E38" s="3">
        <v>0.92100000000000004</v>
      </c>
      <c r="F38" s="3">
        <v>56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21501.48</v>
      </c>
      <c r="E39" s="3">
        <v>0.91900000000000004</v>
      </c>
      <c r="F39" s="3">
        <v>56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21505.095000000001</v>
      </c>
      <c r="E40" s="3">
        <v>0.91600000000000004</v>
      </c>
      <c r="F40" s="3">
        <v>57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37897.281000000003</v>
      </c>
      <c r="E41" s="3">
        <v>1.9359999999999999</v>
      </c>
      <c r="F41" s="3">
        <v>39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37883.582999999999</v>
      </c>
      <c r="E42" s="3">
        <v>1.95</v>
      </c>
      <c r="F42" s="3">
        <v>39</v>
      </c>
    </row>
    <row r="43" spans="1:6" x14ac:dyDescent="0.25">
      <c r="A43" s="3" t="s">
        <v>1</v>
      </c>
      <c r="B43" s="3">
        <v>50</v>
      </c>
      <c r="C43" s="3">
        <v>1</v>
      </c>
      <c r="D43" s="3">
        <v>37938.406000000003</v>
      </c>
      <c r="E43" s="3">
        <v>1.9330000000000001</v>
      </c>
      <c r="F43" s="3">
        <v>40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37892.839</v>
      </c>
      <c r="E44" s="3">
        <v>1.9470000000000001</v>
      </c>
      <c r="F44" s="3">
        <v>40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37856.457000000002</v>
      </c>
      <c r="E45" s="3">
        <v>1.931</v>
      </c>
      <c r="F45" s="3">
        <v>40</v>
      </c>
    </row>
    <row r="46" spans="1:6" x14ac:dyDescent="0.25">
      <c r="A46" s="3" t="s">
        <v>1</v>
      </c>
      <c r="B46" s="3">
        <v>50</v>
      </c>
      <c r="C46" s="3">
        <v>1</v>
      </c>
      <c r="D46" s="3">
        <v>37931.033000000003</v>
      </c>
      <c r="E46" s="3">
        <v>1.9490000000000001</v>
      </c>
      <c r="F46" s="3">
        <v>39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37871.004999999997</v>
      </c>
      <c r="E47" s="3">
        <v>1.9419999999999999</v>
      </c>
      <c r="F47" s="3">
        <v>39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37880.758999999998</v>
      </c>
      <c r="E48" s="3">
        <v>1.9350000000000001</v>
      </c>
      <c r="F48" s="3">
        <v>40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37852.603999999999</v>
      </c>
      <c r="E49" s="3">
        <v>1.9410000000000001</v>
      </c>
      <c r="F49" s="3">
        <v>39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37850.159</v>
      </c>
      <c r="E50" s="3">
        <v>1.9430000000000001</v>
      </c>
      <c r="F50" s="3">
        <v>40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68066.77</v>
      </c>
      <c r="E51" s="3">
        <v>7.7569999999999997</v>
      </c>
      <c r="F51" s="3">
        <v>37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68018.210999999996</v>
      </c>
      <c r="E52" s="3">
        <v>7.7640000000000002</v>
      </c>
      <c r="F52" s="3">
        <v>38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68029.433999999994</v>
      </c>
      <c r="E53" s="3">
        <v>7.7850000000000001</v>
      </c>
      <c r="F53" s="3">
        <v>38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68038.077000000005</v>
      </c>
      <c r="E54" s="3">
        <v>7.7560000000000002</v>
      </c>
      <c r="F54" s="3">
        <v>35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68021.047000000006</v>
      </c>
      <c r="E55" s="3">
        <v>7.7930000000000001</v>
      </c>
      <c r="F55" s="3">
        <v>39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68036.476999999999</v>
      </c>
      <c r="E56" s="3">
        <v>7.7649999999999997</v>
      </c>
      <c r="F56" s="3">
        <v>36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68018.78</v>
      </c>
      <c r="E57" s="3">
        <v>7.7190000000000003</v>
      </c>
      <c r="F57" s="3">
        <v>37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68059.672999999995</v>
      </c>
      <c r="E58" s="3">
        <v>7.8029999999999999</v>
      </c>
      <c r="F58" s="3">
        <v>39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68046.269</v>
      </c>
      <c r="E59" s="3">
        <v>7.7759999999999998</v>
      </c>
      <c r="F59" s="3">
        <v>36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68050.559999999998</v>
      </c>
      <c r="E60" s="3">
        <v>7.7990000000000004</v>
      </c>
      <c r="F60" s="3">
        <v>38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1436.306</v>
      </c>
      <c r="E61" s="3">
        <v>0.66900000000000004</v>
      </c>
      <c r="F61" s="3">
        <v>60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1439.4259999999999</v>
      </c>
      <c r="E62" s="3">
        <v>0.66900000000000004</v>
      </c>
      <c r="F62" s="3">
        <v>62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1435.134</v>
      </c>
      <c r="E63" s="3">
        <v>0.67100000000000004</v>
      </c>
      <c r="F63" s="3">
        <v>62</v>
      </c>
    </row>
    <row r="64" spans="1:6" x14ac:dyDescent="0.25">
      <c r="A64" s="3" t="s">
        <v>0</v>
      </c>
      <c r="B64" s="3">
        <v>25</v>
      </c>
      <c r="C64" s="3">
        <v>1</v>
      </c>
      <c r="D64" s="3">
        <v>1442.817</v>
      </c>
      <c r="E64" s="3">
        <v>0.66700000000000004</v>
      </c>
      <c r="F64" s="3">
        <v>61</v>
      </c>
    </row>
    <row r="65" spans="1:6" x14ac:dyDescent="0.25">
      <c r="A65" s="3" t="s">
        <v>0</v>
      </c>
      <c r="B65" s="3">
        <v>25</v>
      </c>
      <c r="C65" s="3">
        <v>1</v>
      </c>
      <c r="D65" s="3">
        <v>1451.62</v>
      </c>
      <c r="E65" s="3">
        <v>0.67300000000000004</v>
      </c>
      <c r="F65" s="3">
        <v>63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1437.1590000000001</v>
      </c>
      <c r="E66" s="3">
        <v>0.66800000000000004</v>
      </c>
      <c r="F66" s="3">
        <v>60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1437.1579999999999</v>
      </c>
      <c r="E67" s="3">
        <v>0.67100000000000004</v>
      </c>
      <c r="F67" s="3">
        <v>60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1439.425</v>
      </c>
      <c r="E68" s="3">
        <v>0.67100000000000004</v>
      </c>
      <c r="F68" s="3">
        <v>61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1437.1579999999999</v>
      </c>
      <c r="E69" s="3">
        <v>0.66800000000000004</v>
      </c>
      <c r="F69" s="3">
        <v>62</v>
      </c>
    </row>
    <row r="70" spans="1:6" x14ac:dyDescent="0.25">
      <c r="A70" s="3" t="s">
        <v>0</v>
      </c>
      <c r="B70" s="3">
        <v>25</v>
      </c>
      <c r="C70" s="3">
        <v>1</v>
      </c>
      <c r="D70" s="3">
        <v>1444.0820000000001</v>
      </c>
      <c r="E70" s="3">
        <v>0.67100000000000004</v>
      </c>
      <c r="F70" s="3">
        <v>62</v>
      </c>
    </row>
    <row r="71" spans="1:6" x14ac:dyDescent="0.25">
      <c r="A71" s="3" t="s">
        <v>0</v>
      </c>
      <c r="B71" s="3">
        <v>50</v>
      </c>
      <c r="C71" s="3">
        <v>1</v>
      </c>
      <c r="D71" s="3">
        <v>2866.252</v>
      </c>
      <c r="E71" s="3">
        <v>1.8080000000000001</v>
      </c>
      <c r="F71" s="3">
        <v>30</v>
      </c>
    </row>
    <row r="72" spans="1:6" x14ac:dyDescent="0.25">
      <c r="A72" s="3" t="s">
        <v>0</v>
      </c>
      <c r="B72" s="3">
        <v>50</v>
      </c>
      <c r="C72" s="3">
        <v>1</v>
      </c>
      <c r="D72" s="3">
        <v>2825.404</v>
      </c>
      <c r="E72" s="3">
        <v>1.8240000000000001</v>
      </c>
      <c r="F72" s="3">
        <v>35</v>
      </c>
    </row>
    <row r="73" spans="1:6" x14ac:dyDescent="0.25">
      <c r="A73" s="3" t="s">
        <v>0</v>
      </c>
      <c r="B73" s="3">
        <v>50</v>
      </c>
      <c r="C73" s="3">
        <v>1</v>
      </c>
      <c r="D73" s="3">
        <v>2809.3330000000001</v>
      </c>
      <c r="E73" s="3">
        <v>1.821</v>
      </c>
      <c r="F73" s="3">
        <v>35</v>
      </c>
    </row>
    <row r="74" spans="1:6" x14ac:dyDescent="0.25">
      <c r="A74" s="3" t="s">
        <v>0</v>
      </c>
      <c r="B74" s="3">
        <v>50</v>
      </c>
      <c r="C74" s="3">
        <v>1</v>
      </c>
      <c r="D74" s="3">
        <v>2845.056</v>
      </c>
      <c r="E74" s="3">
        <v>1.8180000000000001</v>
      </c>
      <c r="F74" s="3">
        <v>38</v>
      </c>
    </row>
    <row r="75" spans="1:6" x14ac:dyDescent="0.25">
      <c r="A75" s="3" t="s">
        <v>0</v>
      </c>
      <c r="B75" s="3">
        <v>50</v>
      </c>
      <c r="C75" s="3">
        <v>1</v>
      </c>
      <c r="D75" s="3">
        <v>2836.3249999999998</v>
      </c>
      <c r="E75" s="3">
        <v>1.81</v>
      </c>
      <c r="F75" s="3">
        <v>34</v>
      </c>
    </row>
    <row r="76" spans="1:6" x14ac:dyDescent="0.25">
      <c r="A76" s="3" t="s">
        <v>0</v>
      </c>
      <c r="B76" s="3">
        <v>50</v>
      </c>
      <c r="C76" s="3">
        <v>1</v>
      </c>
      <c r="D76" s="3">
        <v>2866.9989999999998</v>
      </c>
      <c r="E76" s="3">
        <v>1.8120000000000001</v>
      </c>
      <c r="F76" s="3">
        <v>37</v>
      </c>
    </row>
    <row r="77" spans="1:6" x14ac:dyDescent="0.25">
      <c r="A77" s="3" t="s">
        <v>0</v>
      </c>
      <c r="B77" s="3">
        <v>50</v>
      </c>
      <c r="C77" s="3">
        <v>1</v>
      </c>
      <c r="D77" s="3">
        <v>2835.6019999999999</v>
      </c>
      <c r="E77" s="3">
        <v>1.8160000000000001</v>
      </c>
      <c r="F77" s="3">
        <v>36</v>
      </c>
    </row>
    <row r="78" spans="1:6" x14ac:dyDescent="0.25">
      <c r="A78" s="3" t="s">
        <v>0</v>
      </c>
      <c r="B78" s="3">
        <v>50</v>
      </c>
      <c r="C78" s="3">
        <v>1</v>
      </c>
      <c r="D78" s="3">
        <v>2849.36</v>
      </c>
      <c r="E78" s="3">
        <v>1.8120000000000001</v>
      </c>
      <c r="F78" s="3">
        <v>35</v>
      </c>
    </row>
    <row r="79" spans="1:6" x14ac:dyDescent="0.25">
      <c r="A79" s="3" t="s">
        <v>0</v>
      </c>
      <c r="B79" s="3">
        <v>50</v>
      </c>
      <c r="C79" s="3">
        <v>1</v>
      </c>
      <c r="D79" s="3">
        <v>2825.5590000000002</v>
      </c>
      <c r="E79" s="3">
        <v>1.821</v>
      </c>
      <c r="F79" s="3">
        <v>38</v>
      </c>
    </row>
    <row r="80" spans="1:6" x14ac:dyDescent="0.25">
      <c r="A80" s="3" t="s">
        <v>0</v>
      </c>
      <c r="B80" s="3">
        <v>50</v>
      </c>
      <c r="C80" s="3">
        <v>1</v>
      </c>
      <c r="D80" s="3">
        <v>2824.1889999999999</v>
      </c>
      <c r="E80" s="3">
        <v>1.821</v>
      </c>
      <c r="F80" s="3">
        <v>36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5468.7979999999998</v>
      </c>
      <c r="E81" s="3">
        <v>7.319</v>
      </c>
      <c r="F81" s="3">
        <v>33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5463.2790000000005</v>
      </c>
      <c r="E82" s="3">
        <v>7.2990000000000004</v>
      </c>
      <c r="F82" s="3">
        <v>29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5430.4110000000001</v>
      </c>
      <c r="E83" s="3">
        <v>7.3719999999999999</v>
      </c>
      <c r="F83" s="3">
        <v>31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5420.2049999999999</v>
      </c>
      <c r="E84" s="3">
        <v>7.375</v>
      </c>
      <c r="F84" s="3">
        <v>30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5448.2839999999997</v>
      </c>
      <c r="E85" s="3">
        <v>7.343</v>
      </c>
      <c r="F85" s="3">
        <v>31</v>
      </c>
    </row>
    <row r="86" spans="1:6" x14ac:dyDescent="0.25">
      <c r="A86" s="3" t="s">
        <v>0</v>
      </c>
      <c r="B86" s="3">
        <v>100</v>
      </c>
      <c r="C86" s="3">
        <v>1</v>
      </c>
      <c r="D86" s="3">
        <v>5507.0010000000002</v>
      </c>
      <c r="E86" s="3">
        <v>7.3529999999999998</v>
      </c>
      <c r="F86" s="3">
        <v>34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5429.3860000000004</v>
      </c>
      <c r="E87" s="3">
        <v>7.3760000000000003</v>
      </c>
      <c r="F87" s="3">
        <v>31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5412.0730000000003</v>
      </c>
      <c r="E88" s="3">
        <v>7.3840000000000003</v>
      </c>
      <c r="F88" s="3">
        <v>30</v>
      </c>
    </row>
    <row r="89" spans="1:6" x14ac:dyDescent="0.25">
      <c r="A89" s="3" t="s">
        <v>0</v>
      </c>
      <c r="B89" s="3">
        <v>100</v>
      </c>
      <c r="C89" s="3">
        <v>1</v>
      </c>
      <c r="D89" s="3">
        <v>5360.7560000000003</v>
      </c>
      <c r="E89" s="3">
        <v>7.3769999999999998</v>
      </c>
      <c r="F89" s="3">
        <v>30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5425.3429999999998</v>
      </c>
      <c r="E90" s="3">
        <v>7.3689999999999998</v>
      </c>
      <c r="F90" s="3">
        <v>34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10" style="3" customWidth="1"/>
    <col min="2" max="2" width="4.375" style="3" bestFit="1" customWidth="1"/>
    <col min="3" max="3" width="2.625" style="3" bestFit="1" customWidth="1"/>
    <col min="4" max="4" width="10.375" style="3" customWidth="1"/>
    <col min="5" max="5" width="7" style="3" bestFit="1" customWidth="1"/>
    <col min="6" max="6" width="4.375" style="3" bestFit="1" customWidth="1"/>
    <col min="7" max="7" width="2.5" style="3" customWidth="1"/>
    <col min="8" max="8" width="10" style="3" customWidth="1"/>
    <col min="9" max="9" width="4.375" style="3" bestFit="1" customWidth="1"/>
    <col min="10" max="10" width="3.125" style="3" bestFit="1" customWidth="1"/>
    <col min="11" max="11" width="2.125" style="3" customWidth="1"/>
    <col min="12" max="21" width="9" style="3"/>
    <col min="22" max="22" width="2.375" style="3" customWidth="1"/>
    <col min="23" max="23" width="9" style="3"/>
    <col min="24" max="24" width="2.625" style="3" customWidth="1"/>
    <col min="25" max="25" width="9" style="3"/>
    <col min="26" max="26" width="2.37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78796.672999999995</v>
      </c>
      <c r="E1" s="3">
        <v>0.68799999999999994</v>
      </c>
      <c r="F1" s="3">
        <v>63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78815.581999999995</v>
      </c>
      <c r="E2" s="3">
        <v>0.68700000000000006</v>
      </c>
      <c r="F2" s="3">
        <v>62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78796.672999999995</v>
      </c>
      <c r="M2" s="3">
        <f t="shared" ref="M2:U10" ca="1" si="0">INDIRECT("D"&amp;1+(ROW(E1)-1)*10+COLUMN(B1)-1)</f>
        <v>78815.581999999995</v>
      </c>
      <c r="N2" s="3">
        <f t="shared" ca="1" si="0"/>
        <v>79364.566000000006</v>
      </c>
      <c r="O2" s="3">
        <f t="shared" ca="1" si="0"/>
        <v>79518.565000000002</v>
      </c>
      <c r="P2" s="3">
        <f t="shared" ca="1" si="0"/>
        <v>78796.672999999995</v>
      </c>
      <c r="Q2" s="3">
        <f t="shared" ca="1" si="0"/>
        <v>78730.853000000003</v>
      </c>
      <c r="R2" s="3">
        <f t="shared" ca="1" si="0"/>
        <v>78730.853000000003</v>
      </c>
      <c r="S2" s="3">
        <f t="shared" ca="1" si="0"/>
        <v>78995.400999999998</v>
      </c>
      <c r="T2" s="3">
        <f t="shared" ca="1" si="0"/>
        <v>78730.853000000003</v>
      </c>
      <c r="U2" s="3">
        <f t="shared" ca="1" si="0"/>
        <v>78754.107999999993</v>
      </c>
      <c r="W2" s="3">
        <f ca="1">AVERAGE(L2:U2)</f>
        <v>78923.412700000001</v>
      </c>
      <c r="Y2" s="3">
        <f ca="1">Total!E2</f>
        <v>78730.853000000003</v>
      </c>
      <c r="AB2" s="3">
        <f t="shared" ref="AB2:AK10" ca="1" si="1">(L2-$Y2)/$Y2</f>
        <v>8.3601278903954498E-4</v>
      </c>
      <c r="AC2" s="3">
        <f t="shared" ca="1" si="1"/>
        <v>1.0761854695006553E-3</v>
      </c>
      <c r="AD2" s="3">
        <f t="shared" ca="1" si="1"/>
        <v>8.0491062379319505E-3</v>
      </c>
      <c r="AE2" s="3">
        <f t="shared" ca="1" si="1"/>
        <v>1.0005124674566901E-2</v>
      </c>
      <c r="AF2" s="3">
        <f t="shared" ca="1" si="1"/>
        <v>8.3601278903954498E-4</v>
      </c>
      <c r="AG2" s="3">
        <f t="shared" ca="1" si="1"/>
        <v>0</v>
      </c>
      <c r="AH2" s="3">
        <f t="shared" ca="1" si="1"/>
        <v>0</v>
      </c>
      <c r="AI2" s="3">
        <f t="shared" ca="1" si="1"/>
        <v>3.3601566592958826E-3</v>
      </c>
      <c r="AJ2" s="3">
        <f t="shared" ca="1" si="1"/>
        <v>0</v>
      </c>
      <c r="AK2" s="3">
        <f t="shared" ca="1" si="1"/>
        <v>2.9537340335929175E-4</v>
      </c>
      <c r="AM2" s="3">
        <f ca="1">SUM(AB2:AK2)</f>
        <v>2.4457972022733771E-2</v>
      </c>
    </row>
    <row r="3" spans="1:39" x14ac:dyDescent="0.25">
      <c r="A3" s="3" t="s">
        <v>2</v>
      </c>
      <c r="B3" s="3">
        <v>24</v>
      </c>
      <c r="C3" s="3">
        <v>1</v>
      </c>
      <c r="D3" s="3">
        <v>79364.566000000006</v>
      </c>
      <c r="E3" s="3">
        <v>0.68500000000000005</v>
      </c>
      <c r="F3" s="3">
        <v>66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165678.02600000001</v>
      </c>
      <c r="M3" s="3">
        <f t="shared" ca="1" si="0"/>
        <v>165564.16699999999</v>
      </c>
      <c r="N3" s="3">
        <f t="shared" ca="1" si="0"/>
        <v>165620.32999999999</v>
      </c>
      <c r="O3" s="3">
        <f t="shared" ca="1" si="0"/>
        <v>165739.541</v>
      </c>
      <c r="P3" s="3">
        <f t="shared" ca="1" si="0"/>
        <v>165722.44200000001</v>
      </c>
      <c r="Q3" s="3">
        <f t="shared" ca="1" si="0"/>
        <v>165597.39499999999</v>
      </c>
      <c r="R3" s="3">
        <f t="shared" ca="1" si="0"/>
        <v>165591.16800000001</v>
      </c>
      <c r="S3" s="3">
        <f t="shared" ca="1" si="0"/>
        <v>165685.144</v>
      </c>
      <c r="T3" s="3">
        <f t="shared" ca="1" si="0"/>
        <v>165556.87599999999</v>
      </c>
      <c r="U3" s="3">
        <f t="shared" ca="1" si="0"/>
        <v>165733.49799999999</v>
      </c>
      <c r="W3" s="3">
        <f t="shared" ref="W3:W10" ca="1" si="3">AVERAGE(L3:U3)</f>
        <v>165648.85869999998</v>
      </c>
      <c r="Y3" s="3">
        <f ca="1">Total!E3</f>
        <v>165486.21299999999</v>
      </c>
      <c r="AB3" s="3">
        <f t="shared" ca="1" si="1"/>
        <v>1.1590874944973437E-3</v>
      </c>
      <c r="AC3" s="3">
        <f t="shared" ca="1" si="1"/>
        <v>4.7106038978605373E-4</v>
      </c>
      <c r="AD3" s="3">
        <f t="shared" ca="1" si="1"/>
        <v>8.1044213634883519E-4</v>
      </c>
      <c r="AE3" s="3">
        <f t="shared" ca="1" si="1"/>
        <v>1.5308103038167212E-3</v>
      </c>
      <c r="AF3" s="3">
        <f t="shared" ca="1" si="1"/>
        <v>1.4274844757008319E-3</v>
      </c>
      <c r="AG3" s="3">
        <f t="shared" ca="1" si="1"/>
        <v>6.7185053053332429E-4</v>
      </c>
      <c r="AH3" s="3">
        <f t="shared" ca="1" si="1"/>
        <v>6.342220182415819E-4</v>
      </c>
      <c r="AI3" s="3">
        <f t="shared" ca="1" si="1"/>
        <v>1.2021001411157521E-3</v>
      </c>
      <c r="AJ3" s="3">
        <f t="shared" ca="1" si="1"/>
        <v>4.2700233885949439E-4</v>
      </c>
      <c r="AK3" s="3">
        <f t="shared" ca="1" si="1"/>
        <v>1.4942936666271014E-3</v>
      </c>
      <c r="AM3" s="3">
        <f t="shared" ref="AM3:AM10" ca="1" si="4">SUM(AB3:AK3)</f>
        <v>9.828353495527041E-3</v>
      </c>
    </row>
    <row r="4" spans="1:39" x14ac:dyDescent="0.25">
      <c r="A4" s="3" t="s">
        <v>2</v>
      </c>
      <c r="B4" s="3">
        <v>24</v>
      </c>
      <c r="C4" s="3">
        <v>1</v>
      </c>
      <c r="D4" s="3">
        <v>79518.565000000002</v>
      </c>
      <c r="E4" s="3">
        <v>0.68799999999999994</v>
      </c>
      <c r="F4" s="3">
        <v>63</v>
      </c>
      <c r="H4" s="3" t="s">
        <v>2</v>
      </c>
      <c r="I4" s="3">
        <v>100</v>
      </c>
      <c r="J4" s="3">
        <v>1</v>
      </c>
      <c r="L4" s="3">
        <f t="shared" ca="1" si="2"/>
        <v>1542177.2660000001</v>
      </c>
      <c r="M4" s="3">
        <f t="shared" ca="1" si="0"/>
        <v>1541937.325</v>
      </c>
      <c r="N4" s="3">
        <f t="shared" ca="1" si="0"/>
        <v>1542809.659</v>
      </c>
      <c r="O4" s="3">
        <f t="shared" ca="1" si="0"/>
        <v>1542075.3130000001</v>
      </c>
      <c r="P4" s="3">
        <f t="shared" ca="1" si="0"/>
        <v>1541276.6459999999</v>
      </c>
      <c r="Q4" s="3">
        <f t="shared" ca="1" si="0"/>
        <v>1543050.1370000001</v>
      </c>
      <c r="R4" s="3">
        <f t="shared" ca="1" si="0"/>
        <v>1542581.139</v>
      </c>
      <c r="S4" s="3">
        <f t="shared" ca="1" si="0"/>
        <v>1543339.416</v>
      </c>
      <c r="T4" s="3">
        <f t="shared" ca="1" si="0"/>
        <v>1542975.8670000001</v>
      </c>
      <c r="U4" s="3">
        <f t="shared" ca="1" si="0"/>
        <v>1542496.149</v>
      </c>
      <c r="W4" s="3">
        <f t="shared" ca="1" si="3"/>
        <v>1542471.8917</v>
      </c>
      <c r="Y4" s="3">
        <f ca="1">Total!E4</f>
        <v>1541265.9380000001</v>
      </c>
      <c r="AB4" s="3">
        <f t="shared" ca="1" si="1"/>
        <v>5.9128536972830926E-4</v>
      </c>
      <c r="AC4" s="3">
        <f t="shared" ca="1" si="1"/>
        <v>4.3560749864561755E-4</v>
      </c>
      <c r="AD4" s="3">
        <f t="shared" ca="1" si="1"/>
        <v>1.0015928866909814E-3</v>
      </c>
      <c r="AE4" s="3">
        <f t="shared" ca="1" si="1"/>
        <v>5.251364998374472E-4</v>
      </c>
      <c r="AF4" s="3">
        <f t="shared" ca="1" si="1"/>
        <v>6.947535617223088E-6</v>
      </c>
      <c r="AG4" s="3">
        <f t="shared" ca="1" si="1"/>
        <v>1.1576191726622212E-3</v>
      </c>
      <c r="AH4" s="3">
        <f t="shared" ca="1" si="1"/>
        <v>8.5332515795848618E-4</v>
      </c>
      <c r="AI4" s="3">
        <f t="shared" ca="1" si="1"/>
        <v>1.3453083915488998E-3</v>
      </c>
      <c r="AJ4" s="3">
        <f t="shared" ca="1" si="1"/>
        <v>1.109431512006855E-3</v>
      </c>
      <c r="AK4" s="3">
        <f t="shared" ca="1" si="1"/>
        <v>7.9818217587826414E-4</v>
      </c>
      <c r="AM4" s="3">
        <f t="shared" ca="1" si="4"/>
        <v>7.824436200574306E-3</v>
      </c>
    </row>
    <row r="5" spans="1:39" x14ac:dyDescent="0.25">
      <c r="A5" s="3" t="s">
        <v>2</v>
      </c>
      <c r="B5" s="3">
        <v>24</v>
      </c>
      <c r="C5" s="3">
        <v>1</v>
      </c>
      <c r="D5" s="3">
        <v>78796.672999999995</v>
      </c>
      <c r="E5" s="3">
        <v>0.68899999999999995</v>
      </c>
      <c r="F5" s="3">
        <v>64</v>
      </c>
      <c r="H5" s="3" t="s">
        <v>1</v>
      </c>
      <c r="I5" s="3">
        <v>30</v>
      </c>
      <c r="J5" s="3">
        <v>1</v>
      </c>
      <c r="L5" s="3">
        <f t="shared" ca="1" si="2"/>
        <v>21498.088</v>
      </c>
      <c r="M5" s="3">
        <f t="shared" ca="1" si="0"/>
        <v>21501.014999999999</v>
      </c>
      <c r="N5" s="3">
        <f t="shared" ca="1" si="0"/>
        <v>21519.825000000001</v>
      </c>
      <c r="O5" s="3">
        <f t="shared" ca="1" si="0"/>
        <v>21499.772000000001</v>
      </c>
      <c r="P5" s="3">
        <f t="shared" ca="1" si="0"/>
        <v>21485.275000000001</v>
      </c>
      <c r="Q5" s="3">
        <f t="shared" ca="1" si="0"/>
        <v>21527.51</v>
      </c>
      <c r="R5" s="3">
        <f t="shared" ca="1" si="0"/>
        <v>21517.697</v>
      </c>
      <c r="S5" s="3">
        <f t="shared" ca="1" si="0"/>
        <v>21503.508999999998</v>
      </c>
      <c r="T5" s="3">
        <f t="shared" ca="1" si="0"/>
        <v>21515.252</v>
      </c>
      <c r="U5" s="3">
        <f t="shared" ca="1" si="0"/>
        <v>21523.737000000001</v>
      </c>
      <c r="W5" s="3">
        <f t="shared" ca="1" si="3"/>
        <v>21509.167999999998</v>
      </c>
      <c r="Y5" s="3">
        <f ca="1">Total!E5</f>
        <v>21465.767</v>
      </c>
      <c r="AB5" s="3">
        <f t="shared" ca="1" si="1"/>
        <v>1.505699749745719E-3</v>
      </c>
      <c r="AC5" s="3">
        <f t="shared" ca="1" si="1"/>
        <v>1.6420563961213029E-3</v>
      </c>
      <c r="AD5" s="3">
        <f t="shared" ca="1" si="1"/>
        <v>2.5183353569430294E-3</v>
      </c>
      <c r="AE5" s="3">
        <f t="shared" ca="1" si="1"/>
        <v>1.5841502425699961E-3</v>
      </c>
      <c r="AF5" s="3">
        <f t="shared" ca="1" si="1"/>
        <v>9.087958515529228E-4</v>
      </c>
      <c r="AG5" s="3">
        <f t="shared" ca="1" si="1"/>
        <v>2.876347255609295E-3</v>
      </c>
      <c r="AH5" s="3">
        <f t="shared" ca="1" si="1"/>
        <v>2.4192007674359033E-3</v>
      </c>
      <c r="AI5" s="3">
        <f t="shared" ca="1" si="1"/>
        <v>1.7582413896507108E-3</v>
      </c>
      <c r="AJ5" s="3">
        <f t="shared" ca="1" si="1"/>
        <v>2.3052984782701027E-3</v>
      </c>
      <c r="AK5" s="3">
        <f t="shared" ca="1" si="1"/>
        <v>2.7005790196083452E-3</v>
      </c>
      <c r="AM5" s="3">
        <f t="shared" ca="1" si="4"/>
        <v>2.0218704507507325E-2</v>
      </c>
    </row>
    <row r="6" spans="1:39" x14ac:dyDescent="0.25">
      <c r="A6" s="3" t="s">
        <v>2</v>
      </c>
      <c r="B6" s="3">
        <v>24</v>
      </c>
      <c r="C6" s="3">
        <v>1</v>
      </c>
      <c r="D6" s="3">
        <v>78730.853000000003</v>
      </c>
      <c r="E6" s="3">
        <v>0.69</v>
      </c>
      <c r="F6" s="3">
        <v>65</v>
      </c>
      <c r="H6" s="3" t="s">
        <v>1</v>
      </c>
      <c r="I6" s="3">
        <v>50</v>
      </c>
      <c r="J6" s="3">
        <v>1</v>
      </c>
      <c r="L6" s="3">
        <f t="shared" ca="1" si="2"/>
        <v>37865.923000000003</v>
      </c>
      <c r="M6" s="3">
        <f t="shared" ca="1" si="0"/>
        <v>37968.828999999998</v>
      </c>
      <c r="N6" s="3">
        <f t="shared" ca="1" si="0"/>
        <v>37896.392999999996</v>
      </c>
      <c r="O6" s="3">
        <f t="shared" ca="1" si="0"/>
        <v>37859.341999999997</v>
      </c>
      <c r="P6" s="3">
        <f t="shared" ca="1" si="0"/>
        <v>37895.516000000003</v>
      </c>
      <c r="Q6" s="3">
        <f t="shared" ca="1" si="0"/>
        <v>37894.695</v>
      </c>
      <c r="R6" s="3">
        <f t="shared" ca="1" si="0"/>
        <v>37881.544000000002</v>
      </c>
      <c r="S6" s="3">
        <f t="shared" ca="1" si="0"/>
        <v>37879.286999999997</v>
      </c>
      <c r="T6" s="3">
        <f t="shared" ca="1" si="0"/>
        <v>37821.141000000003</v>
      </c>
      <c r="U6" s="3">
        <f t="shared" ca="1" si="0"/>
        <v>37855.548999999999</v>
      </c>
      <c r="W6" s="3">
        <f t="shared" ca="1" si="3"/>
        <v>37881.821900000003</v>
      </c>
      <c r="Y6" s="3">
        <f ca="1">Total!E6</f>
        <v>37821.141000000003</v>
      </c>
      <c r="AB6" s="3">
        <f t="shared" ca="1" si="1"/>
        <v>1.1840467742630831E-3</v>
      </c>
      <c r="AC6" s="3">
        <f t="shared" ca="1" si="1"/>
        <v>3.9049059889545543E-3</v>
      </c>
      <c r="AD6" s="3">
        <f t="shared" ca="1" si="1"/>
        <v>1.9896808507176749E-3</v>
      </c>
      <c r="AE6" s="3">
        <f t="shared" ca="1" si="1"/>
        <v>1.0100435626728885E-3</v>
      </c>
      <c r="AF6" s="3">
        <f t="shared" ca="1" si="1"/>
        <v>1.9664927612839602E-3</v>
      </c>
      <c r="AG6" s="3">
        <f t="shared" ca="1" si="1"/>
        <v>1.9447853252231721E-3</v>
      </c>
      <c r="AH6" s="3">
        <f t="shared" ca="1" si="1"/>
        <v>1.5970697446700095E-3</v>
      </c>
      <c r="AI6" s="3">
        <f t="shared" ca="1" si="1"/>
        <v>1.5373941256820718E-3</v>
      </c>
      <c r="AJ6" s="3">
        <f t="shared" ca="1" si="1"/>
        <v>0</v>
      </c>
      <c r="AK6" s="3">
        <f t="shared" ca="1" si="1"/>
        <v>9.0975573687731431E-4</v>
      </c>
      <c r="AM6" s="3">
        <f t="shared" ca="1" si="4"/>
        <v>1.6044174870344728E-2</v>
      </c>
    </row>
    <row r="7" spans="1:39" x14ac:dyDescent="0.25">
      <c r="A7" s="3" t="s">
        <v>2</v>
      </c>
      <c r="B7" s="3">
        <v>24</v>
      </c>
      <c r="C7" s="3">
        <v>1</v>
      </c>
      <c r="D7" s="3">
        <v>78730.853000000003</v>
      </c>
      <c r="E7" s="3">
        <v>0.68500000000000005</v>
      </c>
      <c r="F7" s="3">
        <v>64</v>
      </c>
      <c r="H7" s="3" t="s">
        <v>1</v>
      </c>
      <c r="I7" s="3">
        <v>100</v>
      </c>
      <c r="J7" s="3">
        <v>1</v>
      </c>
      <c r="L7" s="3">
        <f t="shared" ca="1" si="2"/>
        <v>68105.485000000001</v>
      </c>
      <c r="M7" s="3">
        <f t="shared" ca="1" si="0"/>
        <v>68120.447</v>
      </c>
      <c r="N7" s="3">
        <f t="shared" ca="1" si="0"/>
        <v>68057.929000000004</v>
      </c>
      <c r="O7" s="3">
        <f t="shared" ca="1" si="0"/>
        <v>68044.092000000004</v>
      </c>
      <c r="P7" s="3">
        <f t="shared" ca="1" si="0"/>
        <v>68040.543000000005</v>
      </c>
      <c r="Q7" s="3">
        <f t="shared" ca="1" si="0"/>
        <v>68056.423999999999</v>
      </c>
      <c r="R7" s="3">
        <f t="shared" ca="1" si="0"/>
        <v>68030.847999999998</v>
      </c>
      <c r="S7" s="3">
        <f t="shared" ca="1" si="0"/>
        <v>68086.370999999999</v>
      </c>
      <c r="T7" s="3">
        <f t="shared" ca="1" si="0"/>
        <v>68057.495999999999</v>
      </c>
      <c r="U7" s="3">
        <f t="shared" ca="1" si="0"/>
        <v>68046.673999999999</v>
      </c>
      <c r="W7" s="3">
        <f t="shared" ca="1" si="3"/>
        <v>68064.630900000004</v>
      </c>
      <c r="Y7" s="3">
        <f ca="1">Total!E7</f>
        <v>67996.997000000003</v>
      </c>
      <c r="AB7" s="3">
        <f t="shared" ca="1" si="1"/>
        <v>1.5954822240164157E-3</v>
      </c>
      <c r="AC7" s="3">
        <f t="shared" ca="1" si="1"/>
        <v>1.8155213530973594E-3</v>
      </c>
      <c r="AD7" s="3">
        <f t="shared" ca="1" si="1"/>
        <v>8.9609839681597549E-4</v>
      </c>
      <c r="AE7" s="3">
        <f t="shared" ca="1" si="1"/>
        <v>6.9260411603178833E-4</v>
      </c>
      <c r="AF7" s="3">
        <f t="shared" ca="1" si="1"/>
        <v>6.4041063460496786E-4</v>
      </c>
      <c r="AG7" s="3">
        <f t="shared" ca="1" si="1"/>
        <v>8.7396506642780183E-4</v>
      </c>
      <c r="AH7" s="3">
        <f t="shared" ca="1" si="1"/>
        <v>4.9783080861637329E-4</v>
      </c>
      <c r="AI7" s="3">
        <f t="shared" ca="1" si="1"/>
        <v>1.3143815748215492E-3</v>
      </c>
      <c r="AJ7" s="3">
        <f t="shared" ca="1" si="1"/>
        <v>8.8973046853813497E-4</v>
      </c>
      <c r="AK7" s="3">
        <f t="shared" ca="1" si="1"/>
        <v>7.3057638118924633E-4</v>
      </c>
      <c r="AM7" s="3">
        <f t="shared" ca="1" si="4"/>
        <v>9.9466010241596129E-3</v>
      </c>
    </row>
    <row r="8" spans="1:39" x14ac:dyDescent="0.25">
      <c r="A8" s="3" t="s">
        <v>2</v>
      </c>
      <c r="B8" s="3">
        <v>24</v>
      </c>
      <c r="C8" s="3">
        <v>1</v>
      </c>
      <c r="D8" s="3">
        <v>78995.400999999998</v>
      </c>
      <c r="E8" s="3">
        <v>0.68600000000000005</v>
      </c>
      <c r="F8" s="3">
        <v>61</v>
      </c>
      <c r="H8" s="3" t="s">
        <v>0</v>
      </c>
      <c r="I8" s="3">
        <v>25</v>
      </c>
      <c r="J8" s="3">
        <v>1</v>
      </c>
      <c r="L8" s="3">
        <f t="shared" ca="1" si="2"/>
        <v>1437.1590000000001</v>
      </c>
      <c r="M8" s="3">
        <f t="shared" ca="1" si="0"/>
        <v>1435.134</v>
      </c>
      <c r="N8" s="3">
        <f t="shared" ca="1" si="0"/>
        <v>1439.328</v>
      </c>
      <c r="O8" s="3">
        <f t="shared" ca="1" si="0"/>
        <v>1435.134</v>
      </c>
      <c r="P8" s="3">
        <f t="shared" ca="1" si="0"/>
        <v>1437.1579999999999</v>
      </c>
      <c r="Q8" s="3">
        <f t="shared" ca="1" si="0"/>
        <v>1435.135</v>
      </c>
      <c r="R8" s="3">
        <f t="shared" ca="1" si="0"/>
        <v>1435.134</v>
      </c>
      <c r="S8" s="3">
        <f t="shared" ca="1" si="0"/>
        <v>1437.1579999999999</v>
      </c>
      <c r="T8" s="3">
        <f t="shared" ca="1" si="0"/>
        <v>1435.134</v>
      </c>
      <c r="U8" s="3">
        <f t="shared" ca="1" si="0"/>
        <v>1437.1579999999999</v>
      </c>
      <c r="W8" s="3">
        <f t="shared" ca="1" si="3"/>
        <v>1436.3632</v>
      </c>
      <c r="Y8" s="3">
        <f ca="1">Total!E8</f>
        <v>1435.134</v>
      </c>
      <c r="AB8" s="3">
        <f t="shared" ca="1" si="1"/>
        <v>1.4110180652120924E-3</v>
      </c>
      <c r="AC8" s="3">
        <f t="shared" ca="1" si="1"/>
        <v>0</v>
      </c>
      <c r="AD8" s="3">
        <f t="shared" ca="1" si="1"/>
        <v>2.9223751928391076E-3</v>
      </c>
      <c r="AE8" s="3">
        <f t="shared" ca="1" si="1"/>
        <v>0</v>
      </c>
      <c r="AF8" s="3">
        <f t="shared" ca="1" si="1"/>
        <v>1.4103212661674012E-3</v>
      </c>
      <c r="AG8" s="3">
        <f t="shared" ca="1" si="1"/>
        <v>6.9679904453267305E-7</v>
      </c>
      <c r="AH8" s="3">
        <f t="shared" ca="1" si="1"/>
        <v>0</v>
      </c>
      <c r="AI8" s="3">
        <f t="shared" ca="1" si="1"/>
        <v>1.4103212661674012E-3</v>
      </c>
      <c r="AJ8" s="3">
        <f t="shared" ca="1" si="1"/>
        <v>0</v>
      </c>
      <c r="AK8" s="3">
        <f t="shared" ca="1" si="1"/>
        <v>1.4103212661674012E-3</v>
      </c>
      <c r="AM8" s="3">
        <f t="shared" ca="1" si="4"/>
        <v>8.5650538555979358E-3</v>
      </c>
    </row>
    <row r="9" spans="1:39" x14ac:dyDescent="0.25">
      <c r="A9" s="3" t="s">
        <v>2</v>
      </c>
      <c r="B9" s="3">
        <v>24</v>
      </c>
      <c r="C9" s="3">
        <v>1</v>
      </c>
      <c r="D9" s="3">
        <v>78730.853000000003</v>
      </c>
      <c r="E9" s="3">
        <v>0.68899999999999995</v>
      </c>
      <c r="F9" s="3">
        <v>65</v>
      </c>
      <c r="H9" s="3" t="s">
        <v>0</v>
      </c>
      <c r="I9" s="3">
        <v>50</v>
      </c>
      <c r="J9" s="3">
        <v>1</v>
      </c>
      <c r="L9" s="3">
        <f t="shared" ca="1" si="2"/>
        <v>2867.058</v>
      </c>
      <c r="M9" s="3">
        <f t="shared" ca="1" si="0"/>
        <v>2824.924</v>
      </c>
      <c r="N9" s="3">
        <f t="shared" ca="1" si="0"/>
        <v>2852.2629999999999</v>
      </c>
      <c r="O9" s="3">
        <f t="shared" ca="1" si="0"/>
        <v>2823.8049999999998</v>
      </c>
      <c r="P9" s="3">
        <f t="shared" ca="1" si="0"/>
        <v>2835.498</v>
      </c>
      <c r="Q9" s="3">
        <f t="shared" ca="1" si="0"/>
        <v>2822.9549999999999</v>
      </c>
      <c r="R9" s="3">
        <f t="shared" ca="1" si="0"/>
        <v>2809.3440000000001</v>
      </c>
      <c r="S9" s="3">
        <f t="shared" ca="1" si="0"/>
        <v>2843.2330000000002</v>
      </c>
      <c r="T9" s="3">
        <f t="shared" ca="1" si="0"/>
        <v>2828.6819999999998</v>
      </c>
      <c r="U9" s="3">
        <f t="shared" ca="1" si="0"/>
        <v>2828.817</v>
      </c>
      <c r="W9" s="3">
        <f t="shared" ca="1" si="3"/>
        <v>2833.6578999999997</v>
      </c>
      <c r="Y9" s="3">
        <f ca="1">Total!E9</f>
        <v>2807.6990000000001</v>
      </c>
      <c r="AB9" s="3">
        <f t="shared" ca="1" si="1"/>
        <v>2.1141511251740276E-2</v>
      </c>
      <c r="AC9" s="3">
        <f t="shared" ca="1" si="1"/>
        <v>6.13491688389671E-3</v>
      </c>
      <c r="AD9" s="3">
        <f t="shared" ca="1" si="1"/>
        <v>1.5872071756979595E-2</v>
      </c>
      <c r="AE9" s="3">
        <f t="shared" ca="1" si="1"/>
        <v>5.7363698886525108E-3</v>
      </c>
      <c r="AF9" s="3">
        <f t="shared" ca="1" si="1"/>
        <v>9.9009900990098924E-3</v>
      </c>
      <c r="AG9" s="3">
        <f t="shared" ca="1" si="1"/>
        <v>5.433630884222225E-3</v>
      </c>
      <c r="AH9" s="3">
        <f t="shared" ca="1" si="1"/>
        <v>5.8588901445631519E-4</v>
      </c>
      <c r="AI9" s="3">
        <f t="shared" ca="1" si="1"/>
        <v>1.2655915039325834E-2</v>
      </c>
      <c r="AJ9" s="3">
        <f t="shared" ca="1" si="1"/>
        <v>7.4733794470132732E-3</v>
      </c>
      <c r="AK9" s="3">
        <f t="shared" ca="1" si="1"/>
        <v>7.521461524187578E-3</v>
      </c>
      <c r="AM9" s="3">
        <f t="shared" ca="1" si="4"/>
        <v>9.2456135789484209E-2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78754.107999999993</v>
      </c>
      <c r="E10" s="3">
        <v>0.68700000000000006</v>
      </c>
      <c r="F10" s="3">
        <v>63</v>
      </c>
      <c r="H10" s="3" t="s">
        <v>20</v>
      </c>
      <c r="I10" s="3">
        <v>100</v>
      </c>
      <c r="J10" s="3">
        <v>1</v>
      </c>
      <c r="L10" s="3">
        <f t="shared" ca="1" si="2"/>
        <v>5463.6009999999997</v>
      </c>
      <c r="M10" s="3">
        <f t="shared" ca="1" si="0"/>
        <v>5464.7830000000004</v>
      </c>
      <c r="N10" s="3">
        <f t="shared" ca="1" si="0"/>
        <v>5456.4669999999996</v>
      </c>
      <c r="O10" s="3">
        <f t="shared" ca="1" si="0"/>
        <v>5504.42</v>
      </c>
      <c r="P10" s="3">
        <f t="shared" ca="1" si="0"/>
        <v>5443.0550000000003</v>
      </c>
      <c r="Q10" s="3">
        <f t="shared" ca="1" si="0"/>
        <v>5524.5140000000001</v>
      </c>
      <c r="R10" s="3">
        <f t="shared" ca="1" si="0"/>
        <v>5446.598</v>
      </c>
      <c r="S10" s="3">
        <f t="shared" ca="1" si="0"/>
        <v>5425.52</v>
      </c>
      <c r="T10" s="3">
        <f t="shared" ca="1" si="0"/>
        <v>5469.9589999999998</v>
      </c>
      <c r="U10" s="3">
        <f t="shared" ca="1" si="0"/>
        <v>5449.05</v>
      </c>
      <c r="W10" s="3">
        <f t="shared" ca="1" si="3"/>
        <v>5464.7967000000008</v>
      </c>
      <c r="Y10" s="3">
        <f ca="1">Total!E10</f>
        <v>5345.2</v>
      </c>
      <c r="AB10" s="3">
        <f t="shared" ca="1" si="1"/>
        <v>2.2150901743620416E-2</v>
      </c>
      <c r="AC10" s="3">
        <f t="shared" ca="1" si="1"/>
        <v>2.2372034722742001E-2</v>
      </c>
      <c r="AD10" s="3">
        <f t="shared" ca="1" si="1"/>
        <v>2.0816246351867063E-2</v>
      </c>
      <c r="AE10" s="3">
        <f t="shared" ca="1" si="1"/>
        <v>2.9787472872857941E-2</v>
      </c>
      <c r="AF10" s="3">
        <f t="shared" ca="1" si="1"/>
        <v>1.8307079248671795E-2</v>
      </c>
      <c r="AG10" s="3">
        <f t="shared" ca="1" si="1"/>
        <v>3.3546733517922679E-2</v>
      </c>
      <c r="AH10" s="3">
        <f t="shared" ca="1" si="1"/>
        <v>1.8969916934820051E-2</v>
      </c>
      <c r="AI10" s="3">
        <f t="shared" ca="1" si="1"/>
        <v>1.5026565890892879E-2</v>
      </c>
      <c r="AJ10" s="3">
        <f t="shared" ca="1" si="1"/>
        <v>2.3340380154157004E-2</v>
      </c>
      <c r="AK10" s="3">
        <f t="shared" ca="1" si="1"/>
        <v>1.942864626206697E-2</v>
      </c>
      <c r="AM10" s="3">
        <f t="shared" ca="1" si="4"/>
        <v>0.22374597769961882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165678.02600000001</v>
      </c>
      <c r="E11" s="3">
        <v>1.728</v>
      </c>
      <c r="F11" s="3">
        <v>38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165564.16699999999</v>
      </c>
      <c r="E12" s="3">
        <v>1.736</v>
      </c>
      <c r="F12" s="3">
        <v>39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165620.32999999999</v>
      </c>
      <c r="E13" s="3">
        <v>1.73</v>
      </c>
      <c r="F13" s="3">
        <v>37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165739.541</v>
      </c>
      <c r="E14" s="3">
        <v>1.7410000000000001</v>
      </c>
      <c r="F14" s="3">
        <v>40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165722.44200000001</v>
      </c>
      <c r="E15" s="3">
        <v>1.742</v>
      </c>
      <c r="F15" s="3">
        <v>39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165597.39499999999</v>
      </c>
      <c r="E16" s="3">
        <v>1.732</v>
      </c>
      <c r="F16" s="3">
        <v>39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165591.16800000001</v>
      </c>
      <c r="E17" s="3">
        <v>1.7290000000000001</v>
      </c>
      <c r="F17" s="3">
        <v>37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165685.144</v>
      </c>
      <c r="E18" s="3">
        <v>1.728</v>
      </c>
      <c r="F18" s="3">
        <v>39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165556.87599999999</v>
      </c>
      <c r="E19" s="3">
        <v>1.73</v>
      </c>
      <c r="F19" s="3">
        <v>37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165733.49799999999</v>
      </c>
      <c r="E20" s="3">
        <v>1.734</v>
      </c>
      <c r="F20" s="3">
        <v>37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1542177.2660000001</v>
      </c>
      <c r="E21" s="3">
        <v>11.08</v>
      </c>
      <c r="F21" s="3">
        <v>45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1541937.325</v>
      </c>
      <c r="E22" s="3">
        <v>11.032999999999999</v>
      </c>
      <c r="F22" s="3">
        <v>46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1542809.659</v>
      </c>
      <c r="E23" s="3">
        <v>11.055</v>
      </c>
      <c r="F23" s="3">
        <v>47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1542075.3130000001</v>
      </c>
      <c r="E24" s="3">
        <v>11.096</v>
      </c>
      <c r="F24" s="3">
        <v>46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1541276.6459999999</v>
      </c>
      <c r="E25" s="3">
        <v>11.029</v>
      </c>
      <c r="F25" s="3">
        <v>44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1543050.1370000001</v>
      </c>
      <c r="E26" s="3">
        <v>11.077</v>
      </c>
      <c r="F26" s="3">
        <v>47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1542581.139</v>
      </c>
      <c r="E27" s="3">
        <v>11.023</v>
      </c>
      <c r="F27" s="3">
        <v>47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1543339.416</v>
      </c>
      <c r="E28" s="3">
        <v>11.092000000000001</v>
      </c>
      <c r="F28" s="3">
        <v>48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1542975.8670000001</v>
      </c>
      <c r="E29" s="3">
        <v>11.058</v>
      </c>
      <c r="F29" s="3">
        <v>48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1542496.149</v>
      </c>
      <c r="E30" s="3">
        <v>11.023</v>
      </c>
      <c r="F30" s="3">
        <v>47</v>
      </c>
    </row>
    <row r="31" spans="1:6" x14ac:dyDescent="0.25">
      <c r="A31" s="3" t="s">
        <v>1</v>
      </c>
      <c r="B31" s="3">
        <v>30</v>
      </c>
      <c r="C31" s="3">
        <v>1</v>
      </c>
      <c r="D31" s="3">
        <v>21498.088</v>
      </c>
      <c r="E31" s="3">
        <v>0.91900000000000004</v>
      </c>
      <c r="F31" s="3">
        <v>54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21501.014999999999</v>
      </c>
      <c r="E32" s="3">
        <v>0.91600000000000004</v>
      </c>
      <c r="F32" s="3">
        <v>54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21519.825000000001</v>
      </c>
      <c r="E33" s="3">
        <v>0.92300000000000004</v>
      </c>
      <c r="F33" s="3">
        <v>53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21499.772000000001</v>
      </c>
      <c r="E34" s="3">
        <v>0.91900000000000004</v>
      </c>
      <c r="F34" s="3">
        <v>53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21485.275000000001</v>
      </c>
      <c r="E35" s="3">
        <v>0.92100000000000004</v>
      </c>
      <c r="F35" s="3">
        <v>54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21527.51</v>
      </c>
      <c r="E36" s="3">
        <v>0.92100000000000004</v>
      </c>
      <c r="F36" s="3">
        <v>53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21517.697</v>
      </c>
      <c r="E37" s="3">
        <v>0.92200000000000004</v>
      </c>
      <c r="F37" s="3">
        <v>54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21503.508999999998</v>
      </c>
      <c r="E38" s="3">
        <v>0.92</v>
      </c>
      <c r="F38" s="3">
        <v>53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21515.252</v>
      </c>
      <c r="E39" s="3">
        <v>0.91600000000000004</v>
      </c>
      <c r="F39" s="3">
        <v>54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21523.737000000001</v>
      </c>
      <c r="E40" s="3">
        <v>0.92200000000000004</v>
      </c>
      <c r="F40" s="3">
        <v>53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37865.923000000003</v>
      </c>
      <c r="E41" s="3">
        <v>1.95</v>
      </c>
      <c r="F41" s="3">
        <v>36</v>
      </c>
    </row>
    <row r="42" spans="1:6" x14ac:dyDescent="0.25">
      <c r="A42" s="3" t="s">
        <v>1</v>
      </c>
      <c r="B42" s="3">
        <v>50</v>
      </c>
      <c r="C42" s="3">
        <v>1</v>
      </c>
      <c r="D42" s="3">
        <v>37968.828999999998</v>
      </c>
      <c r="E42" s="3">
        <v>1.9359999999999999</v>
      </c>
      <c r="F42" s="3">
        <v>36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37896.392999999996</v>
      </c>
      <c r="E43" s="3">
        <v>1.9370000000000001</v>
      </c>
      <c r="F43" s="3">
        <v>37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37859.341999999997</v>
      </c>
      <c r="E44" s="3">
        <v>1.948</v>
      </c>
      <c r="F44" s="3">
        <v>38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37895.516000000003</v>
      </c>
      <c r="E45" s="3">
        <v>1.9430000000000001</v>
      </c>
      <c r="F45" s="3">
        <v>37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37894.695</v>
      </c>
      <c r="E46" s="3">
        <v>1.9430000000000001</v>
      </c>
      <c r="F46" s="3">
        <v>37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37881.544000000002</v>
      </c>
      <c r="E47" s="3">
        <v>1.9510000000000001</v>
      </c>
      <c r="F47" s="3">
        <v>37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37879.286999999997</v>
      </c>
      <c r="E48" s="3">
        <v>1.9319999999999999</v>
      </c>
      <c r="F48" s="3">
        <v>36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37821.141000000003</v>
      </c>
      <c r="E49" s="3">
        <v>1.9379999999999999</v>
      </c>
      <c r="F49" s="3">
        <v>37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37855.548999999999</v>
      </c>
      <c r="E50" s="3">
        <v>1.946</v>
      </c>
      <c r="F50" s="3">
        <v>39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68105.485000000001</v>
      </c>
      <c r="E51" s="3">
        <v>7.7779999999999996</v>
      </c>
      <c r="F51" s="3">
        <v>33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68120.447</v>
      </c>
      <c r="E52" s="3">
        <v>7.782</v>
      </c>
      <c r="F52" s="3">
        <v>31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68057.929000000004</v>
      </c>
      <c r="E53" s="3">
        <v>7.7350000000000003</v>
      </c>
      <c r="F53" s="3">
        <v>33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68044.092000000004</v>
      </c>
      <c r="E54" s="3">
        <v>7.7809999999999997</v>
      </c>
      <c r="F54" s="3">
        <v>33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68040.543000000005</v>
      </c>
      <c r="E55" s="3">
        <v>7.77</v>
      </c>
      <c r="F55" s="3">
        <v>33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68056.423999999999</v>
      </c>
      <c r="E56" s="3">
        <v>7.7290000000000001</v>
      </c>
      <c r="F56" s="3">
        <v>32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68030.847999999998</v>
      </c>
      <c r="E57" s="3">
        <v>7.7990000000000004</v>
      </c>
      <c r="F57" s="3">
        <v>31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68086.370999999999</v>
      </c>
      <c r="E58" s="3">
        <v>7.7569999999999997</v>
      </c>
      <c r="F58" s="3">
        <v>34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68057.495999999999</v>
      </c>
      <c r="E59" s="3">
        <v>7.7830000000000004</v>
      </c>
      <c r="F59" s="3">
        <v>34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68046.673999999999</v>
      </c>
      <c r="E60" s="3">
        <v>7.7859999999999996</v>
      </c>
      <c r="F60" s="3">
        <v>34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1437.1590000000001</v>
      </c>
      <c r="E61" s="3">
        <v>0.66700000000000004</v>
      </c>
      <c r="F61" s="3">
        <v>56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1435.134</v>
      </c>
      <c r="E62" s="3">
        <v>0.67300000000000004</v>
      </c>
      <c r="F62" s="3">
        <v>59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1439.328</v>
      </c>
      <c r="E63" s="3">
        <v>0.67100000000000004</v>
      </c>
      <c r="F63" s="3">
        <v>59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1435.134</v>
      </c>
      <c r="E64" s="3">
        <v>0.67</v>
      </c>
      <c r="F64" s="3">
        <v>58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1437.1579999999999</v>
      </c>
      <c r="E65" s="3">
        <v>0.67200000000000004</v>
      </c>
      <c r="F65" s="3">
        <v>57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1435.135</v>
      </c>
      <c r="E66" s="3">
        <v>0.66800000000000004</v>
      </c>
      <c r="F66" s="3">
        <v>57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1435.134</v>
      </c>
      <c r="E67" s="3">
        <v>0.67</v>
      </c>
      <c r="F67" s="3">
        <v>59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1437.1579999999999</v>
      </c>
      <c r="E68" s="3">
        <v>0.67</v>
      </c>
      <c r="F68" s="3">
        <v>58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1435.134</v>
      </c>
      <c r="E69" s="3">
        <v>0.67300000000000004</v>
      </c>
      <c r="F69" s="3">
        <v>58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1437.1579999999999</v>
      </c>
      <c r="E70" s="3">
        <v>0.67200000000000004</v>
      </c>
      <c r="F70" s="3">
        <v>57</v>
      </c>
    </row>
    <row r="71" spans="1:6" x14ac:dyDescent="0.25">
      <c r="A71" s="3" t="s">
        <v>0</v>
      </c>
      <c r="B71" s="3">
        <v>50</v>
      </c>
      <c r="C71" s="3">
        <v>1</v>
      </c>
      <c r="D71" s="3">
        <v>2867.058</v>
      </c>
      <c r="E71" s="3">
        <v>1.8089999999999999</v>
      </c>
      <c r="F71" s="3">
        <v>33</v>
      </c>
    </row>
    <row r="72" spans="1:6" x14ac:dyDescent="0.25">
      <c r="A72" s="3" t="s">
        <v>0</v>
      </c>
      <c r="B72" s="3">
        <v>50</v>
      </c>
      <c r="C72" s="3">
        <v>1</v>
      </c>
      <c r="D72" s="3">
        <v>2824.924</v>
      </c>
      <c r="E72" s="3">
        <v>1.8180000000000001</v>
      </c>
      <c r="F72" s="3">
        <v>33</v>
      </c>
    </row>
    <row r="73" spans="1:6" x14ac:dyDescent="0.25">
      <c r="A73" s="3" t="s">
        <v>0</v>
      </c>
      <c r="B73" s="3">
        <v>50</v>
      </c>
      <c r="C73" s="3">
        <v>1</v>
      </c>
      <c r="D73" s="3">
        <v>2852.2629999999999</v>
      </c>
      <c r="E73" s="3">
        <v>1.8089999999999999</v>
      </c>
      <c r="F73" s="3">
        <v>32</v>
      </c>
    </row>
    <row r="74" spans="1:6" x14ac:dyDescent="0.25">
      <c r="A74" s="3" t="s">
        <v>0</v>
      </c>
      <c r="B74" s="3">
        <v>50</v>
      </c>
      <c r="C74" s="3">
        <v>1</v>
      </c>
      <c r="D74" s="3">
        <v>2823.8049999999998</v>
      </c>
      <c r="E74" s="3">
        <v>1.82</v>
      </c>
      <c r="F74" s="3">
        <v>32</v>
      </c>
    </row>
    <row r="75" spans="1:6" x14ac:dyDescent="0.25">
      <c r="A75" s="3" t="s">
        <v>0</v>
      </c>
      <c r="B75" s="3">
        <v>50</v>
      </c>
      <c r="C75" s="3">
        <v>1</v>
      </c>
      <c r="D75" s="3">
        <v>2835.498</v>
      </c>
      <c r="E75" s="3">
        <v>1.8240000000000001</v>
      </c>
      <c r="F75" s="3">
        <v>35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2822.9549999999999</v>
      </c>
      <c r="E76" s="3">
        <v>1.82</v>
      </c>
      <c r="F76" s="3">
        <v>34</v>
      </c>
    </row>
    <row r="77" spans="1:6" x14ac:dyDescent="0.25">
      <c r="A77" s="3" t="s">
        <v>0</v>
      </c>
      <c r="B77" s="3">
        <v>50</v>
      </c>
      <c r="C77" s="3">
        <v>1</v>
      </c>
      <c r="D77" s="3">
        <v>2809.3440000000001</v>
      </c>
      <c r="E77" s="3">
        <v>1.81</v>
      </c>
      <c r="F77" s="3">
        <v>34</v>
      </c>
    </row>
    <row r="78" spans="1:6" x14ac:dyDescent="0.25">
      <c r="A78" s="3" t="s">
        <v>0</v>
      </c>
      <c r="B78" s="3">
        <v>50</v>
      </c>
      <c r="C78" s="3">
        <v>1</v>
      </c>
      <c r="D78" s="3">
        <v>2843.2330000000002</v>
      </c>
      <c r="E78" s="3">
        <v>1.8149999999999999</v>
      </c>
      <c r="F78" s="3">
        <v>33</v>
      </c>
    </row>
    <row r="79" spans="1:6" x14ac:dyDescent="0.25">
      <c r="A79" s="3" t="s">
        <v>0</v>
      </c>
      <c r="B79" s="3">
        <v>50</v>
      </c>
      <c r="C79" s="3">
        <v>1</v>
      </c>
      <c r="D79" s="3">
        <v>2828.6819999999998</v>
      </c>
      <c r="E79" s="3">
        <v>1.8069999999999999</v>
      </c>
      <c r="F79" s="3">
        <v>33</v>
      </c>
    </row>
    <row r="80" spans="1:6" x14ac:dyDescent="0.25">
      <c r="A80" s="3" t="s">
        <v>0</v>
      </c>
      <c r="B80" s="3">
        <v>50</v>
      </c>
      <c r="C80" s="3">
        <v>1</v>
      </c>
      <c r="D80" s="3">
        <v>2828.817</v>
      </c>
      <c r="E80" s="3">
        <v>1.8089999999999999</v>
      </c>
      <c r="F80" s="3">
        <v>33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5463.6009999999997</v>
      </c>
      <c r="E81" s="3">
        <v>7.3010000000000002</v>
      </c>
      <c r="F81" s="3">
        <v>28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5464.7830000000004</v>
      </c>
      <c r="E82" s="3">
        <v>7.3449999999999998</v>
      </c>
      <c r="F82" s="3">
        <v>30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5456.4669999999996</v>
      </c>
      <c r="E83" s="3">
        <v>7.3109999999999999</v>
      </c>
      <c r="F83" s="3">
        <v>30</v>
      </c>
    </row>
    <row r="84" spans="1:6" x14ac:dyDescent="0.25">
      <c r="A84" s="3" t="s">
        <v>0</v>
      </c>
      <c r="B84" s="3">
        <v>100</v>
      </c>
      <c r="C84" s="3">
        <v>1</v>
      </c>
      <c r="D84" s="3">
        <v>5504.42</v>
      </c>
      <c r="E84" s="3">
        <v>7.3159999999999998</v>
      </c>
      <c r="F84" s="3">
        <v>30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5443.0550000000003</v>
      </c>
      <c r="E85" s="3">
        <v>7.3630000000000004</v>
      </c>
      <c r="F85" s="3">
        <v>31</v>
      </c>
    </row>
    <row r="86" spans="1:6" x14ac:dyDescent="0.25">
      <c r="A86" s="3" t="s">
        <v>0</v>
      </c>
      <c r="B86" s="3">
        <v>100</v>
      </c>
      <c r="C86" s="3">
        <v>1</v>
      </c>
      <c r="D86" s="3">
        <v>5524.5140000000001</v>
      </c>
      <c r="E86" s="3">
        <v>7.3620000000000001</v>
      </c>
      <c r="F86" s="3">
        <v>31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5446.598</v>
      </c>
      <c r="E87" s="3">
        <v>7.2960000000000003</v>
      </c>
      <c r="F87" s="3">
        <v>30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5425.52</v>
      </c>
      <c r="E88" s="3">
        <v>7.319</v>
      </c>
      <c r="F88" s="3">
        <v>29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5469.9589999999998</v>
      </c>
      <c r="E89" s="3">
        <v>7.3019999999999996</v>
      </c>
      <c r="F89" s="3">
        <v>29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5449.05</v>
      </c>
      <c r="E90" s="3">
        <v>7.359</v>
      </c>
      <c r="F90" s="3">
        <v>30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10.125" style="3" customWidth="1"/>
    <col min="2" max="2" width="4.375" style="3" bestFit="1" customWidth="1"/>
    <col min="3" max="3" width="2.625" style="3" bestFit="1" customWidth="1"/>
    <col min="4" max="4" width="10.75" style="3" customWidth="1"/>
    <col min="5" max="5" width="7" style="3" bestFit="1" customWidth="1"/>
    <col min="6" max="6" width="4.375" style="3" bestFit="1" customWidth="1"/>
    <col min="7" max="7" width="2.25" style="3" customWidth="1"/>
    <col min="8" max="8" width="9.75" style="3" customWidth="1"/>
    <col min="9" max="9" width="4.375" style="3" bestFit="1" customWidth="1"/>
    <col min="10" max="10" width="3.125" style="3" bestFit="1" customWidth="1"/>
    <col min="11" max="11" width="2.375" style="3" customWidth="1"/>
    <col min="12" max="21" width="9" style="3"/>
    <col min="22" max="22" width="2.5" style="3" customWidth="1"/>
    <col min="23" max="23" width="9" style="3"/>
    <col min="24" max="24" width="2.5" style="3" customWidth="1"/>
    <col min="25" max="25" width="9" style="3"/>
    <col min="26" max="26" width="2.25" style="3" customWidth="1"/>
    <col min="27" max="27" width="2.37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79364.566000000006</v>
      </c>
      <c r="E1" s="3">
        <v>0.68700000000000006</v>
      </c>
      <c r="F1" s="3">
        <v>60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78730.853000000003</v>
      </c>
      <c r="E2" s="3">
        <v>0.69</v>
      </c>
      <c r="F2" s="3">
        <v>57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79364.566000000006</v>
      </c>
      <c r="M2" s="3">
        <f t="shared" ref="M2:U10" ca="1" si="0">INDIRECT("D"&amp;1+(ROW(E1)-1)*10+COLUMN(B1)-1)</f>
        <v>78730.853000000003</v>
      </c>
      <c r="N2" s="3">
        <f t="shared" ca="1" si="0"/>
        <v>78747.985000000001</v>
      </c>
      <c r="O2" s="3">
        <f t="shared" ca="1" si="0"/>
        <v>78826.945000000007</v>
      </c>
      <c r="P2" s="3">
        <f t="shared" ca="1" si="0"/>
        <v>78874.653999999995</v>
      </c>
      <c r="Q2" s="3">
        <f t="shared" ca="1" si="0"/>
        <v>78804.418999999994</v>
      </c>
      <c r="R2" s="3">
        <f t="shared" ca="1" si="0"/>
        <v>78839.327000000005</v>
      </c>
      <c r="S2" s="3">
        <f t="shared" ca="1" si="0"/>
        <v>78763.839000000007</v>
      </c>
      <c r="T2" s="3">
        <f t="shared" ca="1" si="0"/>
        <v>79203.921000000002</v>
      </c>
      <c r="U2" s="3">
        <f t="shared" ca="1" si="0"/>
        <v>78782.084000000003</v>
      </c>
      <c r="W2" s="3">
        <f ca="1">AVERAGE(L2:U2)</f>
        <v>78893.859299999996</v>
      </c>
      <c r="Y2" s="3">
        <f ca="1">Total!E2</f>
        <v>78730.853000000003</v>
      </c>
      <c r="AB2" s="3">
        <f t="shared" ref="AB2:AK10" ca="1" si="1">(L2-$Y2)/$Y2</f>
        <v>8.0491062379319505E-3</v>
      </c>
      <c r="AC2" s="3">
        <f t="shared" ca="1" si="1"/>
        <v>0</v>
      </c>
      <c r="AD2" s="3">
        <f t="shared" ca="1" si="1"/>
        <v>2.1760211336714194E-4</v>
      </c>
      <c r="AE2" s="3">
        <f t="shared" ca="1" si="1"/>
        <v>1.220512624193265E-3</v>
      </c>
      <c r="AF2" s="3">
        <f t="shared" ca="1" si="1"/>
        <v>1.8264885304874342E-3</v>
      </c>
      <c r="AG2" s="3">
        <f t="shared" ca="1" si="1"/>
        <v>9.3439861498759093E-4</v>
      </c>
      <c r="AH2" s="3">
        <f t="shared" ca="1" si="1"/>
        <v>1.3777826082997217E-3</v>
      </c>
      <c r="AI2" s="3">
        <f t="shared" ca="1" si="1"/>
        <v>4.1897170858804775E-4</v>
      </c>
      <c r="AJ2" s="3">
        <f t="shared" ca="1" si="1"/>
        <v>6.0086736263355268E-3</v>
      </c>
      <c r="AK2" s="3">
        <f t="shared" ca="1" si="1"/>
        <v>6.5071059245350442E-4</v>
      </c>
      <c r="AM2" s="3">
        <f ca="1">SUM(AB2:AK2)</f>
        <v>2.0704246656644186E-2</v>
      </c>
    </row>
    <row r="3" spans="1:39" x14ac:dyDescent="0.25">
      <c r="A3" s="3" t="s">
        <v>2</v>
      </c>
      <c r="B3" s="3">
        <v>24</v>
      </c>
      <c r="C3" s="3">
        <v>1</v>
      </c>
      <c r="D3" s="3">
        <v>78747.985000000001</v>
      </c>
      <c r="E3" s="3">
        <v>0.68600000000000005</v>
      </c>
      <c r="F3" s="3">
        <v>58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165557.90299999999</v>
      </c>
      <c r="M3" s="3">
        <f t="shared" ca="1" si="0"/>
        <v>165573.72700000001</v>
      </c>
      <c r="N3" s="3">
        <f t="shared" ca="1" si="0"/>
        <v>165574.883</v>
      </c>
      <c r="O3" s="3">
        <f t="shared" ca="1" si="0"/>
        <v>165578.04300000001</v>
      </c>
      <c r="P3" s="3">
        <f t="shared" ca="1" si="0"/>
        <v>165511.79999999999</v>
      </c>
      <c r="Q3" s="3">
        <f t="shared" ca="1" si="0"/>
        <v>165513.07999999999</v>
      </c>
      <c r="R3" s="3">
        <f t="shared" ca="1" si="0"/>
        <v>165524.603</v>
      </c>
      <c r="S3" s="3">
        <f t="shared" ca="1" si="0"/>
        <v>165634.78200000001</v>
      </c>
      <c r="T3" s="3">
        <f t="shared" ca="1" si="0"/>
        <v>165676.663</v>
      </c>
      <c r="U3" s="3">
        <f t="shared" ca="1" si="0"/>
        <v>165767.25899999999</v>
      </c>
      <c r="W3" s="3">
        <f t="shared" ref="W3:W10" ca="1" si="3">AVERAGE(L3:U3)</f>
        <v>165591.27429999999</v>
      </c>
      <c r="Y3" s="3">
        <f ca="1">Total!E3</f>
        <v>165486.21299999999</v>
      </c>
      <c r="AB3" s="3">
        <f t="shared" ca="1" si="1"/>
        <v>4.3320829391390046E-4</v>
      </c>
      <c r="AC3" s="3">
        <f t="shared" ca="1" si="1"/>
        <v>5.288295527073587E-4</v>
      </c>
      <c r="AD3" s="3">
        <f t="shared" ca="1" si="1"/>
        <v>5.3581502889314897E-4</v>
      </c>
      <c r="AE3" s="3">
        <f t="shared" ca="1" si="1"/>
        <v>5.5491027521438485E-4</v>
      </c>
      <c r="AF3" s="3">
        <f t="shared" ca="1" si="1"/>
        <v>1.5461711000661752E-4</v>
      </c>
      <c r="AG3" s="3">
        <f t="shared" ca="1" si="1"/>
        <v>1.6235189332659616E-4</v>
      </c>
      <c r="AH3" s="3">
        <f t="shared" ca="1" si="1"/>
        <v>2.3198307160496792E-4</v>
      </c>
      <c r="AI3" s="3">
        <f t="shared" ca="1" si="1"/>
        <v>8.977726742711654E-4</v>
      </c>
      <c r="AJ3" s="3">
        <f t="shared" ca="1" si="1"/>
        <v>1.1508511588213797E-3</v>
      </c>
      <c r="AK3" s="3">
        <f t="shared" ca="1" si="1"/>
        <v>1.6983046194911846E-3</v>
      </c>
      <c r="AM3" s="3">
        <f t="shared" ref="AM3:AM10" ca="1" si="4">SUM(AB3:AK3)</f>
        <v>6.348643678250704E-3</v>
      </c>
    </row>
    <row r="4" spans="1:39" x14ac:dyDescent="0.25">
      <c r="A4" s="3" t="s">
        <v>2</v>
      </c>
      <c r="B4" s="3">
        <v>24</v>
      </c>
      <c r="C4" s="3">
        <v>1</v>
      </c>
      <c r="D4" s="3">
        <v>78826.945000000007</v>
      </c>
      <c r="E4" s="3">
        <v>0.68799999999999994</v>
      </c>
      <c r="F4" s="3">
        <v>58</v>
      </c>
      <c r="H4" s="3" t="s">
        <v>2</v>
      </c>
      <c r="I4" s="3">
        <v>100</v>
      </c>
      <c r="J4" s="3">
        <v>1</v>
      </c>
      <c r="L4" s="3">
        <f t="shared" ca="1" si="2"/>
        <v>1542827.3529999999</v>
      </c>
      <c r="M4" s="3">
        <f t="shared" ca="1" si="0"/>
        <v>1541481.673</v>
      </c>
      <c r="N4" s="3">
        <f t="shared" ca="1" si="0"/>
        <v>1542348.5530000001</v>
      </c>
      <c r="O4" s="3">
        <f t="shared" ca="1" si="0"/>
        <v>1541548.128</v>
      </c>
      <c r="P4" s="3">
        <f t="shared" ca="1" si="0"/>
        <v>1542322.58</v>
      </c>
      <c r="Q4" s="3">
        <f t="shared" ca="1" si="0"/>
        <v>1542024.9809999999</v>
      </c>
      <c r="R4" s="3">
        <f t="shared" ca="1" si="0"/>
        <v>1541816.996</v>
      </c>
      <c r="S4" s="3">
        <f t="shared" ca="1" si="0"/>
        <v>1541761.2579999999</v>
      </c>
      <c r="T4" s="3">
        <f t="shared" ca="1" si="0"/>
        <v>1541810.648</v>
      </c>
      <c r="U4" s="3">
        <f t="shared" ca="1" si="0"/>
        <v>1542140.0889999999</v>
      </c>
      <c r="W4" s="3">
        <f t="shared" ca="1" si="3"/>
        <v>1542008.2259</v>
      </c>
      <c r="Y4" s="3">
        <f ca="1">Total!E4</f>
        <v>1541265.9380000001</v>
      </c>
      <c r="AB4" s="3">
        <f t="shared" ca="1" si="1"/>
        <v>1.0130730599457421E-3</v>
      </c>
      <c r="AC4" s="3">
        <f t="shared" ca="1" si="1"/>
        <v>1.3997259958902018E-4</v>
      </c>
      <c r="AD4" s="3">
        <f t="shared" ca="1" si="1"/>
        <v>7.0241933809607785E-4</v>
      </c>
      <c r="AE4" s="3">
        <f t="shared" ca="1" si="1"/>
        <v>1.8308975306761377E-4</v>
      </c>
      <c r="AF4" s="3">
        <f t="shared" ca="1" si="1"/>
        <v>6.855676064385928E-4</v>
      </c>
      <c r="AG4" s="3">
        <f t="shared" ca="1" si="1"/>
        <v>4.9248022763987819E-4</v>
      </c>
      <c r="AH4" s="3">
        <f t="shared" ca="1" si="1"/>
        <v>3.5753596210335561E-4</v>
      </c>
      <c r="AI4" s="3">
        <f t="shared" ca="1" si="1"/>
        <v>3.2137218359770973E-4</v>
      </c>
      <c r="AJ4" s="3">
        <f t="shared" ca="1" si="1"/>
        <v>3.5341726990138848E-4</v>
      </c>
      <c r="AK4" s="3">
        <f t="shared" ca="1" si="1"/>
        <v>5.6716428907406242E-4</v>
      </c>
      <c r="AM4" s="3">
        <f t="shared" ca="1" si="4"/>
        <v>4.8160922894534414E-3</v>
      </c>
    </row>
    <row r="5" spans="1:39" x14ac:dyDescent="0.25">
      <c r="A5" s="3" t="s">
        <v>2</v>
      </c>
      <c r="B5" s="3">
        <v>24</v>
      </c>
      <c r="C5" s="3">
        <v>1</v>
      </c>
      <c r="D5" s="3">
        <v>78874.653999999995</v>
      </c>
      <c r="E5" s="3">
        <v>0.69099999999999995</v>
      </c>
      <c r="F5" s="3">
        <v>57</v>
      </c>
      <c r="H5" s="3" t="s">
        <v>1</v>
      </c>
      <c r="I5" s="3">
        <v>30</v>
      </c>
      <c r="J5" s="3">
        <v>1</v>
      </c>
      <c r="L5" s="3">
        <f t="shared" ca="1" si="2"/>
        <v>21481.919000000002</v>
      </c>
      <c r="M5" s="3">
        <f t="shared" ca="1" si="0"/>
        <v>21504.387999999999</v>
      </c>
      <c r="N5" s="3">
        <f t="shared" ca="1" si="0"/>
        <v>21541.971000000001</v>
      </c>
      <c r="O5" s="3">
        <f t="shared" ca="1" si="0"/>
        <v>21496.932000000001</v>
      </c>
      <c r="P5" s="3">
        <f t="shared" ca="1" si="0"/>
        <v>21472.437999999998</v>
      </c>
      <c r="Q5" s="3">
        <f t="shared" ca="1" si="0"/>
        <v>21494.268</v>
      </c>
      <c r="R5" s="3">
        <f t="shared" ca="1" si="0"/>
        <v>21508.674999999999</v>
      </c>
      <c r="S5" s="3">
        <f t="shared" ca="1" si="0"/>
        <v>21485.258999999998</v>
      </c>
      <c r="T5" s="3">
        <f t="shared" ca="1" si="0"/>
        <v>21517.723000000002</v>
      </c>
      <c r="U5" s="3">
        <f t="shared" ca="1" si="0"/>
        <v>21501.921999999999</v>
      </c>
      <c r="W5" s="3">
        <f t="shared" ca="1" si="3"/>
        <v>21500.549499999997</v>
      </c>
      <c r="Y5" s="3">
        <f ca="1">Total!E5</f>
        <v>21465.767</v>
      </c>
      <c r="AB5" s="3">
        <f t="shared" ca="1" si="1"/>
        <v>7.5245389554455999E-4</v>
      </c>
      <c r="AC5" s="3">
        <f t="shared" ca="1" si="1"/>
        <v>1.7991903107864343E-3</v>
      </c>
      <c r="AD5" s="3">
        <f t="shared" ca="1" si="1"/>
        <v>3.5500245577063023E-3</v>
      </c>
      <c r="AE5" s="3">
        <f t="shared" ca="1" si="1"/>
        <v>1.4518465610849531E-3</v>
      </c>
      <c r="AF5" s="3">
        <f t="shared" ca="1" si="1"/>
        <v>3.107738940797437E-4</v>
      </c>
      <c r="AG5" s="3">
        <f t="shared" ca="1" si="1"/>
        <v>1.3277419809876909E-3</v>
      </c>
      <c r="AH5" s="3">
        <f t="shared" ca="1" si="1"/>
        <v>1.9989036497041752E-3</v>
      </c>
      <c r="AI5" s="3">
        <f t="shared" ca="1" si="1"/>
        <v>9.0805047869933417E-4</v>
      </c>
      <c r="AJ5" s="3">
        <f t="shared" ca="1" si="1"/>
        <v>2.4204119983228154E-3</v>
      </c>
      <c r="AK5" s="3">
        <f t="shared" ca="1" si="1"/>
        <v>1.6843097197504677E-3</v>
      </c>
      <c r="AM5" s="3">
        <f t="shared" ca="1" si="4"/>
        <v>1.6203707046666477E-2</v>
      </c>
    </row>
    <row r="6" spans="1:39" x14ac:dyDescent="0.25">
      <c r="A6" s="3" t="s">
        <v>2</v>
      </c>
      <c r="B6" s="3">
        <v>24</v>
      </c>
      <c r="C6" s="3">
        <v>1</v>
      </c>
      <c r="D6" s="3">
        <v>78804.418999999994</v>
      </c>
      <c r="E6" s="3">
        <v>0.68799999999999994</v>
      </c>
      <c r="F6" s="3">
        <v>58</v>
      </c>
      <c r="H6" s="3" t="s">
        <v>1</v>
      </c>
      <c r="I6" s="3">
        <v>50</v>
      </c>
      <c r="J6" s="3">
        <v>1</v>
      </c>
      <c r="L6" s="3">
        <f t="shared" ca="1" si="2"/>
        <v>37930.243000000002</v>
      </c>
      <c r="M6" s="3">
        <f t="shared" ca="1" si="0"/>
        <v>37855.713000000003</v>
      </c>
      <c r="N6" s="3">
        <f t="shared" ca="1" si="0"/>
        <v>37909.631000000001</v>
      </c>
      <c r="O6" s="3">
        <f t="shared" ca="1" si="0"/>
        <v>37874.699999999997</v>
      </c>
      <c r="P6" s="3">
        <f t="shared" ca="1" si="0"/>
        <v>37860.877</v>
      </c>
      <c r="Q6" s="3">
        <f t="shared" ca="1" si="0"/>
        <v>37840.118000000002</v>
      </c>
      <c r="R6" s="3">
        <f t="shared" ca="1" si="0"/>
        <v>37866.671999999999</v>
      </c>
      <c r="S6" s="3">
        <f t="shared" ca="1" si="0"/>
        <v>37905.220999999998</v>
      </c>
      <c r="T6" s="3">
        <f t="shared" ca="1" si="0"/>
        <v>37863.843999999997</v>
      </c>
      <c r="U6" s="3">
        <f t="shared" ca="1" si="0"/>
        <v>37846.794000000002</v>
      </c>
      <c r="W6" s="3">
        <f t="shared" ca="1" si="3"/>
        <v>37875.381300000001</v>
      </c>
      <c r="Y6" s="3">
        <f ca="1">Total!E6</f>
        <v>37821.141000000003</v>
      </c>
      <c r="AB6" s="3">
        <f t="shared" ca="1" si="1"/>
        <v>2.8846829343408477E-3</v>
      </c>
      <c r="AC6" s="3">
        <f t="shared" ca="1" si="1"/>
        <v>9.140919360418056E-4</v>
      </c>
      <c r="AD6" s="3">
        <f t="shared" ca="1" si="1"/>
        <v>2.3396967320472419E-3</v>
      </c>
      <c r="AE6" s="3">
        <f t="shared" ca="1" si="1"/>
        <v>1.4161127502735527E-3</v>
      </c>
      <c r="AF6" s="3">
        <f t="shared" ca="1" si="1"/>
        <v>1.050629329242001E-3</v>
      </c>
      <c r="AG6" s="3">
        <f t="shared" ca="1" si="1"/>
        <v>5.0175641184381373E-4</v>
      </c>
      <c r="AH6" s="3">
        <f t="shared" ca="1" si="1"/>
        <v>1.2038505131295588E-3</v>
      </c>
      <c r="AI6" s="3">
        <f t="shared" ca="1" si="1"/>
        <v>2.2230952789074887E-3</v>
      </c>
      <c r="AJ6" s="3">
        <f t="shared" ca="1" si="1"/>
        <v>1.1290775177828203E-3</v>
      </c>
      <c r="AK6" s="3">
        <f t="shared" ca="1" si="1"/>
        <v>6.782714461205289E-4</v>
      </c>
      <c r="AM6" s="3">
        <f t="shared" ca="1" si="4"/>
        <v>1.4341264849729659E-2</v>
      </c>
    </row>
    <row r="7" spans="1:39" x14ac:dyDescent="0.25">
      <c r="A7" s="3" t="s">
        <v>2</v>
      </c>
      <c r="B7" s="3">
        <v>24</v>
      </c>
      <c r="C7" s="3">
        <v>1</v>
      </c>
      <c r="D7" s="3">
        <v>78839.327000000005</v>
      </c>
      <c r="E7" s="3">
        <v>0.68500000000000005</v>
      </c>
      <c r="F7" s="3">
        <v>56</v>
      </c>
      <c r="H7" s="3" t="s">
        <v>1</v>
      </c>
      <c r="I7" s="3">
        <v>100</v>
      </c>
      <c r="J7" s="3">
        <v>1</v>
      </c>
      <c r="L7" s="3">
        <f t="shared" ca="1" si="2"/>
        <v>68047.273000000001</v>
      </c>
      <c r="M7" s="3">
        <f t="shared" ca="1" si="0"/>
        <v>68136.697</v>
      </c>
      <c r="N7" s="3">
        <f t="shared" ca="1" si="0"/>
        <v>68081.883000000002</v>
      </c>
      <c r="O7" s="3">
        <f t="shared" ca="1" si="0"/>
        <v>68037.808999999994</v>
      </c>
      <c r="P7" s="3">
        <f t="shared" ca="1" si="0"/>
        <v>68157.733999999997</v>
      </c>
      <c r="Q7" s="3">
        <f t="shared" ca="1" si="0"/>
        <v>68051.316999999995</v>
      </c>
      <c r="R7" s="3">
        <f t="shared" ca="1" si="0"/>
        <v>68039.633000000002</v>
      </c>
      <c r="S7" s="3">
        <f t="shared" ca="1" si="0"/>
        <v>68092.835999999996</v>
      </c>
      <c r="T7" s="3">
        <f t="shared" ca="1" si="0"/>
        <v>68090.721999999994</v>
      </c>
      <c r="U7" s="3">
        <f t="shared" ca="1" si="0"/>
        <v>68080.597999999998</v>
      </c>
      <c r="W7" s="3">
        <f t="shared" ca="1" si="3"/>
        <v>68081.650200000004</v>
      </c>
      <c r="Y7" s="3">
        <f ca="1">Total!E7</f>
        <v>67996.997000000003</v>
      </c>
      <c r="AB7" s="3">
        <f t="shared" ca="1" si="1"/>
        <v>7.3938559374905953E-4</v>
      </c>
      <c r="AC7" s="3">
        <f t="shared" ca="1" si="1"/>
        <v>2.0545024951616185E-3</v>
      </c>
      <c r="AD7" s="3">
        <f t="shared" ca="1" si="1"/>
        <v>1.2483786600163917E-3</v>
      </c>
      <c r="AE7" s="3">
        <f t="shared" ca="1" si="1"/>
        <v>6.002029766107289E-4</v>
      </c>
      <c r="AF7" s="3">
        <f t="shared" ca="1" si="1"/>
        <v>2.363883805045004E-3</v>
      </c>
      <c r="AG7" s="3">
        <f t="shared" ca="1" si="1"/>
        <v>7.9885880842638438E-4</v>
      </c>
      <c r="AH7" s="3">
        <f t="shared" ca="1" si="1"/>
        <v>6.2702769064931795E-4</v>
      </c>
      <c r="AI7" s="3">
        <f t="shared" ca="1" si="1"/>
        <v>1.4094593030335245E-3</v>
      </c>
      <c r="AJ7" s="3">
        <f t="shared" ca="1" si="1"/>
        <v>1.3783696947674213E-3</v>
      </c>
      <c r="AK7" s="3">
        <f t="shared" ca="1" si="1"/>
        <v>1.2294807666284897E-3</v>
      </c>
      <c r="AM7" s="3">
        <f t="shared" ca="1" si="4"/>
        <v>1.244954979408794E-2</v>
      </c>
    </row>
    <row r="8" spans="1:39" x14ac:dyDescent="0.25">
      <c r="A8" s="3" t="s">
        <v>2</v>
      </c>
      <c r="B8" s="3">
        <v>24</v>
      </c>
      <c r="C8" s="3">
        <v>1</v>
      </c>
      <c r="D8" s="3">
        <v>78763.839000000007</v>
      </c>
      <c r="E8" s="3">
        <v>0.68799999999999994</v>
      </c>
      <c r="F8" s="3">
        <v>58</v>
      </c>
      <c r="H8" s="3" t="s">
        <v>0</v>
      </c>
      <c r="I8" s="3">
        <v>25</v>
      </c>
      <c r="J8" s="3">
        <v>1</v>
      </c>
      <c r="L8" s="3">
        <f t="shared" ca="1" si="2"/>
        <v>1435.134</v>
      </c>
      <c r="M8" s="3">
        <f t="shared" ca="1" si="0"/>
        <v>1435.134</v>
      </c>
      <c r="N8" s="3">
        <f t="shared" ca="1" si="0"/>
        <v>1435.134</v>
      </c>
      <c r="O8" s="3">
        <f t="shared" ca="1" si="0"/>
        <v>1435.134</v>
      </c>
      <c r="P8" s="3">
        <f t="shared" ca="1" si="0"/>
        <v>1440.722</v>
      </c>
      <c r="Q8" s="3">
        <f t="shared" ca="1" si="0"/>
        <v>1437.1579999999999</v>
      </c>
      <c r="R8" s="3">
        <f t="shared" ca="1" si="0"/>
        <v>1435.134</v>
      </c>
      <c r="S8" s="3">
        <f t="shared" ca="1" si="0"/>
        <v>1435.135</v>
      </c>
      <c r="T8" s="3">
        <f t="shared" ca="1" si="0"/>
        <v>1437.1579999999999</v>
      </c>
      <c r="U8" s="3">
        <f t="shared" ca="1" si="0"/>
        <v>1437.1590000000001</v>
      </c>
      <c r="W8" s="3">
        <f t="shared" ca="1" si="3"/>
        <v>1436.3001999999999</v>
      </c>
      <c r="Y8" s="3">
        <f ca="1">Total!E8</f>
        <v>1435.134</v>
      </c>
      <c r="AB8" s="3">
        <f t="shared" ca="1" si="1"/>
        <v>0</v>
      </c>
      <c r="AC8" s="3">
        <f t="shared" ca="1" si="1"/>
        <v>0</v>
      </c>
      <c r="AD8" s="3">
        <f t="shared" ca="1" si="1"/>
        <v>0</v>
      </c>
      <c r="AE8" s="3">
        <f t="shared" ca="1" si="1"/>
        <v>0</v>
      </c>
      <c r="AF8" s="3">
        <f t="shared" ca="1" si="1"/>
        <v>3.8937130609406267E-3</v>
      </c>
      <c r="AG8" s="3">
        <f t="shared" ca="1" si="1"/>
        <v>1.4103212661674012E-3</v>
      </c>
      <c r="AH8" s="3">
        <f t="shared" ca="1" si="1"/>
        <v>0</v>
      </c>
      <c r="AI8" s="3">
        <f t="shared" ca="1" si="1"/>
        <v>6.9679904453267305E-7</v>
      </c>
      <c r="AJ8" s="3">
        <f t="shared" ca="1" si="1"/>
        <v>1.4103212661674012E-3</v>
      </c>
      <c r="AK8" s="3">
        <f t="shared" ca="1" si="1"/>
        <v>1.4110180652120924E-3</v>
      </c>
      <c r="AM8" s="3">
        <f t="shared" ca="1" si="4"/>
        <v>8.1260704575320548E-3</v>
      </c>
    </row>
    <row r="9" spans="1:39" x14ac:dyDescent="0.25">
      <c r="A9" s="3" t="s">
        <v>2</v>
      </c>
      <c r="B9" s="3">
        <v>24</v>
      </c>
      <c r="C9" s="3">
        <v>1</v>
      </c>
      <c r="D9" s="3">
        <v>79203.921000000002</v>
      </c>
      <c r="E9" s="3">
        <v>0.68700000000000006</v>
      </c>
      <c r="F9" s="3">
        <v>56</v>
      </c>
      <c r="H9" s="3" t="s">
        <v>0</v>
      </c>
      <c r="I9" s="3">
        <v>50</v>
      </c>
      <c r="J9" s="3">
        <v>1</v>
      </c>
      <c r="L9" s="3">
        <f t="shared" ca="1" si="2"/>
        <v>2834.154</v>
      </c>
      <c r="M9" s="3">
        <f t="shared" ca="1" si="0"/>
        <v>2824.393</v>
      </c>
      <c r="N9" s="3">
        <f t="shared" ca="1" si="0"/>
        <v>2835.569</v>
      </c>
      <c r="O9" s="3">
        <f t="shared" ca="1" si="0"/>
        <v>2823.6559999999999</v>
      </c>
      <c r="P9" s="3">
        <f t="shared" ca="1" si="0"/>
        <v>2850.3980000000001</v>
      </c>
      <c r="Q9" s="3">
        <f t="shared" ca="1" si="0"/>
        <v>2824.482</v>
      </c>
      <c r="R9" s="3">
        <f t="shared" ca="1" si="0"/>
        <v>2845.9209999999998</v>
      </c>
      <c r="S9" s="3">
        <f t="shared" ca="1" si="0"/>
        <v>2830.5419999999999</v>
      </c>
      <c r="T9" s="3">
        <f t="shared" ca="1" si="0"/>
        <v>2835.9560000000001</v>
      </c>
      <c r="U9" s="3">
        <f t="shared" ca="1" si="0"/>
        <v>2852.1660000000002</v>
      </c>
      <c r="W9" s="3">
        <f t="shared" ca="1" si="3"/>
        <v>2835.7237000000005</v>
      </c>
      <c r="Y9" s="3">
        <f ca="1">Total!E9</f>
        <v>2807.6990000000001</v>
      </c>
      <c r="AB9" s="3">
        <f t="shared" ca="1" si="1"/>
        <v>9.4223063084753478E-3</v>
      </c>
      <c r="AC9" s="3">
        <f t="shared" ca="1" si="1"/>
        <v>5.9457940470114354E-3</v>
      </c>
      <c r="AD9" s="3">
        <f t="shared" ca="1" si="1"/>
        <v>9.9262777099681596E-3</v>
      </c>
      <c r="AE9" s="3">
        <f t="shared" ca="1" si="1"/>
        <v>5.6833015219935898E-3</v>
      </c>
      <c r="AF9" s="3">
        <f t="shared" ca="1" si="1"/>
        <v>1.5207826764906092E-2</v>
      </c>
      <c r="AG9" s="3">
        <f t="shared" ca="1" si="1"/>
        <v>5.9774926015929422E-3</v>
      </c>
      <c r="AH9" s="3">
        <f t="shared" ca="1" si="1"/>
        <v>1.3613282620394761E-2</v>
      </c>
      <c r="AI9" s="3">
        <f t="shared" ca="1" si="1"/>
        <v>8.13584362141378E-3</v>
      </c>
      <c r="AJ9" s="3">
        <f t="shared" ca="1" si="1"/>
        <v>1.006411299786767E-2</v>
      </c>
      <c r="AK9" s="3">
        <f t="shared" ca="1" si="1"/>
        <v>1.5837523894121165E-2</v>
      </c>
      <c r="AM9" s="3">
        <f t="shared" ca="1" si="4"/>
        <v>9.9813762087744951E-2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78782.084000000003</v>
      </c>
      <c r="E10" s="3">
        <v>0.68600000000000005</v>
      </c>
      <c r="F10" s="3">
        <v>59</v>
      </c>
      <c r="H10" s="3" t="s">
        <v>20</v>
      </c>
      <c r="I10" s="3">
        <v>100</v>
      </c>
      <c r="J10" s="3">
        <v>1</v>
      </c>
      <c r="L10" s="3">
        <f t="shared" ca="1" si="2"/>
        <v>5411.4059999999999</v>
      </c>
      <c r="M10" s="3">
        <f t="shared" ca="1" si="0"/>
        <v>5492.674</v>
      </c>
      <c r="N10" s="3">
        <f t="shared" ca="1" si="0"/>
        <v>5412.8109999999997</v>
      </c>
      <c r="O10" s="3">
        <f t="shared" ca="1" si="0"/>
        <v>5438.0510000000004</v>
      </c>
      <c r="P10" s="3">
        <f t="shared" ca="1" si="0"/>
        <v>5437.41</v>
      </c>
      <c r="Q10" s="3">
        <f t="shared" ca="1" si="0"/>
        <v>5425.3509999999997</v>
      </c>
      <c r="R10" s="3">
        <f t="shared" ca="1" si="0"/>
        <v>5425.732</v>
      </c>
      <c r="S10" s="3">
        <f t="shared" ca="1" si="0"/>
        <v>5445.3549999999996</v>
      </c>
      <c r="T10" s="3">
        <f t="shared" ca="1" si="0"/>
        <v>5478.82</v>
      </c>
      <c r="U10" s="3">
        <f t="shared" ca="1" si="0"/>
        <v>5462.6390000000001</v>
      </c>
      <c r="W10" s="3">
        <f t="shared" ca="1" si="3"/>
        <v>5443.0248999999994</v>
      </c>
      <c r="Y10" s="3">
        <f ca="1">Total!E10</f>
        <v>5345.2</v>
      </c>
      <c r="AB10" s="3">
        <f t="shared" ca="1" si="1"/>
        <v>1.2386066003143032E-2</v>
      </c>
      <c r="AC10" s="3">
        <f t="shared" ca="1" si="1"/>
        <v>2.7589987278305802E-2</v>
      </c>
      <c r="AD10" s="3">
        <f t="shared" ca="1" si="1"/>
        <v>1.2648918655990399E-2</v>
      </c>
      <c r="AE10" s="3">
        <f t="shared" ca="1" si="1"/>
        <v>1.7370912220309918E-2</v>
      </c>
      <c r="AF10" s="3">
        <f t="shared" ca="1" si="1"/>
        <v>1.7250991543815018E-2</v>
      </c>
      <c r="AG10" s="3">
        <f t="shared" ca="1" si="1"/>
        <v>1.4994948739055571E-2</v>
      </c>
      <c r="AH10" s="3">
        <f t="shared" ca="1" si="1"/>
        <v>1.5066227643493257E-2</v>
      </c>
      <c r="AI10" s="3">
        <f t="shared" ca="1" si="1"/>
        <v>1.8737371847638955E-2</v>
      </c>
      <c r="AJ10" s="3">
        <f t="shared" ca="1" si="1"/>
        <v>2.4998129162613167E-2</v>
      </c>
      <c r="AK10" s="3">
        <f t="shared" ca="1" si="1"/>
        <v>2.1970927187008962E-2</v>
      </c>
      <c r="AM10" s="3">
        <f t="shared" ca="1" si="4"/>
        <v>0.1830144802813741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165557.90299999999</v>
      </c>
      <c r="E11" s="3">
        <v>1.732</v>
      </c>
      <c r="F11" s="3">
        <v>34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165573.72700000001</v>
      </c>
      <c r="E12" s="3">
        <v>1.7390000000000001</v>
      </c>
      <c r="F12" s="3">
        <v>32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165574.883</v>
      </c>
      <c r="E13" s="3">
        <v>1.7350000000000001</v>
      </c>
      <c r="F13" s="3">
        <v>35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165578.04300000001</v>
      </c>
      <c r="E14" s="3">
        <v>1.736</v>
      </c>
      <c r="F14" s="3">
        <v>34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165511.79999999999</v>
      </c>
      <c r="E15" s="3">
        <v>1.742</v>
      </c>
      <c r="F15" s="3">
        <v>32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165513.07999999999</v>
      </c>
      <c r="E16" s="3">
        <v>1.732</v>
      </c>
      <c r="F16" s="3">
        <v>33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165524.603</v>
      </c>
      <c r="E17" s="3">
        <v>1.7470000000000001</v>
      </c>
      <c r="F17" s="3">
        <v>35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165634.78200000001</v>
      </c>
      <c r="E18" s="3">
        <v>1.7270000000000001</v>
      </c>
      <c r="F18" s="3">
        <v>34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165676.663</v>
      </c>
      <c r="E19" s="3">
        <v>1.742</v>
      </c>
      <c r="F19" s="3">
        <v>32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165767.25899999999</v>
      </c>
      <c r="E20" s="3">
        <v>1.732</v>
      </c>
      <c r="F20" s="3">
        <v>32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1542827.3529999999</v>
      </c>
      <c r="E21" s="3">
        <v>11.069000000000001</v>
      </c>
      <c r="F21" s="3">
        <v>38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1541481.673</v>
      </c>
      <c r="E22" s="3">
        <v>11.116</v>
      </c>
      <c r="F22" s="3">
        <v>39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1542348.5530000001</v>
      </c>
      <c r="E23" s="3">
        <v>11.058</v>
      </c>
      <c r="F23" s="3">
        <v>37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1541548.128</v>
      </c>
      <c r="E24" s="3">
        <v>11.026</v>
      </c>
      <c r="F24" s="3">
        <v>37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1542322.58</v>
      </c>
      <c r="E25" s="3">
        <v>11.021000000000001</v>
      </c>
      <c r="F25" s="3">
        <v>40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1542024.9809999999</v>
      </c>
      <c r="E26" s="3">
        <v>11.077</v>
      </c>
      <c r="F26" s="3">
        <v>40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1541816.996</v>
      </c>
      <c r="E27" s="3">
        <v>11.06</v>
      </c>
      <c r="F27" s="3">
        <v>41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1541761.2579999999</v>
      </c>
      <c r="E28" s="3">
        <v>11.083</v>
      </c>
      <c r="F28" s="3">
        <v>40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1541810.648</v>
      </c>
      <c r="E29" s="3">
        <v>11.034000000000001</v>
      </c>
      <c r="F29" s="3">
        <v>39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1542140.0889999999</v>
      </c>
      <c r="E30" s="3">
        <v>11.092000000000001</v>
      </c>
      <c r="F30" s="3">
        <v>38</v>
      </c>
    </row>
    <row r="31" spans="1:6" x14ac:dyDescent="0.25">
      <c r="A31" s="3" t="s">
        <v>1</v>
      </c>
      <c r="B31" s="3">
        <v>30</v>
      </c>
      <c r="C31" s="3">
        <v>1</v>
      </c>
      <c r="D31" s="3">
        <v>21481.919000000002</v>
      </c>
      <c r="E31" s="3">
        <v>0.92200000000000004</v>
      </c>
      <c r="F31" s="3">
        <v>47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21504.387999999999</v>
      </c>
      <c r="E32" s="3">
        <v>0.92100000000000004</v>
      </c>
      <c r="F32" s="3">
        <v>47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21541.971000000001</v>
      </c>
      <c r="E33" s="3">
        <v>0.92</v>
      </c>
      <c r="F33" s="3">
        <v>49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21496.932000000001</v>
      </c>
      <c r="E34" s="3">
        <v>0.92400000000000004</v>
      </c>
      <c r="F34" s="3">
        <v>49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21472.437999999998</v>
      </c>
      <c r="E35" s="3">
        <v>0.91700000000000004</v>
      </c>
      <c r="F35" s="3">
        <v>49</v>
      </c>
    </row>
    <row r="36" spans="1:6" x14ac:dyDescent="0.25">
      <c r="A36" s="3" t="s">
        <v>1</v>
      </c>
      <c r="B36" s="3">
        <v>30</v>
      </c>
      <c r="C36" s="3">
        <v>1</v>
      </c>
      <c r="D36" s="3">
        <v>21494.268</v>
      </c>
      <c r="E36" s="3">
        <v>0.91500000000000004</v>
      </c>
      <c r="F36" s="3">
        <v>49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21508.674999999999</v>
      </c>
      <c r="E37" s="3">
        <v>0.92200000000000004</v>
      </c>
      <c r="F37" s="3">
        <v>49</v>
      </c>
    </row>
    <row r="38" spans="1:6" x14ac:dyDescent="0.25">
      <c r="A38" s="3" t="s">
        <v>1</v>
      </c>
      <c r="B38" s="3">
        <v>30</v>
      </c>
      <c r="C38" s="3">
        <v>1</v>
      </c>
      <c r="D38" s="3">
        <v>21485.258999999998</v>
      </c>
      <c r="E38" s="3">
        <v>0.92200000000000004</v>
      </c>
      <c r="F38" s="3">
        <v>49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21517.723000000002</v>
      </c>
      <c r="E39" s="3">
        <v>0.92</v>
      </c>
      <c r="F39" s="3">
        <v>48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21501.921999999999</v>
      </c>
      <c r="E40" s="3">
        <v>0.91800000000000004</v>
      </c>
      <c r="F40" s="3">
        <v>49</v>
      </c>
    </row>
    <row r="41" spans="1:6" x14ac:dyDescent="0.25">
      <c r="A41" s="3" t="s">
        <v>1</v>
      </c>
      <c r="B41" s="3">
        <v>50</v>
      </c>
      <c r="C41" s="3">
        <v>1</v>
      </c>
      <c r="D41" s="3">
        <v>37930.243000000002</v>
      </c>
      <c r="E41" s="3">
        <v>1.9390000000000001</v>
      </c>
      <c r="F41" s="3">
        <v>32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37855.713000000003</v>
      </c>
      <c r="E42" s="3">
        <v>1.9490000000000001</v>
      </c>
      <c r="F42" s="3">
        <v>33</v>
      </c>
    </row>
    <row r="43" spans="1:6" x14ac:dyDescent="0.25">
      <c r="A43" s="3" t="s">
        <v>1</v>
      </c>
      <c r="B43" s="3">
        <v>50</v>
      </c>
      <c r="C43" s="3">
        <v>1</v>
      </c>
      <c r="D43" s="3">
        <v>37909.631000000001</v>
      </c>
      <c r="E43" s="3">
        <v>1.9419999999999999</v>
      </c>
      <c r="F43" s="3">
        <v>33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37874.699999999997</v>
      </c>
      <c r="E44" s="3">
        <v>1.9359999999999999</v>
      </c>
      <c r="F44" s="3">
        <v>32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37860.877</v>
      </c>
      <c r="E45" s="3">
        <v>1.9359999999999999</v>
      </c>
      <c r="F45" s="3">
        <v>34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37840.118000000002</v>
      </c>
      <c r="E46" s="3">
        <v>1.9410000000000001</v>
      </c>
      <c r="F46" s="3">
        <v>34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37866.671999999999</v>
      </c>
      <c r="E47" s="3">
        <v>1.9490000000000001</v>
      </c>
      <c r="F47" s="3">
        <v>33</v>
      </c>
    </row>
    <row r="48" spans="1:6" x14ac:dyDescent="0.25">
      <c r="A48" s="3" t="s">
        <v>1</v>
      </c>
      <c r="B48" s="3">
        <v>50</v>
      </c>
      <c r="C48" s="3">
        <v>1</v>
      </c>
      <c r="D48" s="3">
        <v>37905.220999999998</v>
      </c>
      <c r="E48" s="3">
        <v>1.9379999999999999</v>
      </c>
      <c r="F48" s="3">
        <v>32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37863.843999999997</v>
      </c>
      <c r="E49" s="3">
        <v>1.9550000000000001</v>
      </c>
      <c r="F49" s="3">
        <v>33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37846.794000000002</v>
      </c>
      <c r="E50" s="3">
        <v>1.954</v>
      </c>
      <c r="F50" s="3">
        <v>34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68047.273000000001</v>
      </c>
      <c r="E51" s="3">
        <v>7.7910000000000004</v>
      </c>
      <c r="F51" s="3">
        <v>30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68136.697</v>
      </c>
      <c r="E52" s="3">
        <v>7.78</v>
      </c>
      <c r="F52" s="3">
        <v>26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68081.883000000002</v>
      </c>
      <c r="E53" s="3">
        <v>7.7779999999999996</v>
      </c>
      <c r="F53" s="3">
        <v>27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68037.808999999994</v>
      </c>
      <c r="E54" s="3">
        <v>7.7990000000000004</v>
      </c>
      <c r="F54" s="3">
        <v>27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68157.733999999997</v>
      </c>
      <c r="E55" s="3">
        <v>7.7160000000000002</v>
      </c>
      <c r="F55" s="3">
        <v>29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68051.316999999995</v>
      </c>
      <c r="E56" s="3">
        <v>7.7750000000000004</v>
      </c>
      <c r="F56" s="3">
        <v>27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68039.633000000002</v>
      </c>
      <c r="E57" s="3">
        <v>7.72</v>
      </c>
      <c r="F57" s="3">
        <v>26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68092.835999999996</v>
      </c>
      <c r="E58" s="3">
        <v>7.774</v>
      </c>
      <c r="F58" s="3">
        <v>27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68090.721999999994</v>
      </c>
      <c r="E59" s="3">
        <v>7.7460000000000004</v>
      </c>
      <c r="F59" s="3">
        <v>26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68080.597999999998</v>
      </c>
      <c r="E60" s="3">
        <v>7.7619999999999996</v>
      </c>
      <c r="F60" s="3">
        <v>27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1435.134</v>
      </c>
      <c r="E61" s="3">
        <v>0.67300000000000004</v>
      </c>
      <c r="F61" s="3">
        <v>54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1435.134</v>
      </c>
      <c r="E62" s="3">
        <v>0.66700000000000004</v>
      </c>
      <c r="F62" s="3">
        <v>51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1435.134</v>
      </c>
      <c r="E63" s="3">
        <v>0.66800000000000004</v>
      </c>
      <c r="F63" s="3">
        <v>52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1435.134</v>
      </c>
      <c r="E64" s="3">
        <v>0.66900000000000004</v>
      </c>
      <c r="F64" s="3">
        <v>52</v>
      </c>
    </row>
    <row r="65" spans="1:6" x14ac:dyDescent="0.25">
      <c r="A65" s="3" t="s">
        <v>0</v>
      </c>
      <c r="B65" s="3">
        <v>25</v>
      </c>
      <c r="C65" s="3">
        <v>1</v>
      </c>
      <c r="D65" s="3">
        <v>1440.722</v>
      </c>
      <c r="E65" s="3">
        <v>0.67300000000000004</v>
      </c>
      <c r="F65" s="3">
        <v>53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1437.1579999999999</v>
      </c>
      <c r="E66" s="3">
        <v>0.67300000000000004</v>
      </c>
      <c r="F66" s="3">
        <v>53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1435.134</v>
      </c>
      <c r="E67" s="3">
        <v>0.67100000000000004</v>
      </c>
      <c r="F67" s="3">
        <v>53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1435.135</v>
      </c>
      <c r="E68" s="3">
        <v>0.67</v>
      </c>
      <c r="F68" s="3">
        <v>52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1437.1579999999999</v>
      </c>
      <c r="E69" s="3">
        <v>0.67</v>
      </c>
      <c r="F69" s="3">
        <v>53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1437.1590000000001</v>
      </c>
      <c r="E70" s="3">
        <v>0.67</v>
      </c>
      <c r="F70" s="3">
        <v>52</v>
      </c>
    </row>
    <row r="71" spans="1:6" x14ac:dyDescent="0.25">
      <c r="A71" s="3" t="s">
        <v>0</v>
      </c>
      <c r="B71" s="3">
        <v>50</v>
      </c>
      <c r="C71" s="3">
        <v>1</v>
      </c>
      <c r="D71" s="3">
        <v>2834.154</v>
      </c>
      <c r="E71" s="3">
        <v>1.821</v>
      </c>
      <c r="F71" s="3">
        <v>28</v>
      </c>
    </row>
    <row r="72" spans="1:6" x14ac:dyDescent="0.25">
      <c r="A72" s="3" t="s">
        <v>0</v>
      </c>
      <c r="B72" s="3">
        <v>50</v>
      </c>
      <c r="C72" s="3">
        <v>1</v>
      </c>
      <c r="D72" s="3">
        <v>2824.393</v>
      </c>
      <c r="E72" s="3">
        <v>1.8220000000000001</v>
      </c>
      <c r="F72" s="3">
        <v>31</v>
      </c>
    </row>
    <row r="73" spans="1:6" x14ac:dyDescent="0.25">
      <c r="A73" s="3" t="s">
        <v>0</v>
      </c>
      <c r="B73" s="3">
        <v>50</v>
      </c>
      <c r="C73" s="3">
        <v>1</v>
      </c>
      <c r="D73" s="3">
        <v>2835.569</v>
      </c>
      <c r="E73" s="3">
        <v>1.8089999999999999</v>
      </c>
      <c r="F73" s="3">
        <v>30</v>
      </c>
    </row>
    <row r="74" spans="1:6" x14ac:dyDescent="0.25">
      <c r="A74" s="3" t="s">
        <v>0</v>
      </c>
      <c r="B74" s="3">
        <v>50</v>
      </c>
      <c r="C74" s="3">
        <v>1</v>
      </c>
      <c r="D74" s="3">
        <v>2823.6559999999999</v>
      </c>
      <c r="E74" s="3">
        <v>1.8260000000000001</v>
      </c>
      <c r="F74" s="3">
        <v>30</v>
      </c>
    </row>
    <row r="75" spans="1:6" x14ac:dyDescent="0.25">
      <c r="A75" s="3" t="s">
        <v>0</v>
      </c>
      <c r="B75" s="3">
        <v>50</v>
      </c>
      <c r="C75" s="3">
        <v>1</v>
      </c>
      <c r="D75" s="3">
        <v>2850.3980000000001</v>
      </c>
      <c r="E75" s="3">
        <v>1.827</v>
      </c>
      <c r="F75" s="3">
        <v>29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2824.482</v>
      </c>
      <c r="E76" s="3">
        <v>1.8169999999999999</v>
      </c>
      <c r="F76" s="3">
        <v>30</v>
      </c>
    </row>
    <row r="77" spans="1:6" x14ac:dyDescent="0.25">
      <c r="A77" s="3" t="s">
        <v>0</v>
      </c>
      <c r="B77" s="3">
        <v>50</v>
      </c>
      <c r="C77" s="3">
        <v>1</v>
      </c>
      <c r="D77" s="3">
        <v>2845.9209999999998</v>
      </c>
      <c r="E77" s="3">
        <v>1.8240000000000001</v>
      </c>
      <c r="F77" s="3">
        <v>30</v>
      </c>
    </row>
    <row r="78" spans="1:6" x14ac:dyDescent="0.25">
      <c r="A78" s="3" t="s">
        <v>0</v>
      </c>
      <c r="B78" s="3">
        <v>50</v>
      </c>
      <c r="C78" s="3">
        <v>1</v>
      </c>
      <c r="D78" s="3">
        <v>2830.5419999999999</v>
      </c>
      <c r="E78" s="3">
        <v>1.8120000000000001</v>
      </c>
      <c r="F78" s="3">
        <v>28</v>
      </c>
    </row>
    <row r="79" spans="1:6" x14ac:dyDescent="0.25">
      <c r="A79" s="3" t="s">
        <v>0</v>
      </c>
      <c r="B79" s="3">
        <v>50</v>
      </c>
      <c r="C79" s="3">
        <v>1</v>
      </c>
      <c r="D79" s="3">
        <v>2835.9560000000001</v>
      </c>
      <c r="E79" s="3">
        <v>1.8109999999999999</v>
      </c>
      <c r="F79" s="3">
        <v>30</v>
      </c>
    </row>
    <row r="80" spans="1:6" x14ac:dyDescent="0.25">
      <c r="A80" s="3" t="s">
        <v>0</v>
      </c>
      <c r="B80" s="3">
        <v>50</v>
      </c>
      <c r="C80" s="3">
        <v>1</v>
      </c>
      <c r="D80" s="3">
        <v>2852.1660000000002</v>
      </c>
      <c r="E80" s="3">
        <v>1.8120000000000001</v>
      </c>
      <c r="F80" s="3">
        <v>30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5411.4059999999999</v>
      </c>
      <c r="E81" s="3">
        <v>7.3369999999999997</v>
      </c>
      <c r="F81" s="3">
        <v>24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5492.674</v>
      </c>
      <c r="E82" s="3">
        <v>7.3140000000000001</v>
      </c>
      <c r="F82" s="3">
        <v>24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5412.8109999999997</v>
      </c>
      <c r="E83" s="3">
        <v>7.3730000000000002</v>
      </c>
      <c r="F83" s="3">
        <v>24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5438.0510000000004</v>
      </c>
      <c r="E84" s="3">
        <v>7.3230000000000004</v>
      </c>
      <c r="F84" s="3">
        <v>24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5437.41</v>
      </c>
      <c r="E85" s="3">
        <v>7.3810000000000002</v>
      </c>
      <c r="F85" s="3">
        <v>24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5425.3509999999997</v>
      </c>
      <c r="E86" s="3">
        <v>7.3760000000000003</v>
      </c>
      <c r="F86" s="3">
        <v>25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5425.732</v>
      </c>
      <c r="E87" s="3">
        <v>7.3049999999999997</v>
      </c>
      <c r="F87" s="3">
        <v>24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5445.3549999999996</v>
      </c>
      <c r="E88" s="3">
        <v>7.3639999999999999</v>
      </c>
      <c r="F88" s="3">
        <v>24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5478.82</v>
      </c>
      <c r="E89" s="3">
        <v>7.38</v>
      </c>
      <c r="F89" s="3">
        <v>25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5462.6390000000001</v>
      </c>
      <c r="E90" s="3">
        <v>7.3879999999999999</v>
      </c>
      <c r="F90" s="3">
        <v>25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875" style="3" customWidth="1"/>
    <col min="2" max="2" width="4.375" style="3" bestFit="1" customWidth="1"/>
    <col min="3" max="3" width="2.625" style="3" bestFit="1" customWidth="1"/>
    <col min="4" max="4" width="10.5" style="3" customWidth="1"/>
    <col min="5" max="5" width="7" style="3" bestFit="1" customWidth="1"/>
    <col min="6" max="6" width="4.375" style="3" bestFit="1" customWidth="1"/>
    <col min="7" max="7" width="2.5" style="3" customWidth="1"/>
    <col min="8" max="8" width="10.125" style="3" customWidth="1"/>
    <col min="9" max="9" width="4.375" style="3" bestFit="1" customWidth="1"/>
    <col min="10" max="10" width="3.125" style="3" bestFit="1" customWidth="1"/>
    <col min="11" max="11" width="2.5" style="3" customWidth="1"/>
    <col min="12" max="21" width="9" style="3"/>
    <col min="22" max="22" width="2.25" style="3" customWidth="1"/>
    <col min="23" max="23" width="9" style="3"/>
    <col min="24" max="24" width="2" style="3" customWidth="1"/>
    <col min="25" max="25" width="9" style="3"/>
    <col min="26" max="26" width="2.37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78730.853000000003</v>
      </c>
      <c r="E1" s="3">
        <v>0.68899999999999995</v>
      </c>
      <c r="F1" s="3">
        <v>56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78830.839000000007</v>
      </c>
      <c r="E2" s="3">
        <v>0.68700000000000006</v>
      </c>
      <c r="F2" s="3">
        <v>52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78730.853000000003</v>
      </c>
      <c r="M2" s="3">
        <f t="shared" ref="M2:U10" ca="1" si="0">INDIRECT("D"&amp;1+(ROW(E1)-1)*10+COLUMN(B1)-1)</f>
        <v>78830.839000000007</v>
      </c>
      <c r="N2" s="3">
        <f t="shared" ca="1" si="0"/>
        <v>78898.5</v>
      </c>
      <c r="O2" s="3">
        <f t="shared" ca="1" si="0"/>
        <v>78730.853000000003</v>
      </c>
      <c r="P2" s="3">
        <f t="shared" ca="1" si="0"/>
        <v>79409.349000000002</v>
      </c>
      <c r="Q2" s="3">
        <f t="shared" ca="1" si="0"/>
        <v>79431.104000000007</v>
      </c>
      <c r="R2" s="3">
        <f t="shared" ca="1" si="0"/>
        <v>78796.672999999995</v>
      </c>
      <c r="S2" s="3">
        <f t="shared" ca="1" si="0"/>
        <v>78772.163</v>
      </c>
      <c r="T2" s="3">
        <f t="shared" ca="1" si="0"/>
        <v>78754.107999999993</v>
      </c>
      <c r="U2" s="3">
        <f t="shared" ca="1" si="0"/>
        <v>78862.900999999998</v>
      </c>
      <c r="W2" s="3">
        <f ca="1">AVERAGE(L2:U2)</f>
        <v>78921.734299999996</v>
      </c>
      <c r="Y2" s="3">
        <f ca="1">Total!E2</f>
        <v>78730.853000000003</v>
      </c>
      <c r="AB2" s="3">
        <f t="shared" ref="AB2:AK10" ca="1" si="1">(L2-$Y2)/$Y2</f>
        <v>0</v>
      </c>
      <c r="AC2" s="3">
        <f t="shared" ca="1" si="1"/>
        <v>1.2699722686861327E-3</v>
      </c>
      <c r="AD2" s="3">
        <f t="shared" ca="1" si="1"/>
        <v>2.1293685208770342E-3</v>
      </c>
      <c r="AE2" s="3">
        <f t="shared" ca="1" si="1"/>
        <v>0</v>
      </c>
      <c r="AF2" s="3">
        <f t="shared" ca="1" si="1"/>
        <v>8.6179175526016356E-3</v>
      </c>
      <c r="AG2" s="3">
        <f t="shared" ca="1" si="1"/>
        <v>8.8942387046156337E-3</v>
      </c>
      <c r="AH2" s="3">
        <f t="shared" ca="1" si="1"/>
        <v>8.3601278903954498E-4</v>
      </c>
      <c r="AI2" s="3">
        <f t="shared" ca="1" si="1"/>
        <v>5.2469900205447627E-4</v>
      </c>
      <c r="AJ2" s="3">
        <f t="shared" ca="1" si="1"/>
        <v>2.9537340335929175E-4</v>
      </c>
      <c r="AK2" s="3">
        <f t="shared" ca="1" si="1"/>
        <v>1.6772077904451922E-3</v>
      </c>
      <c r="AM2" s="3">
        <f ca="1">SUM(AB2:AK2)</f>
        <v>2.4244790031678939E-2</v>
      </c>
    </row>
    <row r="3" spans="1:39" x14ac:dyDescent="0.25">
      <c r="A3" s="3" t="s">
        <v>2</v>
      </c>
      <c r="B3" s="3">
        <v>24</v>
      </c>
      <c r="C3" s="3">
        <v>1</v>
      </c>
      <c r="D3" s="3">
        <v>78898.5</v>
      </c>
      <c r="E3" s="3">
        <v>0.68899999999999995</v>
      </c>
      <c r="F3" s="3">
        <v>54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165698.54999999999</v>
      </c>
      <c r="M3" s="3">
        <f t="shared" ca="1" si="0"/>
        <v>165752.541</v>
      </c>
      <c r="N3" s="3">
        <f t="shared" ca="1" si="0"/>
        <v>165608.261</v>
      </c>
      <c r="O3" s="3">
        <f t="shared" ca="1" si="0"/>
        <v>165670.245</v>
      </c>
      <c r="P3" s="3">
        <f t="shared" ca="1" si="0"/>
        <v>165574.038</v>
      </c>
      <c r="Q3" s="3">
        <f t="shared" ca="1" si="0"/>
        <v>165685.84599999999</v>
      </c>
      <c r="R3" s="3">
        <f t="shared" ca="1" si="0"/>
        <v>165581.56099999999</v>
      </c>
      <c r="S3" s="3">
        <f t="shared" ca="1" si="0"/>
        <v>166015.17499999999</v>
      </c>
      <c r="T3" s="3">
        <f t="shared" ca="1" si="0"/>
        <v>165728.42800000001</v>
      </c>
      <c r="U3" s="3">
        <f t="shared" ca="1" si="0"/>
        <v>165594.1</v>
      </c>
      <c r="W3" s="3">
        <f t="shared" ref="W3:W10" ca="1" si="3">AVERAGE(L3:U3)</f>
        <v>165690.87450000001</v>
      </c>
      <c r="Y3" s="3">
        <f ca="1">Total!E3</f>
        <v>165486.21299999999</v>
      </c>
      <c r="AB3" s="3">
        <f t="shared" ca="1" si="1"/>
        <v>1.283109910793593E-3</v>
      </c>
      <c r="AC3" s="3">
        <f t="shared" ca="1" si="1"/>
        <v>1.609366696910326E-3</v>
      </c>
      <c r="AD3" s="3">
        <f t="shared" ca="1" si="1"/>
        <v>7.3751158956069523E-4</v>
      </c>
      <c r="AE3" s="3">
        <f t="shared" ca="1" si="1"/>
        <v>1.1120684718309828E-3</v>
      </c>
      <c r="AF3" s="3">
        <f t="shared" ca="1" si="1"/>
        <v>5.3070886334205764E-4</v>
      </c>
      <c r="AG3" s="3">
        <f t="shared" ca="1" si="1"/>
        <v>1.2063421863427477E-3</v>
      </c>
      <c r="AH3" s="3">
        <f t="shared" ca="1" si="1"/>
        <v>5.761688437452983E-4</v>
      </c>
      <c r="AI3" s="3">
        <f t="shared" ca="1" si="1"/>
        <v>3.1964112925830235E-3</v>
      </c>
      <c r="AJ3" s="3">
        <f t="shared" ca="1" si="1"/>
        <v>1.4636566733207293E-3</v>
      </c>
      <c r="AK3" s="3">
        <f t="shared" ca="1" si="1"/>
        <v>6.5193950628392834E-4</v>
      </c>
      <c r="AM3" s="3">
        <f t="shared" ref="AM3:AM10" ca="1" si="4">SUM(AB3:AK3)</f>
        <v>1.2367284034713384E-2</v>
      </c>
    </row>
    <row r="4" spans="1:39" x14ac:dyDescent="0.25">
      <c r="A4" s="3" t="s">
        <v>2</v>
      </c>
      <c r="B4" s="3">
        <v>24</v>
      </c>
      <c r="C4" s="3">
        <v>1</v>
      </c>
      <c r="D4" s="3">
        <v>78730.853000000003</v>
      </c>
      <c r="E4" s="3">
        <v>0.68799999999999994</v>
      </c>
      <c r="F4" s="3">
        <v>54</v>
      </c>
      <c r="H4" s="3" t="s">
        <v>2</v>
      </c>
      <c r="I4" s="3">
        <v>100</v>
      </c>
      <c r="J4" s="3">
        <v>1</v>
      </c>
      <c r="L4" s="3">
        <f t="shared" ca="1" si="2"/>
        <v>1542044.642</v>
      </c>
      <c r="M4" s="3">
        <f t="shared" ca="1" si="0"/>
        <v>1541590.156</v>
      </c>
      <c r="N4" s="3">
        <f t="shared" ca="1" si="0"/>
        <v>1541950.6710000001</v>
      </c>
      <c r="O4" s="3">
        <f t="shared" ca="1" si="0"/>
        <v>1542696.3259999999</v>
      </c>
      <c r="P4" s="3">
        <f t="shared" ca="1" si="0"/>
        <v>1542016.754</v>
      </c>
      <c r="Q4" s="3">
        <f t="shared" ca="1" si="0"/>
        <v>1543145.7960000001</v>
      </c>
      <c r="R4" s="3">
        <f t="shared" ca="1" si="0"/>
        <v>1542902.763</v>
      </c>
      <c r="S4" s="3">
        <f t="shared" ca="1" si="0"/>
        <v>1541780.1359999999</v>
      </c>
      <c r="T4" s="3">
        <f t="shared" ca="1" si="0"/>
        <v>1542306.618</v>
      </c>
      <c r="U4" s="3">
        <f t="shared" ca="1" si="0"/>
        <v>1541631.027</v>
      </c>
      <c r="W4" s="3">
        <f t="shared" ca="1" si="3"/>
        <v>1542206.4889</v>
      </c>
      <c r="Y4" s="3">
        <f ca="1">Total!E4</f>
        <v>1541265.9380000001</v>
      </c>
      <c r="AB4" s="3">
        <f t="shared" ca="1" si="1"/>
        <v>5.0523662451814374E-4</v>
      </c>
      <c r="AC4" s="3">
        <f t="shared" ca="1" si="1"/>
        <v>2.1035824642994026E-4</v>
      </c>
      <c r="AD4" s="3">
        <f t="shared" ca="1" si="1"/>
        <v>4.4426661429275514E-4</v>
      </c>
      <c r="AE4" s="3">
        <f t="shared" ca="1" si="1"/>
        <v>9.2806047595908299E-4</v>
      </c>
      <c r="AF4" s="3">
        <f t="shared" ca="1" si="1"/>
        <v>4.8714240773669465E-4</v>
      </c>
      <c r="AG4" s="3">
        <f t="shared" ca="1" si="1"/>
        <v>1.2196843864851618E-3</v>
      </c>
      <c r="AH4" s="3">
        <f t="shared" ca="1" si="1"/>
        <v>1.0620003723198828E-3</v>
      </c>
      <c r="AI4" s="3">
        <f t="shared" ca="1" si="1"/>
        <v>3.3362055653231364E-4</v>
      </c>
      <c r="AJ4" s="3">
        <f t="shared" ca="1" si="1"/>
        <v>6.7521118474230164E-4</v>
      </c>
      <c r="AK4" s="3">
        <f t="shared" ca="1" si="1"/>
        <v>2.3687605817959749E-4</v>
      </c>
      <c r="AM4" s="3">
        <f t="shared" ca="1" si="4"/>
        <v>6.1024569271958748E-3</v>
      </c>
    </row>
    <row r="5" spans="1:39" x14ac:dyDescent="0.25">
      <c r="A5" s="3" t="s">
        <v>2</v>
      </c>
      <c r="B5" s="3">
        <v>24</v>
      </c>
      <c r="C5" s="3">
        <v>1</v>
      </c>
      <c r="D5" s="3">
        <v>79409.349000000002</v>
      </c>
      <c r="E5" s="3">
        <v>0.68500000000000005</v>
      </c>
      <c r="F5" s="3">
        <v>56</v>
      </c>
      <c r="H5" s="3" t="s">
        <v>1</v>
      </c>
      <c r="I5" s="3">
        <v>30</v>
      </c>
      <c r="J5" s="3">
        <v>1</v>
      </c>
      <c r="L5" s="3">
        <f t="shared" ca="1" si="2"/>
        <v>21500.217000000001</v>
      </c>
      <c r="M5" s="3">
        <f t="shared" ca="1" si="0"/>
        <v>21523.535</v>
      </c>
      <c r="N5" s="3">
        <f t="shared" ca="1" si="0"/>
        <v>21502.799999999999</v>
      </c>
      <c r="O5" s="3">
        <f t="shared" ca="1" si="0"/>
        <v>21536.039000000001</v>
      </c>
      <c r="P5" s="3">
        <f t="shared" ca="1" si="0"/>
        <v>21489.120999999999</v>
      </c>
      <c r="Q5" s="3">
        <f t="shared" ca="1" si="0"/>
        <v>21493.171999999999</v>
      </c>
      <c r="R5" s="3">
        <f t="shared" ca="1" si="0"/>
        <v>21508.897000000001</v>
      </c>
      <c r="S5" s="3">
        <f t="shared" ca="1" si="0"/>
        <v>21541.375</v>
      </c>
      <c r="T5" s="3">
        <f t="shared" ca="1" si="0"/>
        <v>21480.719000000001</v>
      </c>
      <c r="U5" s="3">
        <f t="shared" ca="1" si="0"/>
        <v>21502.11</v>
      </c>
      <c r="W5" s="3">
        <f t="shared" ca="1" si="3"/>
        <v>21507.798499999997</v>
      </c>
      <c r="Y5" s="3">
        <f ca="1">Total!E5</f>
        <v>21465.767</v>
      </c>
      <c r="AB5" s="3">
        <f t="shared" ca="1" si="1"/>
        <v>1.6048809250561943E-3</v>
      </c>
      <c r="AC5" s="3">
        <f t="shared" ca="1" si="1"/>
        <v>2.6911686873336521E-3</v>
      </c>
      <c r="AD5" s="3">
        <f t="shared" ca="1" si="1"/>
        <v>1.7252120550828418E-3</v>
      </c>
      <c r="AE5" s="3">
        <f t="shared" ca="1" si="1"/>
        <v>3.2736775722945676E-3</v>
      </c>
      <c r="AF5" s="3">
        <f t="shared" ca="1" si="1"/>
        <v>1.0879648511976936E-3</v>
      </c>
      <c r="AG5" s="3">
        <f t="shared" ca="1" si="1"/>
        <v>1.2766839405272048E-3</v>
      </c>
      <c r="AH5" s="3">
        <f t="shared" ca="1" si="1"/>
        <v>2.0092456980456844E-3</v>
      </c>
      <c r="AI5" s="3">
        <f t="shared" ca="1" si="1"/>
        <v>3.522259418915717E-3</v>
      </c>
      <c r="AJ5" s="3">
        <f t="shared" ca="1" si="1"/>
        <v>6.9655093153676438E-4</v>
      </c>
      <c r="AK5" s="3">
        <f t="shared" ca="1" si="1"/>
        <v>1.6930678507784398E-3</v>
      </c>
      <c r="AM5" s="3">
        <f t="shared" ca="1" si="4"/>
        <v>1.9580711930768765E-2</v>
      </c>
    </row>
    <row r="6" spans="1:39" x14ac:dyDescent="0.25">
      <c r="A6" s="3" t="s">
        <v>2</v>
      </c>
      <c r="B6" s="3">
        <v>24</v>
      </c>
      <c r="C6" s="3">
        <v>1</v>
      </c>
      <c r="D6" s="3">
        <v>79431.104000000007</v>
      </c>
      <c r="E6" s="3">
        <v>0.68899999999999995</v>
      </c>
      <c r="F6" s="3">
        <v>52</v>
      </c>
      <c r="H6" s="3" t="s">
        <v>1</v>
      </c>
      <c r="I6" s="3">
        <v>50</v>
      </c>
      <c r="J6" s="3">
        <v>1</v>
      </c>
      <c r="L6" s="3">
        <f t="shared" ca="1" si="2"/>
        <v>37837.756000000001</v>
      </c>
      <c r="M6" s="3">
        <f t="shared" ca="1" si="0"/>
        <v>37831.161</v>
      </c>
      <c r="N6" s="3">
        <f t="shared" ca="1" si="0"/>
        <v>37845.764999999999</v>
      </c>
      <c r="O6" s="3">
        <f t="shared" ca="1" si="0"/>
        <v>37835.383000000002</v>
      </c>
      <c r="P6" s="3">
        <f t="shared" ca="1" si="0"/>
        <v>37864.203000000001</v>
      </c>
      <c r="Q6" s="3">
        <f t="shared" ca="1" si="0"/>
        <v>37939.095999999998</v>
      </c>
      <c r="R6" s="3">
        <f t="shared" ca="1" si="0"/>
        <v>37841.891000000003</v>
      </c>
      <c r="S6" s="3">
        <f t="shared" ca="1" si="0"/>
        <v>37868.116999999998</v>
      </c>
      <c r="T6" s="3">
        <f t="shared" ca="1" si="0"/>
        <v>37851.24</v>
      </c>
      <c r="U6" s="3">
        <f t="shared" ca="1" si="0"/>
        <v>37930.368000000002</v>
      </c>
      <c r="W6" s="3">
        <f t="shared" ca="1" si="3"/>
        <v>37864.498</v>
      </c>
      <c r="Y6" s="3">
        <f ca="1">Total!E6</f>
        <v>37821.141000000003</v>
      </c>
      <c r="AB6" s="3">
        <f t="shared" ca="1" si="1"/>
        <v>4.3930456778123013E-4</v>
      </c>
      <c r="AC6" s="3">
        <f t="shared" ca="1" si="1"/>
        <v>2.6493119284785188E-4</v>
      </c>
      <c r="AD6" s="3">
        <f t="shared" ca="1" si="1"/>
        <v>6.5106444038788135E-4</v>
      </c>
      <c r="AE6" s="3">
        <f t="shared" ca="1" si="1"/>
        <v>3.7656188109180442E-4</v>
      </c>
      <c r="AF6" s="3">
        <f t="shared" ca="1" si="1"/>
        <v>1.1385695635147039E-3</v>
      </c>
      <c r="AG6" s="3">
        <f t="shared" ca="1" si="1"/>
        <v>3.1187583685006876E-3</v>
      </c>
      <c r="AH6" s="3">
        <f t="shared" ca="1" si="1"/>
        <v>5.4863495524897041E-4</v>
      </c>
      <c r="AI6" s="3">
        <f t="shared" ca="1" si="1"/>
        <v>1.2420566582059254E-3</v>
      </c>
      <c r="AJ6" s="3">
        <f t="shared" ca="1" si="1"/>
        <v>7.9582474785714957E-4</v>
      </c>
      <c r="AK6" s="3">
        <f t="shared" ca="1" si="1"/>
        <v>2.887987964191745E-3</v>
      </c>
      <c r="AM6" s="3">
        <f t="shared" ca="1" si="4"/>
        <v>1.1463694339627951E-2</v>
      </c>
    </row>
    <row r="7" spans="1:39" x14ac:dyDescent="0.25">
      <c r="A7" s="3" t="s">
        <v>2</v>
      </c>
      <c r="B7" s="3">
        <v>24</v>
      </c>
      <c r="C7" s="3">
        <v>1</v>
      </c>
      <c r="D7" s="3">
        <v>78796.672999999995</v>
      </c>
      <c r="E7" s="3">
        <v>0.68899999999999995</v>
      </c>
      <c r="F7" s="3">
        <v>55</v>
      </c>
      <c r="H7" s="3" t="s">
        <v>1</v>
      </c>
      <c r="I7" s="3">
        <v>100</v>
      </c>
      <c r="J7" s="3">
        <v>1</v>
      </c>
      <c r="L7" s="3">
        <f t="shared" ca="1" si="2"/>
        <v>68102.620999999999</v>
      </c>
      <c r="M7" s="3">
        <f t="shared" ca="1" si="0"/>
        <v>68075.81</v>
      </c>
      <c r="N7" s="3">
        <f t="shared" ca="1" si="0"/>
        <v>68051.28</v>
      </c>
      <c r="O7" s="3">
        <f t="shared" ca="1" si="0"/>
        <v>68101.266000000003</v>
      </c>
      <c r="P7" s="3">
        <f t="shared" ca="1" si="0"/>
        <v>68029.817999999999</v>
      </c>
      <c r="Q7" s="3">
        <f t="shared" ca="1" si="0"/>
        <v>68096.581000000006</v>
      </c>
      <c r="R7" s="3">
        <f t="shared" ca="1" si="0"/>
        <v>68018.581000000006</v>
      </c>
      <c r="S7" s="3">
        <f t="shared" ca="1" si="0"/>
        <v>68085.123000000007</v>
      </c>
      <c r="T7" s="3">
        <f t="shared" ca="1" si="0"/>
        <v>68025.760999999999</v>
      </c>
      <c r="U7" s="3">
        <f t="shared" ca="1" si="0"/>
        <v>68058.796000000002</v>
      </c>
      <c r="W7" s="3">
        <f t="shared" ca="1" si="3"/>
        <v>68064.563699999999</v>
      </c>
      <c r="Y7" s="3">
        <f ca="1">Total!E7</f>
        <v>67996.997000000003</v>
      </c>
      <c r="AB7" s="3">
        <f t="shared" ca="1" si="1"/>
        <v>1.5533627168858083E-3</v>
      </c>
      <c r="AC7" s="3">
        <f t="shared" ca="1" si="1"/>
        <v>1.1590658922774875E-3</v>
      </c>
      <c r="AD7" s="3">
        <f t="shared" ca="1" si="1"/>
        <v>7.9831466674911843E-4</v>
      </c>
      <c r="AE7" s="3">
        <f t="shared" ca="1" si="1"/>
        <v>1.5334353662706638E-3</v>
      </c>
      <c r="AF7" s="3">
        <f t="shared" ca="1" si="1"/>
        <v>4.826830808424712E-4</v>
      </c>
      <c r="AG7" s="3">
        <f t="shared" ca="1" si="1"/>
        <v>1.4645352646970946E-3</v>
      </c>
      <c r="AH7" s="3">
        <f t="shared" ca="1" si="1"/>
        <v>3.174257827886511E-4</v>
      </c>
      <c r="AI7" s="3">
        <f t="shared" ca="1" si="1"/>
        <v>1.2960278231111272E-3</v>
      </c>
      <c r="AJ7" s="3">
        <f t="shared" ca="1" si="1"/>
        <v>4.2301868125140256E-4</v>
      </c>
      <c r="AK7" s="3">
        <f t="shared" ca="1" si="1"/>
        <v>9.0884895990331848E-4</v>
      </c>
      <c r="AM7" s="3">
        <f t="shared" ca="1" si="4"/>
        <v>9.9367182347771428E-3</v>
      </c>
    </row>
    <row r="8" spans="1:39" x14ac:dyDescent="0.25">
      <c r="A8" s="3" t="s">
        <v>2</v>
      </c>
      <c r="B8" s="3">
        <v>24</v>
      </c>
      <c r="C8" s="3">
        <v>1</v>
      </c>
      <c r="D8" s="3">
        <v>78772.163</v>
      </c>
      <c r="E8" s="3">
        <v>0.69099999999999995</v>
      </c>
      <c r="F8" s="3">
        <v>55</v>
      </c>
      <c r="H8" s="3" t="s">
        <v>0</v>
      </c>
      <c r="I8" s="3">
        <v>25</v>
      </c>
      <c r="J8" s="3">
        <v>1</v>
      </c>
      <c r="L8" s="3">
        <f t="shared" ca="1" si="2"/>
        <v>1439.425</v>
      </c>
      <c r="M8" s="3">
        <f t="shared" ca="1" si="0"/>
        <v>1435.134</v>
      </c>
      <c r="N8" s="3">
        <f t="shared" ca="1" si="0"/>
        <v>1436.306</v>
      </c>
      <c r="O8" s="3">
        <f t="shared" ca="1" si="0"/>
        <v>1437.1590000000001</v>
      </c>
      <c r="P8" s="3">
        <f t="shared" ca="1" si="0"/>
        <v>1439.425</v>
      </c>
      <c r="Q8" s="3">
        <f t="shared" ca="1" si="0"/>
        <v>1437.1579999999999</v>
      </c>
      <c r="R8" s="3">
        <f t="shared" ca="1" si="0"/>
        <v>1437.1579999999999</v>
      </c>
      <c r="S8" s="3">
        <f t="shared" ca="1" si="0"/>
        <v>1435.135</v>
      </c>
      <c r="T8" s="3">
        <f t="shared" ca="1" si="0"/>
        <v>1450.3910000000001</v>
      </c>
      <c r="U8" s="3">
        <f t="shared" ca="1" si="0"/>
        <v>1437.1579999999999</v>
      </c>
      <c r="W8" s="3">
        <f t="shared" ca="1" si="3"/>
        <v>1438.4449</v>
      </c>
      <c r="Y8" s="3">
        <f ca="1">Total!E8</f>
        <v>1435.134</v>
      </c>
      <c r="AB8" s="3">
        <f t="shared" ca="1" si="1"/>
        <v>2.9899647001603614E-3</v>
      </c>
      <c r="AC8" s="3">
        <f t="shared" ca="1" si="1"/>
        <v>0</v>
      </c>
      <c r="AD8" s="3">
        <f t="shared" ca="1" si="1"/>
        <v>8.1664848021162167E-4</v>
      </c>
      <c r="AE8" s="3">
        <f t="shared" ca="1" si="1"/>
        <v>1.4110180652120924E-3</v>
      </c>
      <c r="AF8" s="3">
        <f t="shared" ca="1" si="1"/>
        <v>2.9899647001603614E-3</v>
      </c>
      <c r="AG8" s="3">
        <f t="shared" ca="1" si="1"/>
        <v>1.4103212661674012E-3</v>
      </c>
      <c r="AH8" s="3">
        <f t="shared" ca="1" si="1"/>
        <v>1.4103212661674012E-3</v>
      </c>
      <c r="AI8" s="3">
        <f t="shared" ca="1" si="1"/>
        <v>6.9679904453267305E-7</v>
      </c>
      <c r="AJ8" s="3">
        <f t="shared" ca="1" si="1"/>
        <v>1.0631063022686427E-2</v>
      </c>
      <c r="AK8" s="3">
        <f t="shared" ca="1" si="1"/>
        <v>1.4103212661674012E-3</v>
      </c>
      <c r="AM8" s="3">
        <f t="shared" ca="1" si="4"/>
        <v>2.30703195659776E-2</v>
      </c>
    </row>
    <row r="9" spans="1:39" x14ac:dyDescent="0.25">
      <c r="A9" s="3" t="s">
        <v>2</v>
      </c>
      <c r="B9" s="3">
        <v>24</v>
      </c>
      <c r="C9" s="3">
        <v>1</v>
      </c>
      <c r="D9" s="3">
        <v>78754.107999999993</v>
      </c>
      <c r="E9" s="3">
        <v>0.69099999999999995</v>
      </c>
      <c r="F9" s="3">
        <v>54</v>
      </c>
      <c r="H9" s="3" t="s">
        <v>0</v>
      </c>
      <c r="I9" s="3">
        <v>50</v>
      </c>
      <c r="J9" s="3">
        <v>1</v>
      </c>
      <c r="L9" s="3">
        <f t="shared" ca="1" si="2"/>
        <v>2831.7750000000001</v>
      </c>
      <c r="M9" s="3">
        <f t="shared" ca="1" si="0"/>
        <v>2834.096</v>
      </c>
      <c r="N9" s="3">
        <f t="shared" ca="1" si="0"/>
        <v>2824.0410000000002</v>
      </c>
      <c r="O9" s="3">
        <f t="shared" ca="1" si="0"/>
        <v>2823.9459999999999</v>
      </c>
      <c r="P9" s="3">
        <f t="shared" ca="1" si="0"/>
        <v>2850.7069999999999</v>
      </c>
      <c r="Q9" s="3">
        <f t="shared" ca="1" si="0"/>
        <v>2833.9569999999999</v>
      </c>
      <c r="R9" s="3">
        <f t="shared" ca="1" si="0"/>
        <v>2849.96</v>
      </c>
      <c r="S9" s="3">
        <f t="shared" ca="1" si="0"/>
        <v>2823.567</v>
      </c>
      <c r="T9" s="3">
        <f t="shared" ca="1" si="0"/>
        <v>2852.0770000000002</v>
      </c>
      <c r="U9" s="3">
        <f t="shared" ca="1" si="0"/>
        <v>2835.9319999999998</v>
      </c>
      <c r="W9" s="3">
        <f t="shared" ca="1" si="3"/>
        <v>2836.0057999999999</v>
      </c>
      <c r="Y9" s="3">
        <f ca="1">Total!E9</f>
        <v>2807.6990000000001</v>
      </c>
      <c r="AB9" s="3">
        <f t="shared" ca="1" si="1"/>
        <v>8.5749932596051147E-3</v>
      </c>
      <c r="AC9" s="3">
        <f t="shared" ca="1" si="1"/>
        <v>9.4016488234671645E-3</v>
      </c>
      <c r="AD9" s="3">
        <f t="shared" ca="1" si="1"/>
        <v>5.8204244828238706E-3</v>
      </c>
      <c r="AE9" s="3">
        <f t="shared" ca="1" si="1"/>
        <v>5.7865889470345086E-3</v>
      </c>
      <c r="AF9" s="3">
        <f t="shared" ca="1" si="1"/>
        <v>1.5317881297104785E-2</v>
      </c>
      <c r="AG9" s="3">
        <f t="shared" ca="1" si="1"/>
        <v>9.3521420921543977E-3</v>
      </c>
      <c r="AH9" s="3">
        <f t="shared" ca="1" si="1"/>
        <v>1.5051827136740786E-2</v>
      </c>
      <c r="AI9" s="3">
        <f t="shared" ca="1" si="1"/>
        <v>5.6516029674120831E-3</v>
      </c>
      <c r="AJ9" s="3">
        <f t="shared" ca="1" si="1"/>
        <v>1.5805825339539656E-2</v>
      </c>
      <c r="AK9" s="3">
        <f t="shared" ca="1" si="1"/>
        <v>1.0055565073036576E-2</v>
      </c>
      <c r="AM9" s="3">
        <f t="shared" ca="1" si="4"/>
        <v>0.10081849941891895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78862.900999999998</v>
      </c>
      <c r="E10" s="3">
        <v>0.68899999999999995</v>
      </c>
      <c r="F10" s="3">
        <v>53</v>
      </c>
      <c r="H10" s="3" t="s">
        <v>20</v>
      </c>
      <c r="I10" s="3">
        <v>100</v>
      </c>
      <c r="J10" s="3">
        <v>1</v>
      </c>
      <c r="L10" s="3">
        <f t="shared" ca="1" si="2"/>
        <v>5442.2250000000004</v>
      </c>
      <c r="M10" s="3">
        <f t="shared" ca="1" si="0"/>
        <v>5345.2</v>
      </c>
      <c r="N10" s="3">
        <f t="shared" ca="1" si="0"/>
        <v>5373.82</v>
      </c>
      <c r="O10" s="3">
        <f t="shared" ca="1" si="0"/>
        <v>5447.357</v>
      </c>
      <c r="P10" s="3">
        <f t="shared" ca="1" si="0"/>
        <v>5410.8490000000002</v>
      </c>
      <c r="Q10" s="3">
        <f t="shared" ca="1" si="0"/>
        <v>5437.8869999999997</v>
      </c>
      <c r="R10" s="3">
        <f t="shared" ca="1" si="0"/>
        <v>5387.7730000000001</v>
      </c>
      <c r="S10" s="3">
        <f t="shared" ca="1" si="0"/>
        <v>5459.5140000000001</v>
      </c>
      <c r="T10" s="3">
        <f t="shared" ca="1" si="0"/>
        <v>5457.17</v>
      </c>
      <c r="U10" s="3">
        <f t="shared" ca="1" si="0"/>
        <v>5462.8559999999998</v>
      </c>
      <c r="W10" s="3">
        <f t="shared" ca="1" si="3"/>
        <v>5422.4650999999994</v>
      </c>
      <c r="Y10" s="3">
        <f ca="1">Total!E10</f>
        <v>5345.2</v>
      </c>
      <c r="AB10" s="3">
        <f t="shared" ca="1" si="1"/>
        <v>1.815179974556622E-2</v>
      </c>
      <c r="AC10" s="3">
        <f t="shared" ca="1" si="1"/>
        <v>0</v>
      </c>
      <c r="AD10" s="3">
        <f t="shared" ca="1" si="1"/>
        <v>5.3543366010626158E-3</v>
      </c>
      <c r="AE10" s="3">
        <f t="shared" ca="1" si="1"/>
        <v>1.9111913492479263E-2</v>
      </c>
      <c r="AF10" s="3">
        <f t="shared" ca="1" si="1"/>
        <v>1.2281860360697512E-2</v>
      </c>
      <c r="AG10" s="3">
        <f t="shared" ca="1" si="1"/>
        <v>1.7340230487166038E-2</v>
      </c>
      <c r="AH10" s="3">
        <f t="shared" ca="1" si="1"/>
        <v>7.9647160068847412E-3</v>
      </c>
      <c r="AI10" s="3">
        <f t="shared" ca="1" si="1"/>
        <v>2.1386290503629484E-2</v>
      </c>
      <c r="AJ10" s="3">
        <f t="shared" ca="1" si="1"/>
        <v>2.0947766220160192E-2</v>
      </c>
      <c r="AK10" s="3">
        <f t="shared" ca="1" si="1"/>
        <v>2.2011524358302767E-2</v>
      </c>
      <c r="AM10" s="3">
        <f t="shared" ca="1" si="4"/>
        <v>0.14455043777594884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165698.54999999999</v>
      </c>
      <c r="E11" s="3">
        <v>1.7270000000000001</v>
      </c>
      <c r="F11" s="3">
        <v>29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165752.541</v>
      </c>
      <c r="E12" s="3">
        <v>1.7250000000000001</v>
      </c>
      <c r="F12" s="3">
        <v>31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165608.261</v>
      </c>
      <c r="E13" s="3">
        <v>1.7310000000000001</v>
      </c>
      <c r="F13" s="3">
        <v>31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165670.245</v>
      </c>
      <c r="E14" s="3">
        <v>1.7250000000000001</v>
      </c>
      <c r="F14" s="3">
        <v>30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165574.038</v>
      </c>
      <c r="E15" s="3">
        <v>1.7450000000000001</v>
      </c>
      <c r="F15" s="3">
        <v>32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165685.84599999999</v>
      </c>
      <c r="E16" s="3">
        <v>1.734</v>
      </c>
      <c r="F16" s="3">
        <v>30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165581.56099999999</v>
      </c>
      <c r="E17" s="3">
        <v>1.7290000000000001</v>
      </c>
      <c r="F17" s="3">
        <v>30</v>
      </c>
    </row>
    <row r="18" spans="1:6" x14ac:dyDescent="0.25">
      <c r="A18" s="3" t="s">
        <v>2</v>
      </c>
      <c r="B18" s="3">
        <v>47</v>
      </c>
      <c r="C18" s="3">
        <v>1</v>
      </c>
      <c r="D18" s="3">
        <v>166015.17499999999</v>
      </c>
      <c r="E18" s="3">
        <v>1.7430000000000001</v>
      </c>
      <c r="F18" s="3">
        <v>31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165728.42800000001</v>
      </c>
      <c r="E19" s="3">
        <v>1.736</v>
      </c>
      <c r="F19" s="3">
        <v>29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165594.1</v>
      </c>
      <c r="E20" s="3">
        <v>1.7410000000000001</v>
      </c>
      <c r="F20" s="3">
        <v>30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1542044.642</v>
      </c>
      <c r="E21" s="3">
        <v>11.132999999999999</v>
      </c>
      <c r="F21" s="3">
        <v>32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1541590.156</v>
      </c>
      <c r="E22" s="3">
        <v>11.12</v>
      </c>
      <c r="F22" s="3">
        <v>32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1541950.6710000001</v>
      </c>
      <c r="E23" s="3">
        <v>11.016999999999999</v>
      </c>
      <c r="F23" s="3">
        <v>32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1542696.3259999999</v>
      </c>
      <c r="E24" s="3">
        <v>11.071999999999999</v>
      </c>
      <c r="F24" s="3">
        <v>34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1542016.754</v>
      </c>
      <c r="E25" s="3">
        <v>11.023999999999999</v>
      </c>
      <c r="F25" s="3">
        <v>34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1543145.7960000001</v>
      </c>
      <c r="E26" s="3">
        <v>11.058</v>
      </c>
      <c r="F26" s="3">
        <v>37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1542902.763</v>
      </c>
      <c r="E27" s="3">
        <v>11.087999999999999</v>
      </c>
      <c r="F27" s="3">
        <v>36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1541780.1359999999</v>
      </c>
      <c r="E28" s="3">
        <v>11.067</v>
      </c>
      <c r="F28" s="3">
        <v>36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1542306.618</v>
      </c>
      <c r="E29" s="3">
        <v>11.087</v>
      </c>
      <c r="F29" s="3">
        <v>35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1541631.027</v>
      </c>
      <c r="E30" s="3">
        <v>11.02</v>
      </c>
      <c r="F30" s="3">
        <v>33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21500.217000000001</v>
      </c>
      <c r="E31" s="3">
        <v>0.91600000000000004</v>
      </c>
      <c r="F31" s="3">
        <v>45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21523.535</v>
      </c>
      <c r="E32" s="3">
        <v>0.91700000000000004</v>
      </c>
      <c r="F32" s="3">
        <v>46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21502.799999999999</v>
      </c>
      <c r="E33" s="3">
        <v>0.92500000000000004</v>
      </c>
      <c r="F33" s="3">
        <v>46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21536.039000000001</v>
      </c>
      <c r="E34" s="3">
        <v>0.92</v>
      </c>
      <c r="F34" s="3">
        <v>44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21489.120999999999</v>
      </c>
      <c r="E35" s="3">
        <v>0.92300000000000004</v>
      </c>
      <c r="F35" s="3">
        <v>45</v>
      </c>
    </row>
    <row r="36" spans="1:6" x14ac:dyDescent="0.25">
      <c r="A36" s="3" t="s">
        <v>1</v>
      </c>
      <c r="B36" s="3">
        <v>30</v>
      </c>
      <c r="C36" s="3">
        <v>1</v>
      </c>
      <c r="D36" s="3">
        <v>21493.171999999999</v>
      </c>
      <c r="E36" s="3">
        <v>0.92200000000000004</v>
      </c>
      <c r="F36" s="3">
        <v>47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21508.897000000001</v>
      </c>
      <c r="E37" s="3">
        <v>0.92</v>
      </c>
      <c r="F37" s="3">
        <v>45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21541.375</v>
      </c>
      <c r="E38" s="3">
        <v>0.92</v>
      </c>
      <c r="F38" s="3">
        <v>44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21480.719000000001</v>
      </c>
      <c r="E39" s="3">
        <v>0.92</v>
      </c>
      <c r="F39" s="3">
        <v>38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21502.11</v>
      </c>
      <c r="E40" s="3">
        <v>0.92300000000000004</v>
      </c>
      <c r="F40" s="3">
        <v>46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37837.756000000001</v>
      </c>
      <c r="E41" s="3">
        <v>1.954</v>
      </c>
      <c r="F41" s="3">
        <v>32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37831.161</v>
      </c>
      <c r="E42" s="3">
        <v>1.9339999999999999</v>
      </c>
      <c r="F42" s="3">
        <v>30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37845.764999999999</v>
      </c>
      <c r="E43" s="3">
        <v>1.9550000000000001</v>
      </c>
      <c r="F43" s="3">
        <v>30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37835.383000000002</v>
      </c>
      <c r="E44" s="3">
        <v>1.9359999999999999</v>
      </c>
      <c r="F44" s="3">
        <v>31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37864.203000000001</v>
      </c>
      <c r="E45" s="3">
        <v>1.9430000000000001</v>
      </c>
      <c r="F45" s="3">
        <v>31</v>
      </c>
    </row>
    <row r="46" spans="1:6" x14ac:dyDescent="0.25">
      <c r="A46" s="3" t="s">
        <v>1</v>
      </c>
      <c r="B46" s="3">
        <v>50</v>
      </c>
      <c r="C46" s="3">
        <v>1</v>
      </c>
      <c r="D46" s="3">
        <v>37939.095999999998</v>
      </c>
      <c r="E46" s="3">
        <v>1.944</v>
      </c>
      <c r="F46" s="3">
        <v>30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37841.891000000003</v>
      </c>
      <c r="E47" s="3">
        <v>1.9339999999999999</v>
      </c>
      <c r="F47" s="3">
        <v>30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37868.116999999998</v>
      </c>
      <c r="E48" s="3">
        <v>1.9419999999999999</v>
      </c>
      <c r="F48" s="3">
        <v>31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37851.24</v>
      </c>
      <c r="E49" s="3">
        <v>1.954</v>
      </c>
      <c r="F49" s="3">
        <v>32</v>
      </c>
    </row>
    <row r="50" spans="1:6" x14ac:dyDescent="0.25">
      <c r="A50" s="3" t="s">
        <v>1</v>
      </c>
      <c r="B50" s="3">
        <v>50</v>
      </c>
      <c r="C50" s="3">
        <v>1</v>
      </c>
      <c r="D50" s="3">
        <v>37930.368000000002</v>
      </c>
      <c r="E50" s="3">
        <v>1.9490000000000001</v>
      </c>
      <c r="F50" s="3">
        <v>31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68102.620999999999</v>
      </c>
      <c r="E51" s="3">
        <v>7.7869999999999999</v>
      </c>
      <c r="F51" s="3">
        <v>26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68075.81</v>
      </c>
      <c r="E52" s="3">
        <v>7.7590000000000003</v>
      </c>
      <c r="F52" s="3">
        <v>26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68051.28</v>
      </c>
      <c r="E53" s="3">
        <v>7.81</v>
      </c>
      <c r="F53" s="3">
        <v>24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68101.266000000003</v>
      </c>
      <c r="E54" s="3">
        <v>7.7329999999999997</v>
      </c>
      <c r="F54" s="3">
        <v>26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68029.817999999999</v>
      </c>
      <c r="E55" s="3">
        <v>7.8120000000000003</v>
      </c>
      <c r="F55" s="3">
        <v>27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68096.581000000006</v>
      </c>
      <c r="E56" s="3">
        <v>7.7709999999999999</v>
      </c>
      <c r="F56" s="3">
        <v>24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68018.581000000006</v>
      </c>
      <c r="E57" s="3">
        <v>7.8129999999999997</v>
      </c>
      <c r="F57" s="3">
        <v>28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68085.123000000007</v>
      </c>
      <c r="E58" s="3">
        <v>7.7640000000000002</v>
      </c>
      <c r="F58" s="3">
        <v>26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68025.760999999999</v>
      </c>
      <c r="E59" s="3">
        <v>7.7629999999999999</v>
      </c>
      <c r="F59" s="3">
        <v>27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68058.796000000002</v>
      </c>
      <c r="E60" s="3">
        <v>7.7809999999999997</v>
      </c>
      <c r="F60" s="3">
        <v>24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1439.425</v>
      </c>
      <c r="E61" s="3">
        <v>0.67300000000000004</v>
      </c>
      <c r="F61" s="3">
        <v>50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1435.134</v>
      </c>
      <c r="E62" s="3">
        <v>0.67300000000000004</v>
      </c>
      <c r="F62" s="3">
        <v>50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1436.306</v>
      </c>
      <c r="E63" s="3">
        <v>0.66800000000000004</v>
      </c>
      <c r="F63" s="3">
        <v>50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1437.1590000000001</v>
      </c>
      <c r="E64" s="3">
        <v>0.66900000000000004</v>
      </c>
      <c r="F64" s="3">
        <v>48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1439.425</v>
      </c>
      <c r="E65" s="3">
        <v>0.67300000000000004</v>
      </c>
      <c r="F65" s="3">
        <v>50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1437.1579999999999</v>
      </c>
      <c r="E66" s="3">
        <v>0.67</v>
      </c>
      <c r="F66" s="3">
        <v>49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1437.1579999999999</v>
      </c>
      <c r="E67" s="3">
        <v>0.67300000000000004</v>
      </c>
      <c r="F67" s="3">
        <v>50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1435.135</v>
      </c>
      <c r="E68" s="3">
        <v>0.67200000000000004</v>
      </c>
      <c r="F68" s="3">
        <v>50</v>
      </c>
    </row>
    <row r="69" spans="1:6" x14ac:dyDescent="0.25">
      <c r="A69" s="3" t="s">
        <v>0</v>
      </c>
      <c r="B69" s="3">
        <v>25</v>
      </c>
      <c r="C69" s="3">
        <v>1</v>
      </c>
      <c r="D69" s="3">
        <v>1450.3910000000001</v>
      </c>
      <c r="E69" s="3">
        <v>0.66900000000000004</v>
      </c>
      <c r="F69" s="3">
        <v>50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1437.1579999999999</v>
      </c>
      <c r="E70" s="3">
        <v>0.66900000000000004</v>
      </c>
      <c r="F70" s="3">
        <v>50</v>
      </c>
    </row>
    <row r="71" spans="1:6" x14ac:dyDescent="0.25">
      <c r="A71" s="3" t="s">
        <v>0</v>
      </c>
      <c r="B71" s="3">
        <v>50</v>
      </c>
      <c r="C71" s="3">
        <v>1</v>
      </c>
      <c r="D71" s="3">
        <v>2831.7750000000001</v>
      </c>
      <c r="E71" s="3">
        <v>1.8089999999999999</v>
      </c>
      <c r="F71" s="3">
        <v>27</v>
      </c>
    </row>
    <row r="72" spans="1:6" x14ac:dyDescent="0.25">
      <c r="A72" s="3" t="s">
        <v>0</v>
      </c>
      <c r="B72" s="3">
        <v>50</v>
      </c>
      <c r="C72" s="3">
        <v>1</v>
      </c>
      <c r="D72" s="3">
        <v>2834.096</v>
      </c>
      <c r="E72" s="3">
        <v>1.821</v>
      </c>
      <c r="F72" s="3">
        <v>27</v>
      </c>
    </row>
    <row r="73" spans="1:6" x14ac:dyDescent="0.25">
      <c r="A73" s="3" t="s">
        <v>0</v>
      </c>
      <c r="B73" s="3">
        <v>50</v>
      </c>
      <c r="C73" s="3">
        <v>1</v>
      </c>
      <c r="D73" s="3">
        <v>2824.0410000000002</v>
      </c>
      <c r="E73" s="3">
        <v>1.8140000000000001</v>
      </c>
      <c r="F73" s="3">
        <v>27</v>
      </c>
    </row>
    <row r="74" spans="1:6" x14ac:dyDescent="0.25">
      <c r="A74" s="3" t="s">
        <v>0</v>
      </c>
      <c r="B74" s="3">
        <v>50</v>
      </c>
      <c r="C74" s="3">
        <v>1</v>
      </c>
      <c r="D74" s="3">
        <v>2823.9459999999999</v>
      </c>
      <c r="E74" s="3">
        <v>1.8260000000000001</v>
      </c>
      <c r="F74" s="3">
        <v>27</v>
      </c>
    </row>
    <row r="75" spans="1:6" x14ac:dyDescent="0.25">
      <c r="A75" s="3" t="s">
        <v>0</v>
      </c>
      <c r="B75" s="3">
        <v>50</v>
      </c>
      <c r="C75" s="3">
        <v>1</v>
      </c>
      <c r="D75" s="3">
        <v>2850.7069999999999</v>
      </c>
      <c r="E75" s="3">
        <v>1.8049999999999999</v>
      </c>
      <c r="F75" s="3">
        <v>26</v>
      </c>
    </row>
    <row r="76" spans="1:6" x14ac:dyDescent="0.25">
      <c r="A76" s="3" t="s">
        <v>0</v>
      </c>
      <c r="B76" s="3">
        <v>50</v>
      </c>
      <c r="C76" s="3">
        <v>1</v>
      </c>
      <c r="D76" s="3">
        <v>2833.9569999999999</v>
      </c>
      <c r="E76" s="3">
        <v>1.8160000000000001</v>
      </c>
      <c r="F76" s="3">
        <v>28</v>
      </c>
    </row>
    <row r="77" spans="1:6" x14ac:dyDescent="0.25">
      <c r="A77" s="3" t="s">
        <v>0</v>
      </c>
      <c r="B77" s="3">
        <v>50</v>
      </c>
      <c r="C77" s="3">
        <v>1</v>
      </c>
      <c r="D77" s="3">
        <v>2849.96</v>
      </c>
      <c r="E77" s="3">
        <v>1.825</v>
      </c>
      <c r="F77" s="3">
        <v>26</v>
      </c>
    </row>
    <row r="78" spans="1:6" x14ac:dyDescent="0.25">
      <c r="A78" s="3" t="s">
        <v>0</v>
      </c>
      <c r="B78" s="3">
        <v>50</v>
      </c>
      <c r="C78" s="3">
        <v>1</v>
      </c>
      <c r="D78" s="3">
        <v>2823.567</v>
      </c>
      <c r="E78" s="3">
        <v>1.825</v>
      </c>
      <c r="F78" s="3">
        <v>26</v>
      </c>
    </row>
    <row r="79" spans="1:6" x14ac:dyDescent="0.25">
      <c r="A79" s="3" t="s">
        <v>0</v>
      </c>
      <c r="B79" s="3">
        <v>50</v>
      </c>
      <c r="C79" s="3">
        <v>1</v>
      </c>
      <c r="D79" s="3">
        <v>2852.0770000000002</v>
      </c>
      <c r="E79" s="3">
        <v>1.821</v>
      </c>
      <c r="F79" s="3">
        <v>28</v>
      </c>
    </row>
    <row r="80" spans="1:6" x14ac:dyDescent="0.25">
      <c r="A80" s="3" t="s">
        <v>0</v>
      </c>
      <c r="B80" s="3">
        <v>50</v>
      </c>
      <c r="C80" s="3">
        <v>1</v>
      </c>
      <c r="D80" s="3">
        <v>2835.9319999999998</v>
      </c>
      <c r="E80" s="3">
        <v>1.8260000000000001</v>
      </c>
      <c r="F80" s="3">
        <v>29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5442.2250000000004</v>
      </c>
      <c r="E81" s="3">
        <v>7.3079999999999998</v>
      </c>
      <c r="F81" s="3">
        <v>20</v>
      </c>
    </row>
    <row r="82" spans="1:6" x14ac:dyDescent="0.25">
      <c r="A82" s="3" t="s">
        <v>0</v>
      </c>
      <c r="B82" s="3">
        <v>100</v>
      </c>
      <c r="C82" s="3">
        <v>1</v>
      </c>
      <c r="D82" s="3">
        <v>5345.2</v>
      </c>
      <c r="E82" s="3">
        <v>7.3940000000000001</v>
      </c>
      <c r="F82" s="3">
        <v>24</v>
      </c>
    </row>
    <row r="83" spans="1:6" x14ac:dyDescent="0.25">
      <c r="A83" s="3" t="s">
        <v>0</v>
      </c>
      <c r="B83" s="3">
        <v>100</v>
      </c>
      <c r="C83" s="3">
        <v>1</v>
      </c>
      <c r="D83" s="3">
        <v>5373.82</v>
      </c>
      <c r="E83" s="3">
        <v>7.2949999999999999</v>
      </c>
      <c r="F83" s="3">
        <v>20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5447.357</v>
      </c>
      <c r="E84" s="3">
        <v>7.3369999999999997</v>
      </c>
      <c r="F84" s="3">
        <v>20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5410.8490000000002</v>
      </c>
      <c r="E85" s="3">
        <v>7.34</v>
      </c>
      <c r="F85" s="3">
        <v>24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5437.8869999999997</v>
      </c>
      <c r="E86" s="3">
        <v>7.3630000000000004</v>
      </c>
      <c r="F86" s="3">
        <v>20</v>
      </c>
    </row>
    <row r="87" spans="1:6" x14ac:dyDescent="0.25">
      <c r="A87" s="3" t="s">
        <v>0</v>
      </c>
      <c r="B87" s="3">
        <v>100</v>
      </c>
      <c r="C87" s="3">
        <v>1</v>
      </c>
      <c r="D87" s="3">
        <v>5387.7730000000001</v>
      </c>
      <c r="E87" s="3">
        <v>7.343</v>
      </c>
      <c r="F87" s="3">
        <v>20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5459.5140000000001</v>
      </c>
      <c r="E88" s="3">
        <v>7.3460000000000001</v>
      </c>
      <c r="F88" s="3">
        <v>20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5457.17</v>
      </c>
      <c r="E89" s="3">
        <v>7.3810000000000002</v>
      </c>
      <c r="F89" s="3">
        <v>24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5462.8559999999998</v>
      </c>
      <c r="E90" s="3">
        <v>7.3520000000000003</v>
      </c>
      <c r="F90" s="3">
        <v>21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zoomScale="70" zoomScaleNormal="70" workbookViewId="0">
      <selection activeCell="L26" sqref="L26"/>
    </sheetView>
  </sheetViews>
  <sheetFormatPr defaultColWidth="8.875" defaultRowHeight="14.25" x14ac:dyDescent="0.2"/>
  <cols>
    <col min="1" max="1" width="10.25" customWidth="1"/>
    <col min="2" max="2" width="4.75" bestFit="1" customWidth="1"/>
    <col min="3" max="3" width="3.375" bestFit="1" customWidth="1"/>
    <col min="4" max="4" width="3.5" customWidth="1"/>
    <col min="5" max="5" width="10.25" customWidth="1"/>
    <col min="6" max="6" width="10.375" customWidth="1"/>
    <col min="7" max="7" width="4.75" customWidth="1"/>
    <col min="8" max="32" width="8.25" customWidth="1"/>
    <col min="33" max="33" width="8.25" style="1" customWidth="1"/>
  </cols>
  <sheetData>
    <row r="1" spans="1:33" s="6" customFormat="1" ht="15" x14ac:dyDescent="0.25">
      <c r="A1" s="5" t="s">
        <v>13</v>
      </c>
      <c r="B1" s="5" t="s">
        <v>14</v>
      </c>
      <c r="C1" s="5" t="s">
        <v>10</v>
      </c>
      <c r="E1" s="5" t="s">
        <v>9</v>
      </c>
      <c r="F1" s="5" t="s">
        <v>22</v>
      </c>
      <c r="G1" s="5"/>
      <c r="H1" s="7">
        <v>1</v>
      </c>
      <c r="I1" s="7">
        <v>2</v>
      </c>
      <c r="J1" s="7">
        <v>3</v>
      </c>
      <c r="K1" s="7">
        <v>4</v>
      </c>
      <c r="L1" s="7">
        <v>5</v>
      </c>
      <c r="M1" s="7">
        <v>6</v>
      </c>
      <c r="N1" s="7">
        <v>7</v>
      </c>
      <c r="O1" s="7">
        <v>8</v>
      </c>
      <c r="P1" s="7">
        <v>9</v>
      </c>
      <c r="Q1" s="7">
        <v>10</v>
      </c>
      <c r="R1" s="7">
        <v>11</v>
      </c>
      <c r="S1" s="7">
        <v>12</v>
      </c>
      <c r="T1" s="7">
        <v>13</v>
      </c>
      <c r="U1" s="7">
        <v>14</v>
      </c>
      <c r="V1" s="7">
        <v>15</v>
      </c>
      <c r="W1" s="7">
        <v>16</v>
      </c>
      <c r="X1" s="7">
        <v>17</v>
      </c>
      <c r="Y1" s="7">
        <v>18</v>
      </c>
      <c r="Z1" s="7">
        <v>19</v>
      </c>
      <c r="AA1" s="7">
        <v>20</v>
      </c>
      <c r="AB1" s="7">
        <v>21</v>
      </c>
      <c r="AC1" s="7">
        <v>22</v>
      </c>
      <c r="AD1" s="7">
        <v>23</v>
      </c>
      <c r="AE1" s="7">
        <v>24</v>
      </c>
      <c r="AF1" s="7">
        <v>25</v>
      </c>
      <c r="AG1" s="7"/>
    </row>
    <row r="2" spans="1:33" s="6" customFormat="1" ht="15" x14ac:dyDescent="0.25">
      <c r="A2" s="3" t="s">
        <v>2</v>
      </c>
      <c r="B2" s="3">
        <v>24</v>
      </c>
      <c r="C2" s="3">
        <v>1</v>
      </c>
      <c r="E2" s="44">
        <f ca="1">MIN('1:25'!L2:U2)</f>
        <v>78730.853000000003</v>
      </c>
      <c r="F2" s="45">
        <f ca="1">AVERAGE('1:25'!W2)</f>
        <v>79004.949347999995</v>
      </c>
      <c r="H2" s="8">
        <f ca="1">INDIRECT(COLUMN(A1)&amp;"!AM"&amp;ROW(A1)+1)</f>
        <v>3.306533462809013E-2</v>
      </c>
      <c r="I2" s="8">
        <f ca="1">INDIRECT(COLUMN(B1)&amp;"!AM"&amp;ROW(B1)+1)</f>
        <v>5.4742160611418539E-2</v>
      </c>
      <c r="J2" s="8">
        <f t="shared" ref="J2:AF2" ca="1" si="0">INDIRECT(COLUMN(C1)&amp;"!AM"&amp;ROW(C1)+1)</f>
        <v>3.9388662536146889E-2</v>
      </c>
      <c r="K2" s="8">
        <f t="shared" ca="1" si="0"/>
        <v>3.3074428902732378E-2</v>
      </c>
      <c r="L2" s="8">
        <f t="shared" ca="1" si="0"/>
        <v>5.2755023497585818E-2</v>
      </c>
      <c r="M2" s="8">
        <f t="shared" ca="1" si="0"/>
        <v>5.6040431824103183E-2</v>
      </c>
      <c r="N2" s="8">
        <f t="shared" ca="1" si="0"/>
        <v>3.0967288008425062E-2</v>
      </c>
      <c r="O2" s="8">
        <f t="shared" ca="1" si="0"/>
        <v>1.6390880459531722E-2</v>
      </c>
      <c r="P2" s="8">
        <f t="shared" ca="1" si="0"/>
        <v>2.1648882681354516E-2</v>
      </c>
      <c r="Q2" s="8">
        <f t="shared" ca="1" si="0"/>
        <v>4.3185928647311168E-2</v>
      </c>
      <c r="R2" s="8">
        <f t="shared" ca="1" si="0"/>
        <v>4.8231231535113404E-2</v>
      </c>
      <c r="S2" s="8">
        <f t="shared" ca="1" si="0"/>
        <v>1.524614498968988E-2</v>
      </c>
      <c r="T2" s="8">
        <f t="shared" ca="1" si="0"/>
        <v>3.5794709349839735E-2</v>
      </c>
      <c r="U2" s="8">
        <f t="shared" ca="1" si="0"/>
        <v>6.4360854822695351E-2</v>
      </c>
      <c r="V2" s="8">
        <f t="shared" ca="1" si="0"/>
        <v>2.4457972022733771E-2</v>
      </c>
      <c r="W2" s="8">
        <f t="shared" ca="1" si="0"/>
        <v>2.0704246656644186E-2</v>
      </c>
      <c r="X2" s="8">
        <f t="shared" ca="1" si="0"/>
        <v>2.4244790031678939E-2</v>
      </c>
      <c r="Y2" s="8">
        <f t="shared" ca="1" si="0"/>
        <v>4.4257414561480371E-2</v>
      </c>
      <c r="Z2" s="8">
        <f t="shared" ca="1" si="0"/>
        <v>6.4614846736132422E-2</v>
      </c>
      <c r="AA2" s="8">
        <f t="shared" ca="1" si="0"/>
        <v>4.8840319309124691E-3</v>
      </c>
      <c r="AB2" s="8">
        <f t="shared" ca="1" si="0"/>
        <v>3.548020748612965E-2</v>
      </c>
      <c r="AC2" s="8">
        <f t="shared" ca="1" si="0"/>
        <v>3.3086990687119691E-2</v>
      </c>
      <c r="AD2" s="8">
        <f t="shared" ca="1" si="0"/>
        <v>1.6274585517319064E-2</v>
      </c>
      <c r="AE2" s="8">
        <f t="shared" ca="1" si="0"/>
        <v>1.6941312702403469E-2</v>
      </c>
      <c r="AF2" s="8">
        <f t="shared" ca="1" si="0"/>
        <v>4.0520391669069976E-2</v>
      </c>
      <c r="AG2" s="5"/>
    </row>
    <row r="3" spans="1:33" s="6" customFormat="1" ht="15" x14ac:dyDescent="0.25">
      <c r="A3" s="3" t="s">
        <v>2</v>
      </c>
      <c r="B3" s="3">
        <v>47</v>
      </c>
      <c r="C3" s="3">
        <v>1</v>
      </c>
      <c r="E3" s="44">
        <f ca="1">MIN('1:25'!L3:U3)</f>
        <v>165486.21299999999</v>
      </c>
      <c r="F3" s="45">
        <f ca="1">AVERAGE('1:25'!W3)</f>
        <v>165659.91026400003</v>
      </c>
      <c r="H3" s="8">
        <f t="shared" ref="H3:H10" ca="1" si="1">INDIRECT(COLUMN(A2)&amp;"!AM"&amp;ROW(A2)+1)</f>
        <v>1.0289328453000153E-2</v>
      </c>
      <c r="I3" s="8">
        <f t="shared" ref="I3:I10" ca="1" si="2">INDIRECT(COLUMN(B2)&amp;"!AM"&amp;ROW(B2)+1)</f>
        <v>1.5401512632355058E-2</v>
      </c>
      <c r="J3" s="8">
        <f t="shared" ref="J3:J10" ca="1" si="3">INDIRECT(COLUMN(C2)&amp;"!AM"&amp;ROW(C2)+1)</f>
        <v>1.5047676509463271E-2</v>
      </c>
      <c r="K3" s="8">
        <f t="shared" ref="K3:K10" ca="1" si="4">INDIRECT(COLUMN(D2)&amp;"!AM"&amp;ROW(D2)+1)</f>
        <v>1.2206285728467882E-2</v>
      </c>
      <c r="L3" s="8">
        <f t="shared" ref="L3:L10" ca="1" si="5">INDIRECT(COLUMN(E2)&amp;"!AM"&amp;ROW(E2)+1)</f>
        <v>8.7815593435575257E-3</v>
      </c>
      <c r="M3" s="8">
        <f t="shared" ref="M3:M10" ca="1" si="6">INDIRECT(COLUMN(F2)&amp;"!AM"&amp;ROW(F2)+1)</f>
        <v>1.3239066628469635E-2</v>
      </c>
      <c r="N3" s="8">
        <f t="shared" ref="N3:N10" ca="1" si="7">INDIRECT(COLUMN(G2)&amp;"!AM"&amp;ROW(G2)+1)</f>
        <v>8.1839325188986962E-3</v>
      </c>
      <c r="O3" s="8">
        <f t="shared" ref="O3:O10" ca="1" si="8">INDIRECT(COLUMN(H2)&amp;"!AM"&amp;ROW(H2)+1)</f>
        <v>1.502548130701436E-2</v>
      </c>
      <c r="P3" s="8">
        <f t="shared" ref="P3:P10" ca="1" si="9">INDIRECT(COLUMN(I2)&amp;"!AM"&amp;ROW(I2)+1)</f>
        <v>8.3929952521187064E-3</v>
      </c>
      <c r="Q3" s="8">
        <f t="shared" ref="Q3:Q10" ca="1" si="10">INDIRECT(COLUMN(J2)&amp;"!AM"&amp;ROW(J2)+1)</f>
        <v>8.8733675958860697E-3</v>
      </c>
      <c r="R3" s="8">
        <f t="shared" ref="R3:R10" ca="1" si="11">INDIRECT(COLUMN(K2)&amp;"!AM"&amp;ROW(K2)+1)</f>
        <v>1.090540998723636E-2</v>
      </c>
      <c r="S3" s="8">
        <f t="shared" ref="S3:S10" ca="1" si="12">INDIRECT(COLUMN(L2)&amp;"!AM"&amp;ROW(L2)+1)</f>
        <v>7.1577986983129413E-3</v>
      </c>
      <c r="T3" s="8">
        <f t="shared" ref="T3:T10" ca="1" si="13">INDIRECT(COLUMN(M2)&amp;"!AM"&amp;ROW(M2)+1)</f>
        <v>1.116504490920993E-2</v>
      </c>
      <c r="U3" s="8">
        <f t="shared" ref="U3:U10" ca="1" si="14">INDIRECT(COLUMN(N2)&amp;"!AM"&amp;ROW(N2)+1)</f>
        <v>1.8254390775140419E-2</v>
      </c>
      <c r="V3" s="8">
        <f t="shared" ref="V3:V10" ca="1" si="15">INDIRECT(COLUMN(O2)&amp;"!AM"&amp;ROW(O2)+1)</f>
        <v>9.828353495527041E-3</v>
      </c>
      <c r="W3" s="8">
        <f t="shared" ref="W3:W10" ca="1" si="16">INDIRECT(COLUMN(P2)&amp;"!AM"&amp;ROW(P2)+1)</f>
        <v>6.348643678250704E-3</v>
      </c>
      <c r="X3" s="8">
        <f t="shared" ref="X3:X10" ca="1" si="17">INDIRECT(COLUMN(Q2)&amp;"!AM"&amp;ROW(Q2)+1)</f>
        <v>1.2367284034713384E-2</v>
      </c>
      <c r="Y3" s="8">
        <f t="shared" ref="Y3:Y10" ca="1" si="18">INDIRECT(COLUMN(R2)&amp;"!AM"&amp;ROW(R2)+1)</f>
        <v>8.8863777431423888E-3</v>
      </c>
      <c r="Z3" s="8">
        <f t="shared" ref="Z3:Z10" ca="1" si="19">INDIRECT(COLUMN(S2)&amp;"!AM"&amp;ROW(S2)+1)</f>
        <v>9.3502169875634318E-3</v>
      </c>
      <c r="AA3" s="8">
        <f t="shared" ref="AA3:AA10" ca="1" si="20">INDIRECT(COLUMN(T2)&amp;"!AM"&amp;ROW(T2)+1)</f>
        <v>7.1309565830729197E-3</v>
      </c>
      <c r="AB3" s="8">
        <f t="shared" ref="AB3:AB10" ca="1" si="21">INDIRECT(COLUMN(U2)&amp;"!AM"&amp;ROW(U2)+1)</f>
        <v>8.1651998405457456E-3</v>
      </c>
      <c r="AC3" s="8">
        <f t="shared" ref="AC3:AC10" ca="1" si="22">INDIRECT(COLUMN(V2)&amp;"!AM"&amp;ROW(V2)+1)</f>
        <v>1.0506947790267531E-2</v>
      </c>
      <c r="AD3" s="8">
        <f t="shared" ref="AD3:AD10" ca="1" si="23">INDIRECT(COLUMN(W2)&amp;"!AM"&amp;ROW(W2)+1)</f>
        <v>8.8102747266326671E-3</v>
      </c>
      <c r="AE3" s="8">
        <f t="shared" ref="AE3:AE10" ca="1" si="24">INDIRECT(COLUMN(X2)&amp;"!AM"&amp;ROW(X2)+1)</f>
        <v>7.369012668143644E-3</v>
      </c>
      <c r="AF3" s="8">
        <f t="shared" ref="AF3:AF10" ca="1" si="25">INDIRECT(COLUMN(Y2)&amp;"!AM"&amp;ROW(Y2)+1)</f>
        <v>1.0717315768172704E-2</v>
      </c>
      <c r="AG3" s="5"/>
    </row>
    <row r="4" spans="1:33" s="6" customFormat="1" ht="15" x14ac:dyDescent="0.25">
      <c r="A4" s="3" t="s">
        <v>2</v>
      </c>
      <c r="B4" s="3">
        <v>100</v>
      </c>
      <c r="C4" s="3">
        <v>1</v>
      </c>
      <c r="E4" s="44">
        <f ca="1">MIN('1:25'!L4:U4)</f>
        <v>1541265.9380000001</v>
      </c>
      <c r="F4" s="45">
        <f ca="1">AVERAGE('1:25'!W4)</f>
        <v>1542212.5381479999</v>
      </c>
      <c r="H4" s="8">
        <f t="shared" ca="1" si="1"/>
        <v>8.4866353544232279E-3</v>
      </c>
      <c r="I4" s="8">
        <f t="shared" ca="1" si="2"/>
        <v>6.7298009670276925E-3</v>
      </c>
      <c r="J4" s="8">
        <f t="shared" ca="1" si="3"/>
        <v>5.18232499860714E-3</v>
      </c>
      <c r="K4" s="8">
        <f t="shared" ca="1" si="4"/>
        <v>4.2779255918384915E-3</v>
      </c>
      <c r="L4" s="8">
        <f t="shared" ca="1" si="5"/>
        <v>4.6008043292003146E-3</v>
      </c>
      <c r="M4" s="8">
        <f t="shared" ca="1" si="6"/>
        <v>4.5800142765494113E-3</v>
      </c>
      <c r="N4" s="8">
        <f t="shared" ca="1" si="7"/>
        <v>6.8137663598967979E-3</v>
      </c>
      <c r="O4" s="8">
        <f t="shared" ca="1" si="8"/>
        <v>5.5770414359207175E-3</v>
      </c>
      <c r="P4" s="8">
        <f t="shared" ca="1" si="9"/>
        <v>8.1757610346923464E-3</v>
      </c>
      <c r="Q4" s="8">
        <f t="shared" ca="1" si="10"/>
        <v>4.8674922445468083E-3</v>
      </c>
      <c r="R4" s="8">
        <f t="shared" ca="1" si="11"/>
        <v>5.1893309277813073E-3</v>
      </c>
      <c r="S4" s="8">
        <f t="shared" ca="1" si="12"/>
        <v>5.6967358997063134E-3</v>
      </c>
      <c r="T4" s="8">
        <f t="shared" ca="1" si="13"/>
        <v>7.316213070037398E-3</v>
      </c>
      <c r="U4" s="8">
        <f t="shared" ca="1" si="14"/>
        <v>6.1872210141579523E-3</v>
      </c>
      <c r="V4" s="8">
        <f t="shared" ca="1" si="15"/>
        <v>7.824436200574306E-3</v>
      </c>
      <c r="W4" s="8">
        <f t="shared" ca="1" si="16"/>
        <v>4.8160922894534414E-3</v>
      </c>
      <c r="X4" s="8">
        <f t="shared" ca="1" si="17"/>
        <v>6.1024569271958748E-3</v>
      </c>
      <c r="Y4" s="8">
        <f t="shared" ca="1" si="18"/>
        <v>6.339888372981879E-3</v>
      </c>
      <c r="Z4" s="8">
        <f t="shared" ca="1" si="19"/>
        <v>5.3894352656477813E-3</v>
      </c>
      <c r="AA4" s="8">
        <f t="shared" ca="1" si="20"/>
        <v>9.4830409468241537E-3</v>
      </c>
      <c r="AB4" s="8">
        <f t="shared" ca="1" si="21"/>
        <v>6.5196509909499663E-3</v>
      </c>
      <c r="AC4" s="8">
        <f t="shared" ca="1" si="22"/>
        <v>4.6344325297087213E-3</v>
      </c>
      <c r="AD4" s="8">
        <f t="shared" ca="1" si="23"/>
        <v>6.0456036627205452E-3</v>
      </c>
      <c r="AE4" s="8">
        <f t="shared" ca="1" si="24"/>
        <v>5.6510286675776544E-3</v>
      </c>
      <c r="AF4" s="8">
        <f t="shared" ca="1" si="25"/>
        <v>7.055504006083551E-3</v>
      </c>
      <c r="AG4" s="5"/>
    </row>
    <row r="5" spans="1:33" s="6" customFormat="1" ht="15" x14ac:dyDescent="0.25">
      <c r="A5" s="3" t="s">
        <v>1</v>
      </c>
      <c r="B5" s="3">
        <v>30</v>
      </c>
      <c r="C5" s="3">
        <v>1</v>
      </c>
      <c r="E5" s="44">
        <f ca="1">MIN('1:25'!L5:U5)</f>
        <v>21465.767</v>
      </c>
      <c r="F5" s="45">
        <f ca="1">AVERAGE('1:25'!W5)</f>
        <v>21512.141356000007</v>
      </c>
      <c r="H5" s="8">
        <f t="shared" ca="1" si="1"/>
        <v>1.9284565978937643E-2</v>
      </c>
      <c r="I5" s="8">
        <f t="shared" ca="1" si="2"/>
        <v>2.2021761439971074E-2</v>
      </c>
      <c r="J5" s="8">
        <f t="shared" ca="1" si="3"/>
        <v>2.7347264134563769E-2</v>
      </c>
      <c r="K5" s="8">
        <f t="shared" ca="1" si="4"/>
        <v>2.5279693010736803E-2</v>
      </c>
      <c r="L5" s="8">
        <f t="shared" ca="1" si="5"/>
        <v>3.4291250808787928E-2</v>
      </c>
      <c r="M5" s="8">
        <f t="shared" ca="1" si="6"/>
        <v>2.0819987471214281E-2</v>
      </c>
      <c r="N5" s="8">
        <f t="shared" ca="1" si="7"/>
        <v>1.7870919776591145E-2</v>
      </c>
      <c r="O5" s="8">
        <f t="shared" ca="1" si="8"/>
        <v>2.9035999505631401E-2</v>
      </c>
      <c r="P5" s="8">
        <f t="shared" ca="1" si="9"/>
        <v>2.0731194930048834E-2</v>
      </c>
      <c r="Q5" s="8">
        <f t="shared" ca="1" si="10"/>
        <v>2.8348020361909212E-2</v>
      </c>
      <c r="R5" s="8">
        <f t="shared" ca="1" si="11"/>
        <v>1.8990050530223245E-2</v>
      </c>
      <c r="S5" s="8">
        <f t="shared" ca="1" si="12"/>
        <v>1.6288400037138207E-2</v>
      </c>
      <c r="T5" s="8">
        <f t="shared" ca="1" si="13"/>
        <v>2.0677667842010836E-2</v>
      </c>
      <c r="U5" s="8">
        <f t="shared" ca="1" si="14"/>
        <v>2.6126669501257586E-2</v>
      </c>
      <c r="V5" s="8">
        <f t="shared" ca="1" si="15"/>
        <v>2.0218704507507325E-2</v>
      </c>
      <c r="W5" s="8">
        <f t="shared" ca="1" si="16"/>
        <v>1.6203707046666477E-2</v>
      </c>
      <c r="X5" s="8">
        <f t="shared" ca="1" si="17"/>
        <v>1.9580711930768765E-2</v>
      </c>
      <c r="Y5" s="8">
        <f t="shared" ca="1" si="18"/>
        <v>2.3607029741821113E-2</v>
      </c>
      <c r="Z5" s="8">
        <f t="shared" ca="1" si="19"/>
        <v>2.2943787659672314E-2</v>
      </c>
      <c r="AA5" s="8">
        <f t="shared" ca="1" si="20"/>
        <v>1.8093320401735585E-2</v>
      </c>
      <c r="AB5" s="8">
        <f t="shared" ca="1" si="21"/>
        <v>1.670748592398319E-2</v>
      </c>
      <c r="AC5" s="8">
        <f t="shared" ca="1" si="22"/>
        <v>1.7940192866157646E-2</v>
      </c>
      <c r="AD5" s="8">
        <f t="shared" ca="1" si="23"/>
        <v>1.5947718057314486E-2</v>
      </c>
      <c r="AE5" s="8">
        <f t="shared" ca="1" si="24"/>
        <v>1.7255661071882627E-2</v>
      </c>
      <c r="AF5" s="8">
        <f t="shared" ca="1" si="25"/>
        <v>2.4484892619956376E-2</v>
      </c>
      <c r="AG5" s="5"/>
    </row>
    <row r="6" spans="1:33" s="6" customFormat="1" ht="15" x14ac:dyDescent="0.25">
      <c r="A6" s="3" t="s">
        <v>1</v>
      </c>
      <c r="B6" s="3">
        <v>50</v>
      </c>
      <c r="C6" s="3">
        <v>1</v>
      </c>
      <c r="E6" s="44">
        <f ca="1">MIN('1:25'!L6:U6)</f>
        <v>37821.141000000003</v>
      </c>
      <c r="F6" s="45">
        <f ca="1">AVERAGE('1:25'!W6)</f>
        <v>37881.893164000008</v>
      </c>
      <c r="H6" s="8">
        <f t="shared" ca="1" si="1"/>
        <v>1.9027321254003946E-2</v>
      </c>
      <c r="I6" s="8">
        <f t="shared" ca="1" si="2"/>
        <v>8.9917964135448111E-3</v>
      </c>
      <c r="J6" s="8">
        <f t="shared" ca="1" si="3"/>
        <v>1.0612239329320127E-2</v>
      </c>
      <c r="K6" s="8">
        <f t="shared" ca="1" si="4"/>
        <v>1.1726272351221964E-2</v>
      </c>
      <c r="L6" s="8">
        <f t="shared" ca="1" si="5"/>
        <v>1.1315972725412248E-2</v>
      </c>
      <c r="M6" s="8">
        <f t="shared" ca="1" si="6"/>
        <v>1.0846975769450378E-2</v>
      </c>
      <c r="N6" s="8">
        <f t="shared" ca="1" si="7"/>
        <v>1.6184519657933355E-2</v>
      </c>
      <c r="O6" s="8">
        <f t="shared" ca="1" si="8"/>
        <v>1.3070943576238777E-2</v>
      </c>
      <c r="P6" s="8">
        <f t="shared" ca="1" si="9"/>
        <v>1.5979687127894059E-2</v>
      </c>
      <c r="Q6" s="8">
        <f t="shared" ca="1" si="10"/>
        <v>1.1272187689947491E-2</v>
      </c>
      <c r="R6" s="8">
        <f t="shared" ca="1" si="11"/>
        <v>1.3181913258512319E-2</v>
      </c>
      <c r="S6" s="8">
        <f t="shared" ca="1" si="12"/>
        <v>2.4701660904412517E-2</v>
      </c>
      <c r="T6" s="8">
        <f t="shared" ca="1" si="13"/>
        <v>1.3697074871431507E-2</v>
      </c>
      <c r="U6" s="8">
        <f t="shared" ca="1" si="14"/>
        <v>1.6993564525194287E-2</v>
      </c>
      <c r="V6" s="8">
        <f t="shared" ca="1" si="15"/>
        <v>1.6044174870344728E-2</v>
      </c>
      <c r="W6" s="8">
        <f t="shared" ca="1" si="16"/>
        <v>1.4341264849729659E-2</v>
      </c>
      <c r="X6" s="8">
        <f t="shared" ca="1" si="17"/>
        <v>1.1463694339627951E-2</v>
      </c>
      <c r="Y6" s="8">
        <f t="shared" ca="1" si="18"/>
        <v>1.7275285269684557E-2</v>
      </c>
      <c r="Z6" s="8">
        <f t="shared" ca="1" si="19"/>
        <v>1.7613455924028597E-2</v>
      </c>
      <c r="AA6" s="8">
        <f t="shared" ca="1" si="20"/>
        <v>2.5082532544429714E-2</v>
      </c>
      <c r="AB6" s="8">
        <f t="shared" ca="1" si="21"/>
        <v>3.135119588274652E-2</v>
      </c>
      <c r="AC6" s="8">
        <f t="shared" ca="1" si="22"/>
        <v>1.5201101415739047E-2</v>
      </c>
      <c r="AD6" s="8">
        <f t="shared" ca="1" si="23"/>
        <v>2.9395887342477681E-2</v>
      </c>
      <c r="AE6" s="8">
        <f t="shared" ca="1" si="24"/>
        <v>1.0032748615383528E-2</v>
      </c>
      <c r="AF6" s="8">
        <f t="shared" ca="1" si="25"/>
        <v>1.6171960544499982E-2</v>
      </c>
      <c r="AG6" s="5"/>
    </row>
    <row r="7" spans="1:33" s="6" customFormat="1" ht="15" x14ac:dyDescent="0.25">
      <c r="A7" s="3" t="s">
        <v>1</v>
      </c>
      <c r="B7" s="3">
        <v>100</v>
      </c>
      <c r="C7" s="3">
        <v>1</v>
      </c>
      <c r="E7" s="44">
        <f ca="1">MIN('1:25'!L7:U7)</f>
        <v>67996.997000000003</v>
      </c>
      <c r="F7" s="45">
        <f ca="1">AVERAGE('1:25'!W7)</f>
        <v>68071.402804000012</v>
      </c>
      <c r="H7" s="8">
        <f t="shared" ca="1" si="1"/>
        <v>1.1301528507207045E-2</v>
      </c>
      <c r="I7" s="8">
        <f t="shared" ca="1" si="2"/>
        <v>6.7800788320104719E-3</v>
      </c>
      <c r="J7" s="8">
        <f t="shared" ca="1" si="3"/>
        <v>4.6583380733706209E-3</v>
      </c>
      <c r="K7" s="8">
        <f t="shared" ca="1" si="4"/>
        <v>1.0912305436076415E-2</v>
      </c>
      <c r="L7" s="8">
        <f t="shared" ca="1" si="5"/>
        <v>9.4779185616085792E-3</v>
      </c>
      <c r="M7" s="8">
        <f t="shared" ca="1" si="6"/>
        <v>8.0489289843197025E-3</v>
      </c>
      <c r="N7" s="8">
        <f t="shared" ca="1" si="7"/>
        <v>1.1533568166252447E-2</v>
      </c>
      <c r="O7" s="8">
        <f t="shared" ca="1" si="8"/>
        <v>6.2913072469945172E-3</v>
      </c>
      <c r="P7" s="8">
        <f t="shared" ca="1" si="9"/>
        <v>1.634476593135371E-2</v>
      </c>
      <c r="Q7" s="8">
        <f t="shared" ca="1" si="10"/>
        <v>1.0136653534860859E-2</v>
      </c>
      <c r="R7" s="8">
        <f t="shared" ca="1" si="11"/>
        <v>1.0413754007400907E-2</v>
      </c>
      <c r="S7" s="8">
        <f t="shared" ca="1" si="12"/>
        <v>1.7173037803418771E-2</v>
      </c>
      <c r="T7" s="8">
        <f t="shared" ca="1" si="13"/>
        <v>9.96691074460203E-3</v>
      </c>
      <c r="U7" s="8">
        <f t="shared" ca="1" si="14"/>
        <v>6.1080344474619217E-3</v>
      </c>
      <c r="V7" s="8">
        <f t="shared" ca="1" si="15"/>
        <v>9.9466010241596129E-3</v>
      </c>
      <c r="W7" s="8">
        <f t="shared" ca="1" si="16"/>
        <v>1.244954979408794E-2</v>
      </c>
      <c r="X7" s="8">
        <f t="shared" ca="1" si="17"/>
        <v>9.9367182347771428E-3</v>
      </c>
      <c r="Y7" s="8">
        <f t="shared" ca="1" si="18"/>
        <v>1.433570661951401E-2</v>
      </c>
      <c r="Z7" s="8">
        <f t="shared" ca="1" si="19"/>
        <v>8.2663944703317924E-3</v>
      </c>
      <c r="AA7" s="8">
        <f t="shared" ca="1" si="20"/>
        <v>1.3994279776796016E-2</v>
      </c>
      <c r="AB7" s="8">
        <f t="shared" ca="1" si="21"/>
        <v>1.65148469718444E-2</v>
      </c>
      <c r="AC7" s="8">
        <f t="shared" ca="1" si="22"/>
        <v>1.2768460936590915E-2</v>
      </c>
      <c r="AD7" s="8">
        <f t="shared" ca="1" si="23"/>
        <v>1.4205612639040278E-2</v>
      </c>
      <c r="AE7" s="8">
        <f t="shared" ca="1" si="24"/>
        <v>1.17551367746427E-2</v>
      </c>
      <c r="AF7" s="8">
        <f t="shared" ca="1" si="25"/>
        <v>1.0242393498641941E-2</v>
      </c>
      <c r="AG7" s="5"/>
    </row>
    <row r="8" spans="1:33" s="6" customFormat="1" ht="15" x14ac:dyDescent="0.25">
      <c r="A8" s="3" t="s">
        <v>0</v>
      </c>
      <c r="B8" s="3">
        <v>25</v>
      </c>
      <c r="C8" s="3">
        <v>1</v>
      </c>
      <c r="E8" s="44">
        <f ca="1">MIN('1:25'!L8:U8)</f>
        <v>1435.134</v>
      </c>
      <c r="F8" s="45">
        <f ca="1">AVERAGE('1:25'!W8)</f>
        <v>1437.5243280000002</v>
      </c>
      <c r="H8" s="8">
        <f t="shared" ca="1" si="1"/>
        <v>7.0543935270154538E-3</v>
      </c>
      <c r="I8" s="8">
        <f t="shared" ca="1" si="2"/>
        <v>2.5114727962684623E-2</v>
      </c>
      <c r="J8" s="8">
        <f t="shared" ca="1" si="3"/>
        <v>3.4571684595306088E-2</v>
      </c>
      <c r="K8" s="8">
        <f t="shared" ca="1" si="4"/>
        <v>1.5395774889313018E-2</v>
      </c>
      <c r="L8" s="8">
        <f t="shared" ca="1" si="5"/>
        <v>3.9103665581053534E-2</v>
      </c>
      <c r="M8" s="8">
        <f t="shared" ca="1" si="6"/>
        <v>1.5991538072402868E-2</v>
      </c>
      <c r="N8" s="8">
        <f t="shared" ca="1" si="7"/>
        <v>7.9825298543549968E-3</v>
      </c>
      <c r="O8" s="8">
        <f t="shared" ca="1" si="8"/>
        <v>1.7622744635692512E-2</v>
      </c>
      <c r="P8" s="8">
        <f t="shared" ca="1" si="9"/>
        <v>2.8227329294684004E-3</v>
      </c>
      <c r="Q8" s="8">
        <f t="shared" ca="1" si="10"/>
        <v>1.823732139298459E-2</v>
      </c>
      <c r="R8" s="8">
        <f t="shared" ca="1" si="11"/>
        <v>1.3322797731779676E-2</v>
      </c>
      <c r="S8" s="8">
        <f t="shared" ca="1" si="12"/>
        <v>1.0383699361871149E-2</v>
      </c>
      <c r="T8" s="8">
        <f t="shared" ca="1" si="13"/>
        <v>1.2973004611415716E-2</v>
      </c>
      <c r="U8" s="8">
        <f t="shared" ca="1" si="14"/>
        <v>3.4104829235457948E-2</v>
      </c>
      <c r="V8" s="8">
        <f t="shared" ca="1" si="15"/>
        <v>8.5650538555979358E-3</v>
      </c>
      <c r="W8" s="8">
        <f t="shared" ca="1" si="16"/>
        <v>8.1260704575320548E-3</v>
      </c>
      <c r="X8" s="8">
        <f t="shared" ca="1" si="17"/>
        <v>2.30703195659776E-2</v>
      </c>
      <c r="Y8" s="8">
        <f t="shared" ca="1" si="18"/>
        <v>9.8722488631718085E-3</v>
      </c>
      <c r="Z8" s="8">
        <f t="shared" ca="1" si="19"/>
        <v>2.89680266790414E-2</v>
      </c>
      <c r="AA8" s="8">
        <f t="shared" ca="1" si="20"/>
        <v>9.8722488631718085E-3</v>
      </c>
      <c r="AB8" s="8">
        <f t="shared" ca="1" si="21"/>
        <v>1.1712495139826168E-2</v>
      </c>
      <c r="AC8" s="8">
        <f t="shared" ca="1" si="22"/>
        <v>1.1741063900653118E-2</v>
      </c>
      <c r="AD8" s="8">
        <f t="shared" ca="1" si="23"/>
        <v>7.0529999289260714E-3</v>
      </c>
      <c r="AE8" s="8">
        <f t="shared" ca="1" si="24"/>
        <v>1.4133871819634717E-2</v>
      </c>
      <c r="AF8" s="8">
        <f t="shared" ca="1" si="25"/>
        <v>2.8598723185430535E-2</v>
      </c>
      <c r="AG8" s="5"/>
    </row>
    <row r="9" spans="1:33" s="6" customFormat="1" ht="15" x14ac:dyDescent="0.25">
      <c r="A9" s="3" t="s">
        <v>0</v>
      </c>
      <c r="B9" s="3">
        <v>50</v>
      </c>
      <c r="C9" s="3">
        <v>1</v>
      </c>
      <c r="E9" s="44">
        <f ca="1">MIN('1:25'!L9:U9)</f>
        <v>2807.6990000000001</v>
      </c>
      <c r="F9" s="45">
        <f ca="1">AVERAGE('1:25'!W9)</f>
        <v>2834.9306639999995</v>
      </c>
      <c r="H9" s="8">
        <f t="shared" ca="1" si="1"/>
        <v>8.6929190059190461E-2</v>
      </c>
      <c r="I9" s="8">
        <f t="shared" ca="1" si="2"/>
        <v>9.9634255666294524E-2</v>
      </c>
      <c r="J9" s="8">
        <f t="shared" ca="1" si="3"/>
        <v>0.12592411081102317</v>
      </c>
      <c r="K9" s="8">
        <f t="shared" ca="1" si="4"/>
        <v>8.9145951898689527E-2</v>
      </c>
      <c r="L9" s="8">
        <f t="shared" ca="1" si="5"/>
        <v>9.0377565401418863E-2</v>
      </c>
      <c r="M9" s="8">
        <f t="shared" ca="1" si="6"/>
        <v>9.9102503509100742E-2</v>
      </c>
      <c r="N9" s="8">
        <f t="shared" ca="1" si="7"/>
        <v>8.2956185830461077E-2</v>
      </c>
      <c r="O9" s="8">
        <f t="shared" ca="1" si="8"/>
        <v>0.12174132626040013</v>
      </c>
      <c r="P9" s="8">
        <f t="shared" ca="1" si="9"/>
        <v>8.6810231438626123E-2</v>
      </c>
      <c r="Q9" s="8">
        <f t="shared" ca="1" si="10"/>
        <v>8.3924950644638008E-2</v>
      </c>
      <c r="R9" s="8">
        <f t="shared" ca="1" si="11"/>
        <v>0.10257901577056512</v>
      </c>
      <c r="S9" s="8">
        <f t="shared" ca="1" si="12"/>
        <v>6.283045297946796E-2</v>
      </c>
      <c r="T9" s="8">
        <f t="shared" ca="1" si="13"/>
        <v>0.10536065297597733</v>
      </c>
      <c r="U9" s="8">
        <f t="shared" ca="1" si="14"/>
        <v>0.10937390368411963</v>
      </c>
      <c r="V9" s="8">
        <f t="shared" ca="1" si="15"/>
        <v>9.2456135789484209E-2</v>
      </c>
      <c r="W9" s="8">
        <f t="shared" ca="1" si="16"/>
        <v>9.9813762087744951E-2</v>
      </c>
      <c r="X9" s="8">
        <f t="shared" ca="1" si="17"/>
        <v>0.10081849941891895</v>
      </c>
      <c r="Y9" s="8">
        <f t="shared" ca="1" si="18"/>
        <v>7.7999101755565528E-2</v>
      </c>
      <c r="Z9" s="8">
        <f t="shared" ca="1" si="19"/>
        <v>0.10441218948327419</v>
      </c>
      <c r="AA9" s="8">
        <f t="shared" ca="1" si="20"/>
        <v>8.5394481388496146E-2</v>
      </c>
      <c r="AB9" s="8">
        <f t="shared" ca="1" si="21"/>
        <v>0.1173996927733349</v>
      </c>
      <c r="AC9" s="8">
        <f t="shared" ca="1" si="22"/>
        <v>0.1299241834683843</v>
      </c>
      <c r="AD9" s="8">
        <f t="shared" ca="1" si="23"/>
        <v>9.1333508328349661E-2</v>
      </c>
      <c r="AE9" s="8">
        <f t="shared" ca="1" si="24"/>
        <v>8.7978803995727148E-2</v>
      </c>
      <c r="AF9" s="8">
        <f t="shared" ca="1" si="25"/>
        <v>9.0510770563368648E-2</v>
      </c>
      <c r="AG9" s="5"/>
    </row>
    <row r="10" spans="1:33" s="6" customFormat="1" ht="15" x14ac:dyDescent="0.25">
      <c r="A10" s="3" t="s">
        <v>20</v>
      </c>
      <c r="B10" s="3">
        <v>100</v>
      </c>
      <c r="C10" s="3">
        <v>1</v>
      </c>
      <c r="E10" s="44">
        <f ca="1">MIN('1:25'!L10:U10)</f>
        <v>5345.2</v>
      </c>
      <c r="F10" s="45">
        <f ca="1">AVERAGE('1:25'!W10)</f>
        <v>5447.2021800000011</v>
      </c>
      <c r="H10" s="8">
        <f t="shared" ca="1" si="1"/>
        <v>0.23553730449749335</v>
      </c>
      <c r="I10" s="8">
        <f t="shared" ca="1" si="2"/>
        <v>0.13573972910274684</v>
      </c>
      <c r="J10" s="8">
        <f t="shared" ca="1" si="3"/>
        <v>0.12973303150490173</v>
      </c>
      <c r="K10" s="8">
        <f t="shared" ca="1" si="4"/>
        <v>0.15062916261318601</v>
      </c>
      <c r="L10" s="8">
        <f t="shared" ca="1" si="5"/>
        <v>0.17612699244181731</v>
      </c>
      <c r="M10" s="8">
        <f t="shared" ca="1" si="6"/>
        <v>0.16502918506323475</v>
      </c>
      <c r="N10" s="8">
        <f t="shared" ca="1" si="7"/>
        <v>0.2052224425652924</v>
      </c>
      <c r="O10" s="8">
        <f t="shared" ca="1" si="8"/>
        <v>0.18197148843822514</v>
      </c>
      <c r="P10" s="8">
        <f t="shared" ca="1" si="9"/>
        <v>0.23075207662949973</v>
      </c>
      <c r="Q10" s="8">
        <f t="shared" ca="1" si="10"/>
        <v>0.12897702611689033</v>
      </c>
      <c r="R10" s="8">
        <f t="shared" ca="1" si="11"/>
        <v>0.14788165082691054</v>
      </c>
      <c r="S10" s="8">
        <f t="shared" ca="1" si="12"/>
        <v>0.2587781561026718</v>
      </c>
      <c r="T10" s="8">
        <f t="shared" ca="1" si="13"/>
        <v>0.20562149217990006</v>
      </c>
      <c r="U10" s="8">
        <f t="shared" ca="1" si="14"/>
        <v>0.17090773030008286</v>
      </c>
      <c r="V10" s="8">
        <f t="shared" ca="1" si="15"/>
        <v>0.22374597769961882</v>
      </c>
      <c r="W10" s="8">
        <f t="shared" ca="1" si="16"/>
        <v>0.1830144802813741</v>
      </c>
      <c r="X10" s="8">
        <f t="shared" ca="1" si="17"/>
        <v>0.14455043777594884</v>
      </c>
      <c r="Y10" s="8">
        <f t="shared" ca="1" si="18"/>
        <v>0.2555298211479462</v>
      </c>
      <c r="Z10" s="8">
        <f t="shared" ca="1" si="19"/>
        <v>0.19261973359275653</v>
      </c>
      <c r="AA10" s="8">
        <f t="shared" ca="1" si="20"/>
        <v>0.20819015191199602</v>
      </c>
      <c r="AB10" s="8">
        <f t="shared" ca="1" si="21"/>
        <v>0.25746108658235467</v>
      </c>
      <c r="AC10" s="8">
        <f t="shared" ca="1" si="22"/>
        <v>0.17456166280026975</v>
      </c>
      <c r="AD10" s="8">
        <f t="shared" ca="1" si="23"/>
        <v>0.2368467035845247</v>
      </c>
      <c r="AE10" s="8">
        <f t="shared" ca="1" si="24"/>
        <v>0.19066751477961555</v>
      </c>
      <c r="AF10" s="8">
        <f t="shared" ca="1" si="25"/>
        <v>0.18064225847489343</v>
      </c>
      <c r="AG10" s="5"/>
    </row>
    <row r="12" spans="1:33" x14ac:dyDescent="0.2">
      <c r="E12" t="s">
        <v>21</v>
      </c>
      <c r="G12" t="s">
        <v>16</v>
      </c>
      <c r="H12" s="16">
        <f t="shared" ref="H12:AF12" ca="1" si="26">SUM(H2:H10)</f>
        <v>0.43097560225936138</v>
      </c>
      <c r="I12" s="16">
        <f t="shared" ca="1" si="26"/>
        <v>0.37515582362805366</v>
      </c>
      <c r="J12" s="16">
        <f t="shared" ca="1" si="26"/>
        <v>0.39246533249270282</v>
      </c>
      <c r="K12" s="16">
        <f t="shared" ca="1" si="26"/>
        <v>0.35264780042226251</v>
      </c>
      <c r="L12" s="16">
        <f t="shared" ca="1" si="26"/>
        <v>0.42683075269044213</v>
      </c>
      <c r="M12" s="16">
        <f t="shared" ca="1" si="26"/>
        <v>0.39369863159884499</v>
      </c>
      <c r="N12" s="16">
        <f t="shared" ca="1" si="26"/>
        <v>0.38771515273810597</v>
      </c>
      <c r="O12" s="16">
        <f t="shared" ca="1" si="26"/>
        <v>0.40672721286564928</v>
      </c>
      <c r="P12" s="16">
        <f t="shared" ca="1" si="26"/>
        <v>0.41165832795505641</v>
      </c>
      <c r="Q12" s="16">
        <f t="shared" ca="1" si="26"/>
        <v>0.33782294822897452</v>
      </c>
      <c r="R12" s="16">
        <f t="shared" ca="1" si="26"/>
        <v>0.37069515457552288</v>
      </c>
      <c r="S12" s="16">
        <f t="shared" ca="1" si="26"/>
        <v>0.41825608677668952</v>
      </c>
      <c r="T12" s="16">
        <f t="shared" ca="1" si="26"/>
        <v>0.42257277055442455</v>
      </c>
      <c r="U12" s="16">
        <f t="shared" ca="1" si="26"/>
        <v>0.45241719830556792</v>
      </c>
      <c r="V12" s="16">
        <f t="shared" ca="1" si="26"/>
        <v>0.41308740946554778</v>
      </c>
      <c r="W12" s="16">
        <f t="shared" ca="1" si="26"/>
        <v>0.36581781714148354</v>
      </c>
      <c r="X12" s="16">
        <f t="shared" ca="1" si="26"/>
        <v>0.35213491225960747</v>
      </c>
      <c r="Y12" s="16">
        <f t="shared" ca="1" si="26"/>
        <v>0.45810287407530786</v>
      </c>
      <c r="Z12" s="16">
        <f t="shared" ca="1" si="26"/>
        <v>0.45417808679844845</v>
      </c>
      <c r="AA12" s="16">
        <f t="shared" ca="1" si="26"/>
        <v>0.38212504434743483</v>
      </c>
      <c r="AB12" s="16">
        <f t="shared" ca="1" si="26"/>
        <v>0.50131186159171515</v>
      </c>
      <c r="AC12" s="16">
        <f t="shared" ca="1" si="26"/>
        <v>0.41036503639489075</v>
      </c>
      <c r="AD12" s="16">
        <f t="shared" ca="1" si="26"/>
        <v>0.42591289378730512</v>
      </c>
      <c r="AE12" s="16">
        <f t="shared" ca="1" si="26"/>
        <v>0.361785091095011</v>
      </c>
      <c r="AF12" s="16">
        <f t="shared" ca="1" si="26"/>
        <v>0.40894421033011713</v>
      </c>
    </row>
    <row r="14" spans="1:33" s="46" customFormat="1" x14ac:dyDescent="0.2">
      <c r="H14" s="46">
        <f ca="1">'1'!$W2</f>
        <v>78991.179199999984</v>
      </c>
      <c r="I14" s="46">
        <f ca="1">'2'!$W2</f>
        <v>79161.842699999994</v>
      </c>
      <c r="J14" s="46">
        <f ca="1">'3'!$W2</f>
        <v>79040.963299999989</v>
      </c>
      <c r="K14" s="46">
        <f ca="1">'4'!$W2</f>
        <v>78991.250800000009</v>
      </c>
      <c r="L14" s="46">
        <f ca="1">'5'!$W2</f>
        <v>79146.197799999994</v>
      </c>
      <c r="M14" s="46">
        <f ca="1">'6'!$W2</f>
        <v>79172.064099999989</v>
      </c>
      <c r="N14" s="46">
        <f ca="1">'7'!$W2</f>
        <v>78974.661099999983</v>
      </c>
      <c r="O14" s="46">
        <f ca="1">'8'!$W2</f>
        <v>78859.899799999999</v>
      </c>
      <c r="P14" s="46">
        <f ca="1">'9'!$W2</f>
        <v>78901.296499999997</v>
      </c>
      <c r="Q14" s="46">
        <f ca="1">'10'!$W2</f>
        <v>79070.859499999991</v>
      </c>
      <c r="R14" s="46">
        <f ca="1">'11'!$W2</f>
        <v>79110.581600000005</v>
      </c>
      <c r="S14" s="46">
        <f ca="1">'12'!$W2</f>
        <v>78850.887200000012</v>
      </c>
      <c r="T14" s="46">
        <f ca="1">'13'!$W2</f>
        <v>79012.667799999996</v>
      </c>
      <c r="U14" s="46">
        <f ca="1">'14'!$W2</f>
        <v>79237.571499999991</v>
      </c>
      <c r="V14" s="46">
        <f ca="1">'15'!$W2</f>
        <v>78923.412700000001</v>
      </c>
      <c r="W14" s="46">
        <f ca="1">'16'!$W2</f>
        <v>78893.859299999996</v>
      </c>
      <c r="X14" s="46">
        <f ca="1">'17'!$W2</f>
        <v>78921.734299999996</v>
      </c>
      <c r="Y14" s="46">
        <f ca="1">'18'!$W2</f>
        <v>79079.295400000003</v>
      </c>
      <c r="Z14" s="46">
        <f ca="1">'19'!$W2</f>
        <v>79239.571199999977</v>
      </c>
      <c r="AA14" s="46">
        <f ca="1">'20'!$W2</f>
        <v>78769.305399999997</v>
      </c>
      <c r="AB14" s="46">
        <f ca="1">'21'!$W2</f>
        <v>79010.191699999996</v>
      </c>
      <c r="AC14" s="46">
        <f ca="1">'22'!$W2</f>
        <v>78991.349700000006</v>
      </c>
      <c r="AD14" s="46">
        <f ca="1">'23'!$W2</f>
        <v>78858.984200000006</v>
      </c>
      <c r="AE14" s="46">
        <f ca="1">'24'!$W2</f>
        <v>78864.233399999997</v>
      </c>
      <c r="AF14" s="46">
        <f ca="1">'25'!$W2</f>
        <v>79049.873500000016</v>
      </c>
      <c r="AG14" s="47"/>
    </row>
    <row r="15" spans="1:33" ht="15" x14ac:dyDescent="0.25">
      <c r="A15" s="3" t="s">
        <v>2</v>
      </c>
      <c r="B15" s="3">
        <v>24</v>
      </c>
      <c r="C15" s="3">
        <v>1</v>
      </c>
      <c r="E15" s="46">
        <v>90049.738310000015</v>
      </c>
      <c r="F15" s="48">
        <f ca="1">F2/E15</f>
        <v>0.87734790606522506</v>
      </c>
    </row>
    <row r="16" spans="1:33" ht="15" x14ac:dyDescent="0.25">
      <c r="A16" s="3" t="s">
        <v>2</v>
      </c>
      <c r="B16" s="3">
        <v>47</v>
      </c>
      <c r="C16" s="3">
        <v>1</v>
      </c>
      <c r="E16" s="46">
        <v>183721.84584000002</v>
      </c>
      <c r="F16" s="48">
        <f t="shared" ref="F16:F22" ca="1" si="27">F3/E16</f>
        <v>0.90168868871625751</v>
      </c>
    </row>
    <row r="17" spans="1:6" ht="15" x14ac:dyDescent="0.25">
      <c r="A17" s="3" t="s">
        <v>2</v>
      </c>
      <c r="B17" s="3">
        <v>100</v>
      </c>
      <c r="C17" s="3">
        <v>1</v>
      </c>
      <c r="E17" s="46">
        <v>1730756.30975</v>
      </c>
      <c r="F17" s="48">
        <f t="shared" ca="1" si="27"/>
        <v>0.89106278536160044</v>
      </c>
    </row>
    <row r="18" spans="1:6" ht="15" x14ac:dyDescent="0.25">
      <c r="A18" s="3" t="s">
        <v>1</v>
      </c>
      <c r="B18" s="3">
        <v>30</v>
      </c>
      <c r="C18" s="3">
        <v>1</v>
      </c>
      <c r="E18" s="46">
        <v>23691.716909999996</v>
      </c>
      <c r="F18" s="48">
        <f t="shared" ca="1" si="27"/>
        <v>0.90800263390450964</v>
      </c>
    </row>
    <row r="19" spans="1:6" ht="15" x14ac:dyDescent="0.25">
      <c r="A19" s="3" t="s">
        <v>1</v>
      </c>
      <c r="B19" s="3">
        <v>50</v>
      </c>
      <c r="C19" s="3">
        <v>1</v>
      </c>
      <c r="E19" s="46">
        <v>41754.924080000004</v>
      </c>
      <c r="F19" s="48">
        <f t="shared" ca="1" si="27"/>
        <v>0.90724373229419619</v>
      </c>
    </row>
    <row r="20" spans="1:6" ht="15" x14ac:dyDescent="0.25">
      <c r="A20" s="3" t="s">
        <v>1</v>
      </c>
      <c r="B20" s="3">
        <v>100</v>
      </c>
      <c r="C20" s="3">
        <v>1</v>
      </c>
      <c r="E20" s="46">
        <v>77082.267229999998</v>
      </c>
      <c r="F20" s="48">
        <f t="shared" ca="1" si="27"/>
        <v>0.88310068255889329</v>
      </c>
    </row>
    <row r="21" spans="1:6" ht="15" x14ac:dyDescent="0.25">
      <c r="A21" s="3" t="s">
        <v>0</v>
      </c>
      <c r="B21" s="3">
        <v>25</v>
      </c>
      <c r="C21" s="3">
        <v>1</v>
      </c>
      <c r="E21" s="46">
        <v>1705.8628100000001</v>
      </c>
      <c r="F21" s="48">
        <f t="shared" ca="1" si="27"/>
        <v>0.84269632913798043</v>
      </c>
    </row>
    <row r="22" spans="1:6" ht="15" x14ac:dyDescent="0.25">
      <c r="A22" s="3" t="s">
        <v>0</v>
      </c>
      <c r="B22" s="3">
        <v>50</v>
      </c>
      <c r="C22" s="3">
        <v>1</v>
      </c>
      <c r="E22" s="46">
        <v>3546.1271900000002</v>
      </c>
      <c r="F22" s="48">
        <f t="shared" ca="1" si="27"/>
        <v>0.79944415755713472</v>
      </c>
    </row>
    <row r="23" spans="1:6" ht="15" x14ac:dyDescent="0.25">
      <c r="A23" s="3" t="s">
        <v>20</v>
      </c>
      <c r="B23" s="3">
        <v>100</v>
      </c>
      <c r="C23" s="3">
        <v>1</v>
      </c>
      <c r="E23" s="46">
        <v>7331.8790199999985</v>
      </c>
      <c r="F23" s="48">
        <f ca="1">F10/E23</f>
        <v>0.74294763527071972</v>
      </c>
    </row>
    <row r="24" spans="1:6" x14ac:dyDescent="0.2">
      <c r="F24" s="48">
        <f ca="1">AVERAGE(F15:F23)</f>
        <v>0.86150383898516858</v>
      </c>
    </row>
  </sheetData>
  <phoneticPr fontId="1" type="noConversion"/>
  <conditionalFormatting sqref="H2:AF10">
    <cfRule type="expression" dxfId="0" priority="7">
      <formula>H2=MIN($H2:$AF2)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75" style="3" customWidth="1"/>
    <col min="2" max="2" width="4.375" style="3" bestFit="1" customWidth="1"/>
    <col min="3" max="3" width="2.625" style="3" bestFit="1" customWidth="1"/>
    <col min="4" max="4" width="10.375" style="3" customWidth="1"/>
    <col min="5" max="5" width="7" style="3" bestFit="1" customWidth="1"/>
    <col min="6" max="6" width="4.375" style="3" bestFit="1" customWidth="1"/>
    <col min="7" max="7" width="2.125" style="3" customWidth="1"/>
    <col min="8" max="8" width="9.875" style="3" customWidth="1"/>
    <col min="9" max="9" width="4.375" style="3" bestFit="1" customWidth="1"/>
    <col min="10" max="10" width="3.125" style="3" bestFit="1" customWidth="1"/>
    <col min="11" max="11" width="2.5" style="3" customWidth="1"/>
    <col min="12" max="21" width="9" style="3"/>
    <col min="22" max="22" width="2.375" style="3" customWidth="1"/>
    <col min="23" max="23" width="9" style="3"/>
    <col min="24" max="24" width="2.375" style="3" customWidth="1"/>
    <col min="25" max="25" width="9" style="3"/>
    <col min="26" max="26" width="2.125" style="3" customWidth="1"/>
    <col min="27" max="27" width="2.62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78945.239000000001</v>
      </c>
      <c r="E1" s="3">
        <v>0.69</v>
      </c>
      <c r="F1" s="3">
        <v>52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79410.688999999998</v>
      </c>
      <c r="E2" s="3">
        <v>0.68600000000000005</v>
      </c>
      <c r="F2" s="3">
        <v>52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78945.239000000001</v>
      </c>
      <c r="M2" s="3">
        <f t="shared" ref="M2:U10" ca="1" si="0">INDIRECT("D"&amp;1+(ROW(E1)-1)*10+COLUMN(B1)-1)</f>
        <v>79410.688999999998</v>
      </c>
      <c r="N2" s="3">
        <f t="shared" ca="1" si="0"/>
        <v>79204.168999999994</v>
      </c>
      <c r="O2" s="3">
        <f t="shared" ca="1" si="0"/>
        <v>79429.141000000003</v>
      </c>
      <c r="P2" s="3">
        <f t="shared" ca="1" si="0"/>
        <v>78912.065000000002</v>
      </c>
      <c r="Q2" s="3">
        <f t="shared" ca="1" si="0"/>
        <v>79551.453999999998</v>
      </c>
      <c r="R2" s="3">
        <f t="shared" ca="1" si="0"/>
        <v>78819.637000000002</v>
      </c>
      <c r="S2" s="3">
        <f t="shared" ca="1" si="0"/>
        <v>78790.952000000005</v>
      </c>
      <c r="T2" s="3">
        <f t="shared" ca="1" si="0"/>
        <v>78821.160999999993</v>
      </c>
      <c r="U2" s="3">
        <f t="shared" ca="1" si="0"/>
        <v>78908.447</v>
      </c>
      <c r="W2" s="3">
        <f ca="1">AVERAGE(L2:U2)</f>
        <v>79079.295400000003</v>
      </c>
      <c r="Y2" s="3">
        <f ca="1">Total!E2</f>
        <v>78730.853000000003</v>
      </c>
      <c r="AB2" s="3">
        <f t="shared" ref="AB2:AK10" ca="1" si="1">(L2-$Y2)/$Y2</f>
        <v>2.7230239713012965E-3</v>
      </c>
      <c r="AC2" s="3">
        <f t="shared" ca="1" si="1"/>
        <v>8.634937563803553E-3</v>
      </c>
      <c r="AD2" s="3">
        <f t="shared" ca="1" si="1"/>
        <v>6.0118235985578816E-3</v>
      </c>
      <c r="AE2" s="3">
        <f t="shared" ca="1" si="1"/>
        <v>8.8693056583548056E-3</v>
      </c>
      <c r="AF2" s="3">
        <f t="shared" ca="1" si="1"/>
        <v>2.3016643805446836E-3</v>
      </c>
      <c r="AG2" s="3">
        <f t="shared" ca="1" si="1"/>
        <v>1.0422864337567828E-2</v>
      </c>
      <c r="AH2" s="3">
        <f t="shared" ca="1" si="1"/>
        <v>1.1276900556380311E-3</v>
      </c>
      <c r="AI2" s="3">
        <f t="shared" ca="1" si="1"/>
        <v>7.6334750240800739E-4</v>
      </c>
      <c r="AJ2" s="3">
        <f t="shared" ca="1" si="1"/>
        <v>1.1470471430049156E-3</v>
      </c>
      <c r="AK2" s="3">
        <f t="shared" ca="1" si="1"/>
        <v>2.2557103502993587E-3</v>
      </c>
      <c r="AM2" s="3">
        <f ca="1">SUM(AB2:AK2)</f>
        <v>4.4257414561480371E-2</v>
      </c>
    </row>
    <row r="3" spans="1:39" x14ac:dyDescent="0.25">
      <c r="A3" s="3" t="s">
        <v>2</v>
      </c>
      <c r="B3" s="3">
        <v>24</v>
      </c>
      <c r="C3" s="3">
        <v>1</v>
      </c>
      <c r="D3" s="3">
        <v>79204.168999999994</v>
      </c>
      <c r="E3" s="3">
        <v>0.69099999999999995</v>
      </c>
      <c r="F3" s="3">
        <v>51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165635.88800000001</v>
      </c>
      <c r="M3" s="3">
        <f t="shared" ca="1" si="0"/>
        <v>165510.39499999999</v>
      </c>
      <c r="N3" s="3">
        <f t="shared" ca="1" si="0"/>
        <v>165614.17600000001</v>
      </c>
      <c r="O3" s="3">
        <f t="shared" ca="1" si="0"/>
        <v>165535.508</v>
      </c>
      <c r="P3" s="3">
        <f t="shared" ca="1" si="0"/>
        <v>165665.231</v>
      </c>
      <c r="Q3" s="3">
        <f t="shared" ca="1" si="0"/>
        <v>165641.038</v>
      </c>
      <c r="R3" s="3">
        <f t="shared" ca="1" si="0"/>
        <v>165569.75</v>
      </c>
      <c r="S3" s="3">
        <f t="shared" ca="1" si="0"/>
        <v>165695.53200000001</v>
      </c>
      <c r="T3" s="3">
        <f t="shared" ca="1" si="0"/>
        <v>165924.46100000001</v>
      </c>
      <c r="U3" s="3">
        <f t="shared" ca="1" si="0"/>
        <v>165540.72399999999</v>
      </c>
      <c r="W3" s="3">
        <f t="shared" ref="W3:W10" ca="1" si="3">AVERAGE(L3:U3)</f>
        <v>165633.27030000003</v>
      </c>
      <c r="Y3" s="3">
        <f ca="1">Total!E3</f>
        <v>165486.21299999999</v>
      </c>
      <c r="AB3" s="3">
        <f t="shared" ca="1" si="1"/>
        <v>9.0445601048358914E-4</v>
      </c>
      <c r="AC3" s="3">
        <f t="shared" ca="1" si="1"/>
        <v>1.461269767530465E-4</v>
      </c>
      <c r="AD3" s="3">
        <f t="shared" ca="1" si="1"/>
        <v>7.732547484183346E-4</v>
      </c>
      <c r="AE3" s="3">
        <f t="shared" ca="1" si="1"/>
        <v>2.9787979981155778E-4</v>
      </c>
      <c r="AF3" s="3">
        <f t="shared" ca="1" si="1"/>
        <v>1.0817698752947531E-3</v>
      </c>
      <c r="AG3" s="3">
        <f t="shared" ca="1" si="1"/>
        <v>9.3557642774755897E-4</v>
      </c>
      <c r="AH3" s="3">
        <f t="shared" ca="1" si="1"/>
        <v>5.0479733922010283E-4</v>
      </c>
      <c r="AI3" s="3">
        <f t="shared" ca="1" si="1"/>
        <v>1.2648727419970491E-3</v>
      </c>
      <c r="AJ3" s="3">
        <f t="shared" ca="1" si="1"/>
        <v>2.648244781575982E-3</v>
      </c>
      <c r="AK3" s="3">
        <f t="shared" ca="1" si="1"/>
        <v>3.2939904184041364E-4</v>
      </c>
      <c r="AM3" s="3">
        <f t="shared" ref="AM3:AM10" ca="1" si="4">SUM(AB3:AK3)</f>
        <v>8.8863777431423888E-3</v>
      </c>
    </row>
    <row r="4" spans="1:39" x14ac:dyDescent="0.25">
      <c r="A4" s="3" t="s">
        <v>2</v>
      </c>
      <c r="B4" s="3">
        <v>24</v>
      </c>
      <c r="C4" s="3">
        <v>1</v>
      </c>
      <c r="D4" s="3">
        <v>79429.141000000003</v>
      </c>
      <c r="E4" s="3">
        <v>0.69</v>
      </c>
      <c r="F4" s="3">
        <v>51</v>
      </c>
      <c r="H4" s="3" t="s">
        <v>2</v>
      </c>
      <c r="I4" s="3">
        <v>100</v>
      </c>
      <c r="J4" s="3">
        <v>1</v>
      </c>
      <c r="L4" s="3">
        <f t="shared" ca="1" si="2"/>
        <v>1542397.4350000001</v>
      </c>
      <c r="M4" s="3">
        <f t="shared" ca="1" si="0"/>
        <v>1542270.24</v>
      </c>
      <c r="N4" s="3">
        <f t="shared" ca="1" si="0"/>
        <v>1542509.0759999999</v>
      </c>
      <c r="O4" s="3">
        <f t="shared" ca="1" si="0"/>
        <v>1542626.8230000001</v>
      </c>
      <c r="P4" s="3">
        <f t="shared" ca="1" si="0"/>
        <v>1541758.527</v>
      </c>
      <c r="Q4" s="3">
        <f t="shared" ca="1" si="0"/>
        <v>1542862.38</v>
      </c>
      <c r="R4" s="3">
        <f t="shared" ca="1" si="0"/>
        <v>1542382.1540000001</v>
      </c>
      <c r="S4" s="3">
        <f t="shared" ca="1" si="0"/>
        <v>1541669.264</v>
      </c>
      <c r="T4" s="3">
        <f t="shared" ca="1" si="0"/>
        <v>1542450.683</v>
      </c>
      <c r="U4" s="3">
        <f t="shared" ca="1" si="0"/>
        <v>1541504.2520000001</v>
      </c>
      <c r="W4" s="3">
        <f t="shared" ca="1" si="3"/>
        <v>1542243.0833999999</v>
      </c>
      <c r="Y4" s="3">
        <f ca="1">Total!E4</f>
        <v>1541265.9380000001</v>
      </c>
      <c r="AB4" s="3">
        <f t="shared" ca="1" si="1"/>
        <v>7.3413482521273615E-4</v>
      </c>
      <c r="AC4" s="3">
        <f t="shared" ca="1" si="1"/>
        <v>6.5160850910850961E-4</v>
      </c>
      <c r="AD4" s="3">
        <f t="shared" ca="1" si="1"/>
        <v>8.0656943707777082E-4</v>
      </c>
      <c r="AE4" s="3">
        <f t="shared" ca="1" si="1"/>
        <v>8.8296572735912192E-4</v>
      </c>
      <c r="AF4" s="3">
        <f t="shared" ca="1" si="1"/>
        <v>3.1960026355939611E-4</v>
      </c>
      <c r="AG4" s="3">
        <f t="shared" ca="1" si="1"/>
        <v>1.0357991834111409E-3</v>
      </c>
      <c r="AH4" s="3">
        <f t="shared" ca="1" si="1"/>
        <v>7.2422024809583178E-4</v>
      </c>
      <c r="AI4" s="3">
        <f t="shared" ca="1" si="1"/>
        <v>2.6168488516865185E-4</v>
      </c>
      <c r="AJ4" s="3">
        <f t="shared" ca="1" si="1"/>
        <v>7.6868304864846681E-4</v>
      </c>
      <c r="AK4" s="3">
        <f t="shared" ca="1" si="1"/>
        <v>1.546222453402542E-4</v>
      </c>
      <c r="AM4" s="3">
        <f t="shared" ca="1" si="4"/>
        <v>6.339888372981879E-3</v>
      </c>
    </row>
    <row r="5" spans="1:39" x14ac:dyDescent="0.25">
      <c r="A5" s="3" t="s">
        <v>2</v>
      </c>
      <c r="B5" s="3">
        <v>24</v>
      </c>
      <c r="C5" s="3">
        <v>1</v>
      </c>
      <c r="D5" s="3">
        <v>78912.065000000002</v>
      </c>
      <c r="E5" s="3">
        <v>0.68899999999999995</v>
      </c>
      <c r="F5" s="3">
        <v>50</v>
      </c>
      <c r="H5" s="3" t="s">
        <v>1</v>
      </c>
      <c r="I5" s="3">
        <v>30</v>
      </c>
      <c r="J5" s="3">
        <v>1</v>
      </c>
      <c r="L5" s="3">
        <f t="shared" ca="1" si="2"/>
        <v>21517.464</v>
      </c>
      <c r="M5" s="3">
        <f t="shared" ca="1" si="0"/>
        <v>21497.561000000002</v>
      </c>
      <c r="N5" s="3">
        <f t="shared" ca="1" si="0"/>
        <v>21507.374</v>
      </c>
      <c r="O5" s="3">
        <f t="shared" ca="1" si="0"/>
        <v>21498.446</v>
      </c>
      <c r="P5" s="3">
        <f t="shared" ca="1" si="0"/>
        <v>21518.043000000001</v>
      </c>
      <c r="Q5" s="3">
        <f t="shared" ca="1" si="0"/>
        <v>21594.741000000002</v>
      </c>
      <c r="R5" s="3">
        <f t="shared" ca="1" si="0"/>
        <v>21526.367999999999</v>
      </c>
      <c r="S5" s="3">
        <f t="shared" ca="1" si="0"/>
        <v>21511.173999999999</v>
      </c>
      <c r="T5" s="3">
        <f t="shared" ca="1" si="0"/>
        <v>21490.187999999998</v>
      </c>
      <c r="U5" s="3">
        <f t="shared" ca="1" si="0"/>
        <v>21503.054</v>
      </c>
      <c r="W5" s="3">
        <f t="shared" ca="1" si="3"/>
        <v>21516.441299999999</v>
      </c>
      <c r="Y5" s="3">
        <f ca="1">Total!E5</f>
        <v>21465.767</v>
      </c>
      <c r="AB5" s="3">
        <f t="shared" ca="1" si="1"/>
        <v>2.4083462752577216E-3</v>
      </c>
      <c r="AC5" s="3">
        <f t="shared" ca="1" si="1"/>
        <v>1.4811490313857262E-3</v>
      </c>
      <c r="AD5" s="3">
        <f t="shared" ca="1" si="1"/>
        <v>1.938295519559118E-3</v>
      </c>
      <c r="AE5" s="3">
        <f t="shared" ca="1" si="1"/>
        <v>1.522377467341376E-3</v>
      </c>
      <c r="AF5" s="3">
        <f t="shared" ca="1" si="1"/>
        <v>2.4353194553915383E-3</v>
      </c>
      <c r="AG5" s="3">
        <f t="shared" ca="1" si="1"/>
        <v>6.0083573999476459E-3</v>
      </c>
      <c r="AH5" s="3">
        <f t="shared" ca="1" si="1"/>
        <v>2.8231462681952502E-3</v>
      </c>
      <c r="AI5" s="3">
        <f t="shared" ca="1" si="1"/>
        <v>2.1153215722503299E-3</v>
      </c>
      <c r="AJ5" s="3">
        <f t="shared" ca="1" si="1"/>
        <v>1.1376719033612196E-3</v>
      </c>
      <c r="AK5" s="3">
        <f t="shared" ca="1" si="1"/>
        <v>1.7370448491311893E-3</v>
      </c>
      <c r="AM5" s="3">
        <f t="shared" ca="1" si="4"/>
        <v>2.3607029741821113E-2</v>
      </c>
    </row>
    <row r="6" spans="1:39" x14ac:dyDescent="0.25">
      <c r="A6" s="3" t="s">
        <v>2</v>
      </c>
      <c r="B6" s="3">
        <v>24</v>
      </c>
      <c r="C6" s="3">
        <v>1</v>
      </c>
      <c r="D6" s="3">
        <v>79551.453999999998</v>
      </c>
      <c r="E6" s="3">
        <v>0.68899999999999995</v>
      </c>
      <c r="F6" s="3">
        <v>53</v>
      </c>
      <c r="H6" s="3" t="s">
        <v>1</v>
      </c>
      <c r="I6" s="3">
        <v>50</v>
      </c>
      <c r="J6" s="3">
        <v>1</v>
      </c>
      <c r="L6" s="3">
        <f t="shared" ca="1" si="2"/>
        <v>37895.459000000003</v>
      </c>
      <c r="M6" s="3">
        <f t="shared" ca="1" si="0"/>
        <v>37868.014999999999</v>
      </c>
      <c r="N6" s="3">
        <f t="shared" ca="1" si="0"/>
        <v>37919.584000000003</v>
      </c>
      <c r="O6" s="3">
        <f t="shared" ca="1" si="0"/>
        <v>37847.303</v>
      </c>
      <c r="P6" s="3">
        <f t="shared" ca="1" si="0"/>
        <v>37929.64</v>
      </c>
      <c r="Q6" s="3">
        <f t="shared" ca="1" si="0"/>
        <v>37892.896000000001</v>
      </c>
      <c r="R6" s="3">
        <f t="shared" ca="1" si="0"/>
        <v>37933.663999999997</v>
      </c>
      <c r="S6" s="3">
        <f t="shared" ca="1" si="0"/>
        <v>37876.862999999998</v>
      </c>
      <c r="T6" s="3">
        <f t="shared" ca="1" si="0"/>
        <v>37851.667999999998</v>
      </c>
      <c r="U6" s="3">
        <f t="shared" ca="1" si="0"/>
        <v>37849.688999999998</v>
      </c>
      <c r="W6" s="3">
        <f t="shared" ca="1" si="3"/>
        <v>37886.4781</v>
      </c>
      <c r="Y6" s="3">
        <f ca="1">Total!E6</f>
        <v>37821.141000000003</v>
      </c>
      <c r="AB6" s="3">
        <f t="shared" ca="1" si="1"/>
        <v>1.9649856676719323E-3</v>
      </c>
      <c r="AC6" s="3">
        <f t="shared" ca="1" si="1"/>
        <v>1.2393597538476206E-3</v>
      </c>
      <c r="AD6" s="3">
        <f t="shared" ca="1" si="1"/>
        <v>2.6028564288951327E-3</v>
      </c>
      <c r="AE6" s="3">
        <f t="shared" ca="1" si="1"/>
        <v>6.9172952767333545E-4</v>
      </c>
      <c r="AF6" s="3">
        <f t="shared" ca="1" si="1"/>
        <v>2.8687394703400446E-3</v>
      </c>
      <c r="AG6" s="3">
        <f t="shared" ca="1" si="1"/>
        <v>1.897219335609081E-3</v>
      </c>
      <c r="AH6" s="3">
        <f t="shared" ca="1" si="1"/>
        <v>2.975134991300071E-3</v>
      </c>
      <c r="AI6" s="3">
        <f t="shared" ca="1" si="1"/>
        <v>1.4733029868134939E-3</v>
      </c>
      <c r="AJ6" s="3">
        <f t="shared" ca="1" si="1"/>
        <v>8.0714117006661925E-4</v>
      </c>
      <c r="AK6" s="3">
        <f t="shared" ca="1" si="1"/>
        <v>7.5481593746722835E-4</v>
      </c>
      <c r="AM6" s="3">
        <f t="shared" ca="1" si="4"/>
        <v>1.7275285269684557E-2</v>
      </c>
    </row>
    <row r="7" spans="1:39" x14ac:dyDescent="0.25">
      <c r="A7" s="3" t="s">
        <v>2</v>
      </c>
      <c r="B7" s="3">
        <v>24</v>
      </c>
      <c r="C7" s="3">
        <v>1</v>
      </c>
      <c r="D7" s="3">
        <v>78819.637000000002</v>
      </c>
      <c r="E7" s="3">
        <v>0.69099999999999995</v>
      </c>
      <c r="F7" s="3">
        <v>51</v>
      </c>
      <c r="H7" s="3" t="s">
        <v>1</v>
      </c>
      <c r="I7" s="3">
        <v>100</v>
      </c>
      <c r="J7" s="3">
        <v>1</v>
      </c>
      <c r="L7" s="3">
        <f t="shared" ca="1" si="2"/>
        <v>68099.187000000005</v>
      </c>
      <c r="M7" s="3">
        <f t="shared" ca="1" si="0"/>
        <v>68056.456999999995</v>
      </c>
      <c r="N7" s="3">
        <f t="shared" ca="1" si="0"/>
        <v>68071.732000000004</v>
      </c>
      <c r="O7" s="3">
        <f t="shared" ca="1" si="0"/>
        <v>68086.793999999994</v>
      </c>
      <c r="P7" s="3">
        <f t="shared" ca="1" si="0"/>
        <v>68044.087</v>
      </c>
      <c r="Q7" s="3">
        <f t="shared" ca="1" si="0"/>
        <v>68166.793000000005</v>
      </c>
      <c r="R7" s="3">
        <f t="shared" ca="1" si="0"/>
        <v>68184.817999999999</v>
      </c>
      <c r="S7" s="3">
        <f t="shared" ca="1" si="0"/>
        <v>68146.430999999997</v>
      </c>
      <c r="T7" s="3">
        <f t="shared" ca="1" si="0"/>
        <v>68029.361000000004</v>
      </c>
      <c r="U7" s="3">
        <f t="shared" ca="1" si="0"/>
        <v>68059.095000000001</v>
      </c>
      <c r="W7" s="3">
        <f t="shared" ca="1" si="3"/>
        <v>68094.4755</v>
      </c>
      <c r="Y7" s="3">
        <f ca="1">Total!E7</f>
        <v>67996.997000000003</v>
      </c>
      <c r="AB7" s="3">
        <f t="shared" ca="1" si="1"/>
        <v>1.5028604866182888E-3</v>
      </c>
      <c r="AC7" s="3">
        <f t="shared" ca="1" si="1"/>
        <v>8.7445038197777832E-4</v>
      </c>
      <c r="AD7" s="3">
        <f t="shared" ca="1" si="1"/>
        <v>1.0990926555183103E-3</v>
      </c>
      <c r="AE7" s="3">
        <f t="shared" ca="1" si="1"/>
        <v>1.3206024377810594E-3</v>
      </c>
      <c r="AF7" s="3">
        <f t="shared" ca="1" si="1"/>
        <v>6.9253058337262312E-4</v>
      </c>
      <c r="AG7" s="3">
        <f t="shared" ca="1" si="1"/>
        <v>2.4971102767965192E-3</v>
      </c>
      <c r="AH7" s="3">
        <f t="shared" ca="1" si="1"/>
        <v>2.7621955128400194E-3</v>
      </c>
      <c r="AI7" s="3">
        <f t="shared" ca="1" si="1"/>
        <v>2.1976558758910166E-3</v>
      </c>
      <c r="AJ7" s="3">
        <f t="shared" ca="1" si="1"/>
        <v>4.7596219580110864E-4</v>
      </c>
      <c r="AK7" s="3">
        <f t="shared" ca="1" si="1"/>
        <v>9.1324621291728714E-4</v>
      </c>
      <c r="AM7" s="3">
        <f t="shared" ca="1" si="4"/>
        <v>1.433570661951401E-2</v>
      </c>
    </row>
    <row r="8" spans="1:39" x14ac:dyDescent="0.25">
      <c r="A8" s="3" t="s">
        <v>2</v>
      </c>
      <c r="B8" s="3">
        <v>24</v>
      </c>
      <c r="C8" s="3">
        <v>1</v>
      </c>
      <c r="D8" s="3">
        <v>78790.952000000005</v>
      </c>
      <c r="E8" s="3">
        <v>0.68700000000000006</v>
      </c>
      <c r="F8" s="3">
        <v>50</v>
      </c>
      <c r="H8" s="3" t="s">
        <v>0</v>
      </c>
      <c r="I8" s="3">
        <v>25</v>
      </c>
      <c r="J8" s="3">
        <v>1</v>
      </c>
      <c r="L8" s="3">
        <f t="shared" ca="1" si="2"/>
        <v>1437.1579999999999</v>
      </c>
      <c r="M8" s="3">
        <f t="shared" ca="1" si="0"/>
        <v>1435.134</v>
      </c>
      <c r="N8" s="3">
        <f t="shared" ca="1" si="0"/>
        <v>1437.1579999999999</v>
      </c>
      <c r="O8" s="3">
        <f t="shared" ca="1" si="0"/>
        <v>1437.1579999999999</v>
      </c>
      <c r="P8" s="3">
        <f t="shared" ca="1" si="0"/>
        <v>1437.1579999999999</v>
      </c>
      <c r="Q8" s="3">
        <f t="shared" ca="1" si="0"/>
        <v>1435.134</v>
      </c>
      <c r="R8" s="3">
        <f t="shared" ca="1" si="0"/>
        <v>1435.134</v>
      </c>
      <c r="S8" s="3">
        <f t="shared" ca="1" si="0"/>
        <v>1437.1579999999999</v>
      </c>
      <c r="T8" s="3">
        <f t="shared" ca="1" si="0"/>
        <v>1437.1579999999999</v>
      </c>
      <c r="U8" s="3">
        <f t="shared" ca="1" si="0"/>
        <v>1437.1579999999999</v>
      </c>
      <c r="W8" s="3">
        <f t="shared" ca="1" si="3"/>
        <v>1436.5507999999998</v>
      </c>
      <c r="Y8" s="3">
        <f ca="1">Total!E8</f>
        <v>1435.134</v>
      </c>
      <c r="AB8" s="3">
        <f t="shared" ca="1" si="1"/>
        <v>1.4103212661674012E-3</v>
      </c>
      <c r="AC8" s="3">
        <f t="shared" ca="1" si="1"/>
        <v>0</v>
      </c>
      <c r="AD8" s="3">
        <f t="shared" ca="1" si="1"/>
        <v>1.4103212661674012E-3</v>
      </c>
      <c r="AE8" s="3">
        <f t="shared" ca="1" si="1"/>
        <v>1.4103212661674012E-3</v>
      </c>
      <c r="AF8" s="3">
        <f t="shared" ca="1" si="1"/>
        <v>1.4103212661674012E-3</v>
      </c>
      <c r="AG8" s="3">
        <f t="shared" ca="1" si="1"/>
        <v>0</v>
      </c>
      <c r="AH8" s="3">
        <f t="shared" ca="1" si="1"/>
        <v>0</v>
      </c>
      <c r="AI8" s="3">
        <f t="shared" ca="1" si="1"/>
        <v>1.4103212661674012E-3</v>
      </c>
      <c r="AJ8" s="3">
        <f t="shared" ca="1" si="1"/>
        <v>1.4103212661674012E-3</v>
      </c>
      <c r="AK8" s="3">
        <f t="shared" ca="1" si="1"/>
        <v>1.4103212661674012E-3</v>
      </c>
      <c r="AM8" s="3">
        <f t="shared" ca="1" si="4"/>
        <v>9.8722488631718085E-3</v>
      </c>
    </row>
    <row r="9" spans="1:39" x14ac:dyDescent="0.25">
      <c r="A9" s="3" t="s">
        <v>2</v>
      </c>
      <c r="B9" s="3">
        <v>24</v>
      </c>
      <c r="C9" s="3">
        <v>1</v>
      </c>
      <c r="D9" s="3">
        <v>78821.160999999993</v>
      </c>
      <c r="E9" s="3">
        <v>0.69</v>
      </c>
      <c r="F9" s="3">
        <v>51</v>
      </c>
      <c r="H9" s="3" t="s">
        <v>0</v>
      </c>
      <c r="I9" s="3">
        <v>50</v>
      </c>
      <c r="J9" s="3">
        <v>1</v>
      </c>
      <c r="L9" s="3">
        <f t="shared" ca="1" si="2"/>
        <v>2831.0140000000001</v>
      </c>
      <c r="M9" s="3">
        <f t="shared" ca="1" si="0"/>
        <v>2824.3429999999998</v>
      </c>
      <c r="N9" s="3">
        <f t="shared" ca="1" si="0"/>
        <v>2807.9079999999999</v>
      </c>
      <c r="O9" s="3">
        <f t="shared" ca="1" si="0"/>
        <v>2835.9720000000002</v>
      </c>
      <c r="P9" s="3">
        <f t="shared" ca="1" si="0"/>
        <v>2843.913</v>
      </c>
      <c r="Q9" s="3">
        <f t="shared" ca="1" si="0"/>
        <v>2834.5210000000002</v>
      </c>
      <c r="R9" s="3">
        <f t="shared" ca="1" si="0"/>
        <v>2834.884</v>
      </c>
      <c r="S9" s="3">
        <f t="shared" ca="1" si="0"/>
        <v>2850.1419999999998</v>
      </c>
      <c r="T9" s="3">
        <f t="shared" ca="1" si="0"/>
        <v>2808.98</v>
      </c>
      <c r="U9" s="3">
        <f t="shared" ca="1" si="0"/>
        <v>2824.3110000000001</v>
      </c>
      <c r="W9" s="3">
        <f t="shared" ca="1" si="3"/>
        <v>2829.5988000000002</v>
      </c>
      <c r="Y9" s="3">
        <f ca="1">Total!E9</f>
        <v>2807.6990000000001</v>
      </c>
      <c r="AB9" s="3">
        <f t="shared" ca="1" si="1"/>
        <v>8.3039528097563365E-3</v>
      </c>
      <c r="AC9" s="3">
        <f t="shared" ca="1" si="1"/>
        <v>5.9279858702801754E-3</v>
      </c>
      <c r="AD9" s="3">
        <f t="shared" ca="1" si="1"/>
        <v>7.4438178736336286E-5</v>
      </c>
      <c r="AE9" s="3">
        <f t="shared" ca="1" si="1"/>
        <v>1.006981161442168E-2</v>
      </c>
      <c r="AF9" s="3">
        <f t="shared" ca="1" si="1"/>
        <v>1.2898106242870031E-2</v>
      </c>
      <c r="AG9" s="3">
        <f t="shared" ca="1" si="1"/>
        <v>9.553018325682389E-3</v>
      </c>
      <c r="AH9" s="3">
        <f t="shared" ca="1" si="1"/>
        <v>9.6823056887508051E-3</v>
      </c>
      <c r="AI9" s="3">
        <f t="shared" ca="1" si="1"/>
        <v>1.5116648900042261E-2</v>
      </c>
      <c r="AJ9" s="3">
        <f t="shared" ca="1" si="1"/>
        <v>4.5624548785320258E-4</v>
      </c>
      <c r="AK9" s="3">
        <f t="shared" ca="1" si="1"/>
        <v>5.9165886371723179E-3</v>
      </c>
      <c r="AM9" s="3">
        <f t="shared" ca="1" si="4"/>
        <v>7.7999101755565528E-2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78908.447</v>
      </c>
      <c r="E10" s="3">
        <v>0.68700000000000006</v>
      </c>
      <c r="F10" s="3">
        <v>52</v>
      </c>
      <c r="H10" s="3" t="s">
        <v>20</v>
      </c>
      <c r="I10" s="3">
        <v>100</v>
      </c>
      <c r="J10" s="3">
        <v>1</v>
      </c>
      <c r="L10" s="3">
        <f t="shared" ca="1" si="2"/>
        <v>5519.1909999999998</v>
      </c>
      <c r="M10" s="3">
        <f t="shared" ca="1" si="0"/>
        <v>5508.3450000000003</v>
      </c>
      <c r="N10" s="3">
        <f t="shared" ca="1" si="0"/>
        <v>5456.0940000000001</v>
      </c>
      <c r="O10" s="3">
        <f t="shared" ca="1" si="0"/>
        <v>5511.6390000000001</v>
      </c>
      <c r="P10" s="3">
        <f t="shared" ca="1" si="0"/>
        <v>5494.8180000000002</v>
      </c>
      <c r="Q10" s="3">
        <f t="shared" ca="1" si="0"/>
        <v>5475.759</v>
      </c>
      <c r="R10" s="3">
        <f t="shared" ca="1" si="0"/>
        <v>5443.1289999999999</v>
      </c>
      <c r="S10" s="3">
        <f t="shared" ca="1" si="0"/>
        <v>5467.576</v>
      </c>
      <c r="T10" s="3">
        <f t="shared" ca="1" si="0"/>
        <v>5452.5590000000002</v>
      </c>
      <c r="U10" s="3">
        <f t="shared" ca="1" si="0"/>
        <v>5488.7479999999996</v>
      </c>
      <c r="W10" s="3">
        <f t="shared" ca="1" si="3"/>
        <v>5481.7857999999997</v>
      </c>
      <c r="Y10" s="3">
        <f ca="1">Total!E10</f>
        <v>5345.2</v>
      </c>
      <c r="AB10" s="3">
        <f t="shared" ca="1" si="1"/>
        <v>3.2550886776921348E-2</v>
      </c>
      <c r="AC10" s="3">
        <f t="shared" ca="1" si="1"/>
        <v>3.0521776547182602E-2</v>
      </c>
      <c r="AD10" s="3">
        <f t="shared" ca="1" si="1"/>
        <v>2.0746464117338964E-2</v>
      </c>
      <c r="AE10" s="3">
        <f t="shared" ca="1" si="1"/>
        <v>3.113803038239922E-2</v>
      </c>
      <c r="AF10" s="3">
        <f t="shared" ca="1" si="1"/>
        <v>2.7991094814038837E-2</v>
      </c>
      <c r="AG10" s="3">
        <f t="shared" ca="1" si="1"/>
        <v>2.4425465838509356E-2</v>
      </c>
      <c r="AH10" s="3">
        <f t="shared" ca="1" si="1"/>
        <v>1.8320923445334147E-2</v>
      </c>
      <c r="AI10" s="3">
        <f t="shared" ca="1" si="1"/>
        <v>2.2894559604879183E-2</v>
      </c>
      <c r="AJ10" s="3">
        <f t="shared" ca="1" si="1"/>
        <v>2.0085123101100125E-2</v>
      </c>
      <c r="AK10" s="3">
        <f t="shared" ca="1" si="1"/>
        <v>2.6855496520242418E-2</v>
      </c>
      <c r="AM10" s="3">
        <f t="shared" ca="1" si="4"/>
        <v>0.2555298211479462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165635.88800000001</v>
      </c>
      <c r="E11" s="3">
        <v>1.7370000000000001</v>
      </c>
      <c r="F11" s="3">
        <v>27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165510.39499999999</v>
      </c>
      <c r="E12" s="3">
        <v>1.736</v>
      </c>
      <c r="F12" s="3">
        <v>28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165614.17600000001</v>
      </c>
      <c r="E13" s="3">
        <v>1.7470000000000001</v>
      </c>
      <c r="F13" s="3">
        <v>27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165535.508</v>
      </c>
      <c r="E14" s="3">
        <v>1.732</v>
      </c>
      <c r="F14" s="3">
        <v>29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165665.231</v>
      </c>
      <c r="E15" s="3">
        <v>1.738</v>
      </c>
      <c r="F15" s="3">
        <v>27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165641.038</v>
      </c>
      <c r="E16" s="3">
        <v>1.7310000000000001</v>
      </c>
      <c r="F16" s="3">
        <v>28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165569.75</v>
      </c>
      <c r="E17" s="3">
        <v>1.736</v>
      </c>
      <c r="F17" s="3">
        <v>28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165695.53200000001</v>
      </c>
      <c r="E18" s="3">
        <v>1.734</v>
      </c>
      <c r="F18" s="3">
        <v>27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165924.46100000001</v>
      </c>
      <c r="E19" s="3">
        <v>1.736</v>
      </c>
      <c r="F19" s="3">
        <v>27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165540.72399999999</v>
      </c>
      <c r="E20" s="3">
        <v>1.7290000000000001</v>
      </c>
      <c r="F20" s="3">
        <v>26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1542397.4350000001</v>
      </c>
      <c r="E21" s="3">
        <v>11.067</v>
      </c>
      <c r="F21" s="3">
        <v>31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1542270.24</v>
      </c>
      <c r="E22" s="3">
        <v>11.067</v>
      </c>
      <c r="F22" s="3">
        <v>32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1542509.0759999999</v>
      </c>
      <c r="E23" s="3">
        <v>11.11</v>
      </c>
      <c r="F23" s="3">
        <v>30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1542626.8230000001</v>
      </c>
      <c r="E24" s="3">
        <v>11.071</v>
      </c>
      <c r="F24" s="3">
        <v>30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1541758.527</v>
      </c>
      <c r="E25" s="3">
        <v>11.098000000000001</v>
      </c>
      <c r="F25" s="3">
        <v>30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1542862.38</v>
      </c>
      <c r="E26" s="3">
        <v>11.093</v>
      </c>
      <c r="F26" s="3">
        <v>30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1542382.1540000001</v>
      </c>
      <c r="E27" s="3">
        <v>11.018000000000001</v>
      </c>
      <c r="F27" s="3">
        <v>32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1541669.264</v>
      </c>
      <c r="E28" s="3">
        <v>11.045999999999999</v>
      </c>
      <c r="F28" s="3">
        <v>33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1542450.683</v>
      </c>
      <c r="E29" s="3">
        <v>11.055999999999999</v>
      </c>
      <c r="F29" s="3">
        <v>31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1541504.2520000001</v>
      </c>
      <c r="E30" s="3">
        <v>11.102</v>
      </c>
      <c r="F30" s="3">
        <v>30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21517.464</v>
      </c>
      <c r="E31" s="3">
        <v>0.92100000000000004</v>
      </c>
      <c r="F31" s="3">
        <v>43</v>
      </c>
    </row>
    <row r="32" spans="1:6" x14ac:dyDescent="0.25">
      <c r="A32" s="3" t="s">
        <v>1</v>
      </c>
      <c r="B32" s="3">
        <v>30</v>
      </c>
      <c r="C32" s="3">
        <v>1</v>
      </c>
      <c r="D32" s="3">
        <v>21497.561000000002</v>
      </c>
      <c r="E32" s="3">
        <v>0.92200000000000004</v>
      </c>
      <c r="F32" s="3">
        <v>42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21507.374</v>
      </c>
      <c r="E33" s="3">
        <v>0.91600000000000004</v>
      </c>
      <c r="F33" s="3">
        <v>41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21498.446</v>
      </c>
      <c r="E34" s="3">
        <v>0.91800000000000004</v>
      </c>
      <c r="F34" s="3">
        <v>41</v>
      </c>
    </row>
    <row r="35" spans="1:6" x14ac:dyDescent="0.25">
      <c r="A35" s="3" t="s">
        <v>1</v>
      </c>
      <c r="B35" s="3">
        <v>30</v>
      </c>
      <c r="C35" s="3">
        <v>1</v>
      </c>
      <c r="D35" s="3">
        <v>21518.043000000001</v>
      </c>
      <c r="E35" s="3">
        <v>0.91800000000000004</v>
      </c>
      <c r="F35" s="3">
        <v>42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21594.741000000002</v>
      </c>
      <c r="E36" s="3">
        <v>0.91600000000000004</v>
      </c>
      <c r="F36" s="3">
        <v>41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21526.367999999999</v>
      </c>
      <c r="E37" s="3">
        <v>0.92200000000000004</v>
      </c>
      <c r="F37" s="3">
        <v>42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21511.173999999999</v>
      </c>
      <c r="E38" s="3">
        <v>0.91900000000000004</v>
      </c>
      <c r="F38" s="3">
        <v>41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21490.187999999998</v>
      </c>
      <c r="E39" s="3">
        <v>0.92300000000000004</v>
      </c>
      <c r="F39" s="3">
        <v>42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21503.054</v>
      </c>
      <c r="E40" s="3">
        <v>0.92400000000000004</v>
      </c>
      <c r="F40" s="3">
        <v>42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37895.459000000003</v>
      </c>
      <c r="E41" s="3">
        <v>1.9410000000000001</v>
      </c>
      <c r="F41" s="3">
        <v>27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37868.014999999999</v>
      </c>
      <c r="E42" s="3">
        <v>1.9470000000000001</v>
      </c>
      <c r="F42" s="3">
        <v>26</v>
      </c>
    </row>
    <row r="43" spans="1:6" x14ac:dyDescent="0.25">
      <c r="A43" s="3" t="s">
        <v>1</v>
      </c>
      <c r="B43" s="3">
        <v>50</v>
      </c>
      <c r="C43" s="3">
        <v>1</v>
      </c>
      <c r="D43" s="3">
        <v>37919.584000000003</v>
      </c>
      <c r="E43" s="3">
        <v>1.954</v>
      </c>
      <c r="F43" s="3">
        <v>29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37847.303</v>
      </c>
      <c r="E44" s="3">
        <v>1.9350000000000001</v>
      </c>
      <c r="F44" s="3">
        <v>28</v>
      </c>
    </row>
    <row r="45" spans="1:6" x14ac:dyDescent="0.25">
      <c r="A45" s="3" t="s">
        <v>1</v>
      </c>
      <c r="B45" s="3">
        <v>50</v>
      </c>
      <c r="C45" s="3">
        <v>1</v>
      </c>
      <c r="D45" s="3">
        <v>37929.64</v>
      </c>
      <c r="E45" s="3">
        <v>1.9370000000000001</v>
      </c>
      <c r="F45" s="3">
        <v>26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37892.896000000001</v>
      </c>
      <c r="E46" s="3">
        <v>1.9410000000000001</v>
      </c>
      <c r="F46" s="3">
        <v>27</v>
      </c>
    </row>
    <row r="47" spans="1:6" x14ac:dyDescent="0.25">
      <c r="A47" s="3" t="s">
        <v>1</v>
      </c>
      <c r="B47" s="3">
        <v>50</v>
      </c>
      <c r="C47" s="3">
        <v>1</v>
      </c>
      <c r="D47" s="3">
        <v>37933.663999999997</v>
      </c>
      <c r="E47" s="3">
        <v>1.954</v>
      </c>
      <c r="F47" s="3">
        <v>27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37876.862999999998</v>
      </c>
      <c r="E48" s="3">
        <v>1.9470000000000001</v>
      </c>
      <c r="F48" s="3">
        <v>27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37851.667999999998</v>
      </c>
      <c r="E49" s="3">
        <v>1.9419999999999999</v>
      </c>
      <c r="F49" s="3">
        <v>26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37849.688999999998</v>
      </c>
      <c r="E50" s="3">
        <v>1.956</v>
      </c>
      <c r="F50" s="3">
        <v>27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68099.187000000005</v>
      </c>
      <c r="E51" s="3">
        <v>7.7960000000000003</v>
      </c>
      <c r="F51" s="3">
        <v>22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68056.456999999995</v>
      </c>
      <c r="E52" s="3">
        <v>7.7450000000000001</v>
      </c>
      <c r="F52" s="3">
        <v>23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68071.732000000004</v>
      </c>
      <c r="E53" s="3">
        <v>7.7759999999999998</v>
      </c>
      <c r="F53" s="3">
        <v>22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68086.793999999994</v>
      </c>
      <c r="E54" s="3">
        <v>7.8109999999999999</v>
      </c>
      <c r="F54" s="3">
        <v>22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68044.087</v>
      </c>
      <c r="E55" s="3">
        <v>7.7409999999999997</v>
      </c>
      <c r="F55" s="3">
        <v>23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68166.793000000005</v>
      </c>
      <c r="E56" s="3">
        <v>7.7729999999999997</v>
      </c>
      <c r="F56" s="3">
        <v>22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68184.817999999999</v>
      </c>
      <c r="E57" s="3">
        <v>7.7320000000000002</v>
      </c>
      <c r="F57" s="3">
        <v>22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68146.430999999997</v>
      </c>
      <c r="E58" s="3">
        <v>7.7290000000000001</v>
      </c>
      <c r="F58" s="3">
        <v>22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68029.361000000004</v>
      </c>
      <c r="E59" s="3">
        <v>7.7649999999999997</v>
      </c>
      <c r="F59" s="3">
        <v>22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68059.095000000001</v>
      </c>
      <c r="E60" s="3">
        <v>7.7549999999999999</v>
      </c>
      <c r="F60" s="3">
        <v>22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1437.1579999999999</v>
      </c>
      <c r="E61" s="3">
        <v>0.67300000000000004</v>
      </c>
      <c r="F61" s="3">
        <v>47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1435.134</v>
      </c>
      <c r="E62" s="3">
        <v>0.67100000000000004</v>
      </c>
      <c r="F62" s="3">
        <v>47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1437.1579999999999</v>
      </c>
      <c r="E63" s="3">
        <v>0.66800000000000004</v>
      </c>
      <c r="F63" s="3">
        <v>46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1437.1579999999999</v>
      </c>
      <c r="E64" s="3">
        <v>0.66700000000000004</v>
      </c>
      <c r="F64" s="3">
        <v>47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1437.1579999999999</v>
      </c>
      <c r="E65" s="3">
        <v>0.66800000000000004</v>
      </c>
      <c r="F65" s="3">
        <v>47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1435.134</v>
      </c>
      <c r="E66" s="3">
        <v>0.67100000000000004</v>
      </c>
      <c r="F66" s="3">
        <v>47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1435.134</v>
      </c>
      <c r="E67" s="3">
        <v>0.66800000000000004</v>
      </c>
      <c r="F67" s="3">
        <v>47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1437.1579999999999</v>
      </c>
      <c r="E68" s="3">
        <v>0.67100000000000004</v>
      </c>
      <c r="F68" s="3">
        <v>47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1437.1579999999999</v>
      </c>
      <c r="E69" s="3">
        <v>0.66800000000000004</v>
      </c>
      <c r="F69" s="3">
        <v>47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1437.1579999999999</v>
      </c>
      <c r="E70" s="3">
        <v>0.67200000000000004</v>
      </c>
      <c r="F70" s="3">
        <v>47</v>
      </c>
    </row>
    <row r="71" spans="1:6" x14ac:dyDescent="0.25">
      <c r="A71" s="3" t="s">
        <v>0</v>
      </c>
      <c r="B71" s="3">
        <v>50</v>
      </c>
      <c r="C71" s="3">
        <v>1</v>
      </c>
      <c r="D71" s="3">
        <v>2831.0140000000001</v>
      </c>
      <c r="E71" s="3">
        <v>1.823</v>
      </c>
      <c r="F71" s="3">
        <v>24</v>
      </c>
    </row>
    <row r="72" spans="1:6" x14ac:dyDescent="0.25">
      <c r="A72" s="3" t="s">
        <v>0</v>
      </c>
      <c r="B72" s="3">
        <v>50</v>
      </c>
      <c r="C72" s="3">
        <v>1</v>
      </c>
      <c r="D72" s="3">
        <v>2824.3429999999998</v>
      </c>
      <c r="E72" s="3">
        <v>1.806</v>
      </c>
      <c r="F72" s="3">
        <v>24</v>
      </c>
    </row>
    <row r="73" spans="1:6" x14ac:dyDescent="0.25">
      <c r="A73" s="3" t="s">
        <v>0</v>
      </c>
      <c r="B73" s="3">
        <v>50</v>
      </c>
      <c r="C73" s="3">
        <v>1</v>
      </c>
      <c r="D73" s="3">
        <v>2807.9079999999999</v>
      </c>
      <c r="E73" s="3">
        <v>1.8069999999999999</v>
      </c>
      <c r="F73" s="3">
        <v>24</v>
      </c>
    </row>
    <row r="74" spans="1:6" x14ac:dyDescent="0.25">
      <c r="A74" s="3" t="s">
        <v>0</v>
      </c>
      <c r="B74" s="3">
        <v>50</v>
      </c>
      <c r="C74" s="3">
        <v>1</v>
      </c>
      <c r="D74" s="3">
        <v>2835.9720000000002</v>
      </c>
      <c r="E74" s="3">
        <v>1.8140000000000001</v>
      </c>
      <c r="F74" s="3">
        <v>25</v>
      </c>
    </row>
    <row r="75" spans="1:6" x14ac:dyDescent="0.25">
      <c r="A75" s="3" t="s">
        <v>0</v>
      </c>
      <c r="B75" s="3">
        <v>50</v>
      </c>
      <c r="C75" s="3">
        <v>1</v>
      </c>
      <c r="D75" s="3">
        <v>2843.913</v>
      </c>
      <c r="E75" s="3">
        <v>1.819</v>
      </c>
      <c r="F75" s="3">
        <v>25</v>
      </c>
    </row>
    <row r="76" spans="1:6" x14ac:dyDescent="0.25">
      <c r="A76" s="3" t="s">
        <v>0</v>
      </c>
      <c r="B76" s="3">
        <v>50</v>
      </c>
      <c r="C76" s="3">
        <v>1</v>
      </c>
      <c r="D76" s="3">
        <v>2834.5210000000002</v>
      </c>
      <c r="E76" s="3">
        <v>1.804</v>
      </c>
      <c r="F76" s="3">
        <v>24</v>
      </c>
    </row>
    <row r="77" spans="1:6" x14ac:dyDescent="0.25">
      <c r="A77" s="3" t="s">
        <v>0</v>
      </c>
      <c r="B77" s="3">
        <v>50</v>
      </c>
      <c r="C77" s="3">
        <v>1</v>
      </c>
      <c r="D77" s="3">
        <v>2834.884</v>
      </c>
      <c r="E77" s="3">
        <v>1.8120000000000001</v>
      </c>
      <c r="F77" s="3">
        <v>24</v>
      </c>
    </row>
    <row r="78" spans="1:6" x14ac:dyDescent="0.25">
      <c r="A78" s="3" t="s">
        <v>0</v>
      </c>
      <c r="B78" s="3">
        <v>50</v>
      </c>
      <c r="C78" s="3">
        <v>1</v>
      </c>
      <c r="D78" s="3">
        <v>2850.1419999999998</v>
      </c>
      <c r="E78" s="3">
        <v>1.8160000000000001</v>
      </c>
      <c r="F78" s="3">
        <v>25</v>
      </c>
    </row>
    <row r="79" spans="1:6" x14ac:dyDescent="0.25">
      <c r="A79" s="3" t="s">
        <v>0</v>
      </c>
      <c r="B79" s="3">
        <v>50</v>
      </c>
      <c r="C79" s="3">
        <v>1</v>
      </c>
      <c r="D79" s="3">
        <v>2808.98</v>
      </c>
      <c r="E79" s="3">
        <v>1.8109999999999999</v>
      </c>
      <c r="F79" s="3">
        <v>24</v>
      </c>
    </row>
    <row r="80" spans="1:6" x14ac:dyDescent="0.25">
      <c r="A80" s="3" t="s">
        <v>0</v>
      </c>
      <c r="B80" s="3">
        <v>50</v>
      </c>
      <c r="C80" s="3">
        <v>1</v>
      </c>
      <c r="D80" s="3">
        <v>2824.3110000000001</v>
      </c>
      <c r="E80" s="3">
        <v>1.8109999999999999</v>
      </c>
      <c r="F80" s="3">
        <v>25</v>
      </c>
    </row>
    <row r="81" spans="1:6" x14ac:dyDescent="0.25">
      <c r="A81" s="3" t="s">
        <v>0</v>
      </c>
      <c r="B81" s="3">
        <v>100</v>
      </c>
      <c r="C81" s="3">
        <v>1</v>
      </c>
      <c r="D81" s="3">
        <v>5519.1909999999998</v>
      </c>
      <c r="E81" s="3">
        <v>7.3170000000000002</v>
      </c>
      <c r="F81" s="3">
        <v>20</v>
      </c>
    </row>
    <row r="82" spans="1:6" x14ac:dyDescent="0.25">
      <c r="A82" s="3" t="s">
        <v>0</v>
      </c>
      <c r="B82" s="3">
        <v>100</v>
      </c>
      <c r="C82" s="3">
        <v>1</v>
      </c>
      <c r="D82" s="3">
        <v>5508.3450000000003</v>
      </c>
      <c r="E82" s="3">
        <v>7.34</v>
      </c>
      <c r="F82" s="3">
        <v>20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5456.0940000000001</v>
      </c>
      <c r="E83" s="3">
        <v>7.3710000000000004</v>
      </c>
      <c r="F83" s="3">
        <v>20</v>
      </c>
    </row>
    <row r="84" spans="1:6" x14ac:dyDescent="0.25">
      <c r="A84" s="3" t="s">
        <v>0</v>
      </c>
      <c r="B84" s="3">
        <v>100</v>
      </c>
      <c r="C84" s="3">
        <v>1</v>
      </c>
      <c r="D84" s="3">
        <v>5511.6390000000001</v>
      </c>
      <c r="E84" s="3">
        <v>7.3390000000000004</v>
      </c>
      <c r="F84" s="3">
        <v>20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5494.8180000000002</v>
      </c>
      <c r="E85" s="3">
        <v>7.3259999999999996</v>
      </c>
      <c r="F85" s="3">
        <v>20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5475.759</v>
      </c>
      <c r="E86" s="3">
        <v>7.36</v>
      </c>
      <c r="F86" s="3">
        <v>20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5443.1289999999999</v>
      </c>
      <c r="E87" s="3">
        <v>7.3540000000000001</v>
      </c>
      <c r="F87" s="3">
        <v>20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5467.576</v>
      </c>
      <c r="E88" s="3">
        <v>7.3940000000000001</v>
      </c>
      <c r="F88" s="3">
        <v>20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5452.5590000000002</v>
      </c>
      <c r="E89" s="3">
        <v>7.3620000000000001</v>
      </c>
      <c r="F89" s="3">
        <v>20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5488.7479999999996</v>
      </c>
      <c r="E90" s="3">
        <v>7.3890000000000002</v>
      </c>
      <c r="F90" s="3">
        <v>20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625" style="3" customWidth="1"/>
    <col min="2" max="2" width="4.375" style="3" bestFit="1" customWidth="1"/>
    <col min="3" max="3" width="2.625" style="3" bestFit="1" customWidth="1"/>
    <col min="4" max="4" width="10.125" style="3" customWidth="1"/>
    <col min="5" max="5" width="7" style="3" bestFit="1" customWidth="1"/>
    <col min="6" max="6" width="4.375" style="3" bestFit="1" customWidth="1"/>
    <col min="7" max="7" width="2.375" style="3" customWidth="1"/>
    <col min="8" max="8" width="9.75" style="3" customWidth="1"/>
    <col min="9" max="9" width="4.375" style="3" bestFit="1" customWidth="1"/>
    <col min="10" max="10" width="3.125" style="3" bestFit="1" customWidth="1"/>
    <col min="11" max="11" width="2.5" style="3" customWidth="1"/>
    <col min="12" max="21" width="9" style="3"/>
    <col min="22" max="22" width="2.5" style="3" customWidth="1"/>
    <col min="23" max="23" width="9" style="3"/>
    <col min="24" max="24" width="2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78811.380999999994</v>
      </c>
      <c r="E1" s="3">
        <v>0.68799999999999994</v>
      </c>
      <c r="F1" s="3">
        <v>64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79501.682000000001</v>
      </c>
      <c r="E2" s="3">
        <v>0.68799999999999994</v>
      </c>
      <c r="F2" s="3">
        <v>66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78811.380999999994</v>
      </c>
      <c r="M2" s="3">
        <f t="shared" ref="M2:U10" ca="1" si="0">INDIRECT("D"&amp;1+(ROW(E1)-1)*10+COLUMN(B1)-1)</f>
        <v>79501.682000000001</v>
      </c>
      <c r="N2" s="3">
        <f t="shared" ca="1" si="0"/>
        <v>79523.126999999993</v>
      </c>
      <c r="O2" s="3">
        <f t="shared" ca="1" si="0"/>
        <v>78853.947</v>
      </c>
      <c r="P2" s="3">
        <f t="shared" ca="1" si="0"/>
        <v>79740.725000000006</v>
      </c>
      <c r="Q2" s="3">
        <f t="shared" ca="1" si="0"/>
        <v>79033.331000000006</v>
      </c>
      <c r="R2" s="3">
        <f t="shared" ca="1" si="0"/>
        <v>79229.705000000002</v>
      </c>
      <c r="S2" s="3">
        <f t="shared" ca="1" si="0"/>
        <v>79429.141000000003</v>
      </c>
      <c r="T2" s="3">
        <f t="shared" ca="1" si="0"/>
        <v>78754.107999999993</v>
      </c>
      <c r="U2" s="3">
        <f t="shared" ca="1" si="0"/>
        <v>79518.565000000002</v>
      </c>
      <c r="W2" s="3">
        <f ca="1">AVERAGE(L2:U2)</f>
        <v>79239.571199999977</v>
      </c>
      <c r="Y2" s="3">
        <f ca="1">Total!E2</f>
        <v>78730.853000000003</v>
      </c>
      <c r="AB2" s="3">
        <f t="shared" ref="AB2:AK10" ca="1" si="1">(L2-$Y2)/$Y2</f>
        <v>1.0228264642324039E-3</v>
      </c>
      <c r="AC2" s="3">
        <f t="shared" ca="1" si="1"/>
        <v>9.7906852349230605E-3</v>
      </c>
      <c r="AD2" s="3">
        <f t="shared" ca="1" si="1"/>
        <v>1.0063068921658836E-2</v>
      </c>
      <c r="AE2" s="3">
        <f t="shared" ca="1" si="1"/>
        <v>1.563478551413603E-3</v>
      </c>
      <c r="AF2" s="3">
        <f t="shared" ca="1" si="1"/>
        <v>1.2826890113841432E-2</v>
      </c>
      <c r="AG2" s="3">
        <f t="shared" ca="1" si="1"/>
        <v>3.8419245883186707E-3</v>
      </c>
      <c r="AH2" s="3">
        <f t="shared" ca="1" si="1"/>
        <v>6.3361691254634183E-3</v>
      </c>
      <c r="AI2" s="3">
        <f t="shared" ca="1" si="1"/>
        <v>8.8693056583548056E-3</v>
      </c>
      <c r="AJ2" s="3">
        <f t="shared" ca="1" si="1"/>
        <v>2.9537340335929175E-4</v>
      </c>
      <c r="AK2" s="3">
        <f t="shared" ca="1" si="1"/>
        <v>1.0005124674566901E-2</v>
      </c>
      <c r="AM2" s="3">
        <f ca="1">SUM(AB2:AK2)</f>
        <v>6.4614846736132422E-2</v>
      </c>
    </row>
    <row r="3" spans="1:39" x14ac:dyDescent="0.25">
      <c r="A3" s="3" t="s">
        <v>2</v>
      </c>
      <c r="B3" s="3">
        <v>24</v>
      </c>
      <c r="C3" s="3">
        <v>1</v>
      </c>
      <c r="D3" s="3">
        <v>79523.126999999993</v>
      </c>
      <c r="E3" s="3">
        <v>0.69099999999999995</v>
      </c>
      <c r="F3" s="3">
        <v>65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165675.421</v>
      </c>
      <c r="M3" s="3">
        <f t="shared" ca="1" si="0"/>
        <v>165623.39499999999</v>
      </c>
      <c r="N3" s="3">
        <f t="shared" ca="1" si="0"/>
        <v>165815.45300000001</v>
      </c>
      <c r="O3" s="3">
        <f t="shared" ca="1" si="0"/>
        <v>165647.33300000001</v>
      </c>
      <c r="P3" s="3">
        <f t="shared" ca="1" si="0"/>
        <v>165639.47700000001</v>
      </c>
      <c r="Q3" s="3">
        <f t="shared" ca="1" si="0"/>
        <v>165571.087</v>
      </c>
      <c r="R3" s="3">
        <f t="shared" ca="1" si="0"/>
        <v>165693.92000000001</v>
      </c>
      <c r="S3" s="3">
        <f t="shared" ca="1" si="0"/>
        <v>165604.52299999999</v>
      </c>
      <c r="T3" s="3">
        <f t="shared" ca="1" si="0"/>
        <v>165583.79399999999</v>
      </c>
      <c r="U3" s="3">
        <f t="shared" ca="1" si="0"/>
        <v>165555.05900000001</v>
      </c>
      <c r="W3" s="3">
        <f t="shared" ref="W3:W10" ca="1" si="3">AVERAGE(L3:U3)</f>
        <v>165640.94619999998</v>
      </c>
      <c r="Y3" s="3">
        <f ca="1">Total!E3</f>
        <v>165486.21299999999</v>
      </c>
      <c r="AB3" s="3">
        <f t="shared" ca="1" si="1"/>
        <v>1.1433460018812158E-3</v>
      </c>
      <c r="AC3" s="3">
        <f t="shared" ca="1" si="1"/>
        <v>8.2896331672053375E-4</v>
      </c>
      <c r="AD3" s="3">
        <f t="shared" ca="1" si="1"/>
        <v>1.9895312970876905E-3</v>
      </c>
      <c r="AE3" s="3">
        <f t="shared" ca="1" si="1"/>
        <v>9.7361585040334729E-4</v>
      </c>
      <c r="AF3" s="3">
        <f t="shared" ca="1" si="1"/>
        <v>9.2614361777693642E-4</v>
      </c>
      <c r="AG3" s="3">
        <f t="shared" ca="1" si="1"/>
        <v>5.128765621098038E-4</v>
      </c>
      <c r="AH3" s="3">
        <f t="shared" ca="1" si="1"/>
        <v>1.25513174925348E-3</v>
      </c>
      <c r="AI3" s="3">
        <f t="shared" ca="1" si="1"/>
        <v>7.1492360514647634E-4</v>
      </c>
      <c r="AJ3" s="3">
        <f t="shared" ca="1" si="1"/>
        <v>5.896624149590371E-4</v>
      </c>
      <c r="AK3" s="3">
        <f t="shared" ca="1" si="1"/>
        <v>4.1602257222491133E-4</v>
      </c>
      <c r="AM3" s="3">
        <f t="shared" ref="AM3:AM10" ca="1" si="4">SUM(AB3:AK3)</f>
        <v>9.3502169875634318E-3</v>
      </c>
    </row>
    <row r="4" spans="1:39" x14ac:dyDescent="0.25">
      <c r="A4" s="3" t="s">
        <v>2</v>
      </c>
      <c r="B4" s="3">
        <v>24</v>
      </c>
      <c r="C4" s="3">
        <v>1</v>
      </c>
      <c r="D4" s="3">
        <v>78853.947</v>
      </c>
      <c r="E4" s="3">
        <v>0.68700000000000006</v>
      </c>
      <c r="F4" s="3">
        <v>65</v>
      </c>
      <c r="H4" s="3" t="s">
        <v>2</v>
      </c>
      <c r="I4" s="3">
        <v>100</v>
      </c>
      <c r="J4" s="3">
        <v>1</v>
      </c>
      <c r="L4" s="3">
        <f t="shared" ca="1" si="2"/>
        <v>1541596.24</v>
      </c>
      <c r="M4" s="3">
        <f t="shared" ca="1" si="0"/>
        <v>1542154.2520000001</v>
      </c>
      <c r="N4" s="3">
        <f t="shared" ca="1" si="0"/>
        <v>1541769.6329999999</v>
      </c>
      <c r="O4" s="3">
        <f t="shared" ca="1" si="0"/>
        <v>1541468.8149999999</v>
      </c>
      <c r="P4" s="3">
        <f t="shared" ca="1" si="0"/>
        <v>1541929.0619999999</v>
      </c>
      <c r="Q4" s="3">
        <f t="shared" ca="1" si="0"/>
        <v>1541501.423</v>
      </c>
      <c r="R4" s="3">
        <f t="shared" ca="1" si="0"/>
        <v>1541948.1229999999</v>
      </c>
      <c r="S4" s="3">
        <f t="shared" ca="1" si="0"/>
        <v>1542633.02</v>
      </c>
      <c r="T4" s="3">
        <f t="shared" ca="1" si="0"/>
        <v>1542712.3049999999</v>
      </c>
      <c r="U4" s="3">
        <f t="shared" ca="1" si="0"/>
        <v>1543253.06</v>
      </c>
      <c r="W4" s="3">
        <f t="shared" ca="1" si="3"/>
        <v>1542096.5932999998</v>
      </c>
      <c r="Y4" s="3">
        <f ca="1">Total!E4</f>
        <v>1541265.9380000001</v>
      </c>
      <c r="AB4" s="3">
        <f t="shared" ca="1" si="1"/>
        <v>2.1430565086549567E-4</v>
      </c>
      <c r="AC4" s="3">
        <f t="shared" ca="1" si="1"/>
        <v>5.7635348845295315E-4</v>
      </c>
      <c r="AD4" s="3">
        <f t="shared" ca="1" si="1"/>
        <v>3.2680602846089262E-4</v>
      </c>
      <c r="AE4" s="3">
        <f t="shared" ca="1" si="1"/>
        <v>1.3163010678294906E-4</v>
      </c>
      <c r="AF4" s="3">
        <f t="shared" ca="1" si="1"/>
        <v>4.3024632131968653E-4</v>
      </c>
      <c r="AG4" s="3">
        <f t="shared" ca="1" si="1"/>
        <v>1.5278674120667527E-4</v>
      </c>
      <c r="AH4" s="3">
        <f t="shared" ca="1" si="1"/>
        <v>4.4261342781963368E-4</v>
      </c>
      <c r="AI4" s="3">
        <f t="shared" ca="1" si="1"/>
        <v>8.8698644814918148E-4</v>
      </c>
      <c r="AJ4" s="3">
        <f t="shared" ca="1" si="1"/>
        <v>9.384279275494199E-4</v>
      </c>
      <c r="AK4" s="3">
        <f t="shared" ca="1" si="1"/>
        <v>1.2892791250408947E-3</v>
      </c>
      <c r="AM4" s="3">
        <f t="shared" ca="1" si="4"/>
        <v>5.3894352656477813E-3</v>
      </c>
    </row>
    <row r="5" spans="1:39" x14ac:dyDescent="0.25">
      <c r="A5" s="3" t="s">
        <v>2</v>
      </c>
      <c r="B5" s="3">
        <v>24</v>
      </c>
      <c r="C5" s="3">
        <v>1</v>
      </c>
      <c r="D5" s="3">
        <v>79740.725000000006</v>
      </c>
      <c r="E5" s="3">
        <v>0.69099999999999995</v>
      </c>
      <c r="F5" s="3">
        <v>65</v>
      </c>
      <c r="H5" s="3" t="s">
        <v>1</v>
      </c>
      <c r="I5" s="3">
        <v>30</v>
      </c>
      <c r="J5" s="3">
        <v>1</v>
      </c>
      <c r="L5" s="3">
        <f t="shared" ca="1" si="2"/>
        <v>21502.569</v>
      </c>
      <c r="M5" s="3">
        <f t="shared" ca="1" si="0"/>
        <v>21547.602999999999</v>
      </c>
      <c r="N5" s="3">
        <f t="shared" ca="1" si="0"/>
        <v>21515.792000000001</v>
      </c>
      <c r="O5" s="3">
        <f t="shared" ca="1" si="0"/>
        <v>21541.365000000002</v>
      </c>
      <c r="P5" s="3">
        <f t="shared" ca="1" si="0"/>
        <v>21478.170999999998</v>
      </c>
      <c r="Q5" s="3">
        <f t="shared" ca="1" si="0"/>
        <v>21514.9</v>
      </c>
      <c r="R5" s="3">
        <f t="shared" ca="1" si="0"/>
        <v>21504.685000000001</v>
      </c>
      <c r="S5" s="3">
        <f t="shared" ca="1" si="0"/>
        <v>21521.386999999999</v>
      </c>
      <c r="T5" s="3">
        <f t="shared" ca="1" si="0"/>
        <v>21498.569</v>
      </c>
      <c r="U5" s="3">
        <f t="shared" ca="1" si="0"/>
        <v>21525.134999999998</v>
      </c>
      <c r="W5" s="3">
        <f t="shared" ca="1" si="3"/>
        <v>21515.017599999999</v>
      </c>
      <c r="Y5" s="3">
        <f ca="1">Total!E5</f>
        <v>21465.767</v>
      </c>
      <c r="AB5" s="3">
        <f t="shared" ca="1" si="1"/>
        <v>1.7144507345113586E-3</v>
      </c>
      <c r="AC5" s="3">
        <f t="shared" ca="1" si="1"/>
        <v>3.8123958021159614E-3</v>
      </c>
      <c r="AD5" s="3">
        <f t="shared" ca="1" si="1"/>
        <v>2.3304548120736358E-3</v>
      </c>
      <c r="AE5" s="3">
        <f t="shared" ca="1" si="1"/>
        <v>3.5217935608823935E-3</v>
      </c>
      <c r="AF5" s="3">
        <f t="shared" ca="1" si="1"/>
        <v>5.7785030462683361E-4</v>
      </c>
      <c r="AG5" s="3">
        <f t="shared" ca="1" si="1"/>
        <v>2.2889002754945412E-3</v>
      </c>
      <c r="AH5" s="3">
        <f t="shared" ca="1" si="1"/>
        <v>1.8130262943784625E-3</v>
      </c>
      <c r="AI5" s="3">
        <f t="shared" ca="1" si="1"/>
        <v>2.5911023817597099E-3</v>
      </c>
      <c r="AJ5" s="3">
        <f t="shared" ca="1" si="1"/>
        <v>1.5281075211521526E-3</v>
      </c>
      <c r="AK5" s="3">
        <f t="shared" ca="1" si="1"/>
        <v>2.7657059726772667E-3</v>
      </c>
      <c r="AM5" s="3">
        <f t="shared" ca="1" si="4"/>
        <v>2.2943787659672314E-2</v>
      </c>
    </row>
    <row r="6" spans="1:39" x14ac:dyDescent="0.25">
      <c r="A6" s="3" t="s">
        <v>2</v>
      </c>
      <c r="B6" s="3">
        <v>24</v>
      </c>
      <c r="C6" s="3">
        <v>1</v>
      </c>
      <c r="D6" s="3">
        <v>79033.331000000006</v>
      </c>
      <c r="E6" s="3">
        <v>0.69</v>
      </c>
      <c r="F6" s="3">
        <v>64</v>
      </c>
      <c r="H6" s="3" t="s">
        <v>1</v>
      </c>
      <c r="I6" s="3">
        <v>50</v>
      </c>
      <c r="J6" s="3">
        <v>1</v>
      </c>
      <c r="L6" s="3">
        <f t="shared" ca="1" si="2"/>
        <v>37940.800000000003</v>
      </c>
      <c r="M6" s="3">
        <f t="shared" ca="1" si="0"/>
        <v>37877.517</v>
      </c>
      <c r="N6" s="3">
        <f t="shared" ca="1" si="0"/>
        <v>37854.114999999998</v>
      </c>
      <c r="O6" s="3">
        <f t="shared" ca="1" si="0"/>
        <v>37921.703999999998</v>
      </c>
      <c r="P6" s="3">
        <f t="shared" ca="1" si="0"/>
        <v>37838.283000000003</v>
      </c>
      <c r="Q6" s="3">
        <f t="shared" ca="1" si="0"/>
        <v>37903.42</v>
      </c>
      <c r="R6" s="3">
        <f t="shared" ca="1" si="0"/>
        <v>37845.641000000003</v>
      </c>
      <c r="S6" s="3">
        <f t="shared" ca="1" si="0"/>
        <v>37845.989000000001</v>
      </c>
      <c r="T6" s="3">
        <f t="shared" ca="1" si="0"/>
        <v>37958.595000000001</v>
      </c>
      <c r="U6" s="3">
        <f t="shared" ca="1" si="0"/>
        <v>37891.506999999998</v>
      </c>
      <c r="W6" s="3">
        <f t="shared" ca="1" si="3"/>
        <v>37887.757100000003</v>
      </c>
      <c r="Y6" s="3">
        <f ca="1">Total!E6</f>
        <v>37821.141000000003</v>
      </c>
      <c r="AB6" s="3">
        <f t="shared" ca="1" si="1"/>
        <v>3.1638125354282579E-3</v>
      </c>
      <c r="AC6" s="3">
        <f t="shared" ca="1" si="1"/>
        <v>1.4905949029934491E-3</v>
      </c>
      <c r="AD6" s="3">
        <f t="shared" ca="1" si="1"/>
        <v>8.7184043442778999E-4</v>
      </c>
      <c r="AE6" s="3">
        <f t="shared" ca="1" si="1"/>
        <v>2.6589097351662296E-3</v>
      </c>
      <c r="AF6" s="3">
        <f t="shared" ca="1" si="1"/>
        <v>4.5323857363266287E-4</v>
      </c>
      <c r="AG6" s="3">
        <f t="shared" ca="1" si="1"/>
        <v>2.1754764088157729E-3</v>
      </c>
      <c r="AH6" s="3">
        <f t="shared" ca="1" si="1"/>
        <v>6.4778585077589267E-4</v>
      </c>
      <c r="AI6" s="3">
        <f t="shared" ca="1" si="1"/>
        <v>6.5698705388074182E-4</v>
      </c>
      <c r="AJ6" s="3">
        <f t="shared" ca="1" si="1"/>
        <v>3.6343165850019673E-3</v>
      </c>
      <c r="AK6" s="3">
        <f t="shared" ca="1" si="1"/>
        <v>1.8604938439058336E-3</v>
      </c>
      <c r="AM6" s="3">
        <f t="shared" ca="1" si="4"/>
        <v>1.7613455924028597E-2</v>
      </c>
    </row>
    <row r="7" spans="1:39" x14ac:dyDescent="0.25">
      <c r="A7" s="3" t="s">
        <v>2</v>
      </c>
      <c r="B7" s="3">
        <v>24</v>
      </c>
      <c r="C7" s="3">
        <v>1</v>
      </c>
      <c r="D7" s="3">
        <v>79229.705000000002</v>
      </c>
      <c r="E7" s="3">
        <v>0.68700000000000006</v>
      </c>
      <c r="F7" s="3">
        <v>64</v>
      </c>
      <c r="H7" s="3" t="s">
        <v>1</v>
      </c>
      <c r="I7" s="3">
        <v>100</v>
      </c>
      <c r="J7" s="3">
        <v>1</v>
      </c>
      <c r="L7" s="3">
        <f t="shared" ca="1" si="2"/>
        <v>68034.259000000005</v>
      </c>
      <c r="M7" s="3">
        <f t="shared" ca="1" si="0"/>
        <v>68043.712</v>
      </c>
      <c r="N7" s="3">
        <f t="shared" ca="1" si="0"/>
        <v>68016.368000000002</v>
      </c>
      <c r="O7" s="3">
        <f t="shared" ca="1" si="0"/>
        <v>68121.331999999995</v>
      </c>
      <c r="P7" s="3">
        <f t="shared" ca="1" si="0"/>
        <v>68028.505000000005</v>
      </c>
      <c r="Q7" s="3">
        <f t="shared" ca="1" si="0"/>
        <v>68059.172999999995</v>
      </c>
      <c r="R7" s="3">
        <f t="shared" ca="1" si="0"/>
        <v>68007.142999999996</v>
      </c>
      <c r="S7" s="3">
        <f t="shared" ca="1" si="0"/>
        <v>68119.104999999996</v>
      </c>
      <c r="T7" s="3">
        <f t="shared" ca="1" si="0"/>
        <v>68014.718999999997</v>
      </c>
      <c r="U7" s="3">
        <f t="shared" ca="1" si="0"/>
        <v>68087.744000000006</v>
      </c>
      <c r="W7" s="3">
        <f t="shared" ca="1" si="3"/>
        <v>68053.206000000006</v>
      </c>
      <c r="Y7" s="3">
        <f ca="1">Total!E7</f>
        <v>67996.997000000003</v>
      </c>
      <c r="AB7" s="3">
        <f t="shared" ca="1" si="1"/>
        <v>5.4799478865224659E-4</v>
      </c>
      <c r="AC7" s="3">
        <f t="shared" ca="1" si="1"/>
        <v>6.8701563394037103E-4</v>
      </c>
      <c r="AD7" s="3">
        <f t="shared" ca="1" si="1"/>
        <v>2.8488022787240421E-4</v>
      </c>
      <c r="AE7" s="3">
        <f t="shared" ca="1" si="1"/>
        <v>1.8285366337573974E-3</v>
      </c>
      <c r="AF7" s="3">
        <f t="shared" ca="1" si="1"/>
        <v>4.6337340456375787E-4</v>
      </c>
      <c r="AG7" s="3">
        <f t="shared" ca="1" si="1"/>
        <v>9.1439332239910828E-4</v>
      </c>
      <c r="AH7" s="3">
        <f t="shared" ca="1" si="1"/>
        <v>1.4921247183891613E-4</v>
      </c>
      <c r="AI7" s="3">
        <f t="shared" ca="1" si="1"/>
        <v>1.7957851873957448E-3</v>
      </c>
      <c r="AJ7" s="3">
        <f t="shared" ca="1" si="1"/>
        <v>2.6062915690224224E-4</v>
      </c>
      <c r="AK7" s="3">
        <f t="shared" ca="1" si="1"/>
        <v>1.3345736430096027E-3</v>
      </c>
      <c r="AM7" s="3">
        <f t="shared" ca="1" si="4"/>
        <v>8.2663944703317924E-3</v>
      </c>
    </row>
    <row r="8" spans="1:39" x14ac:dyDescent="0.25">
      <c r="A8" s="3" t="s">
        <v>2</v>
      </c>
      <c r="B8" s="3">
        <v>24</v>
      </c>
      <c r="C8" s="3">
        <v>1</v>
      </c>
      <c r="D8" s="3">
        <v>79429.141000000003</v>
      </c>
      <c r="E8" s="3">
        <v>0.69</v>
      </c>
      <c r="F8" s="3">
        <v>64</v>
      </c>
      <c r="H8" s="3" t="s">
        <v>0</v>
      </c>
      <c r="I8" s="3">
        <v>25</v>
      </c>
      <c r="J8" s="3">
        <v>1</v>
      </c>
      <c r="L8" s="3">
        <f t="shared" ca="1" si="2"/>
        <v>1451.62</v>
      </c>
      <c r="M8" s="3">
        <f t="shared" ca="1" si="0"/>
        <v>1439.425</v>
      </c>
      <c r="N8" s="3">
        <f t="shared" ca="1" si="0"/>
        <v>1437.1579999999999</v>
      </c>
      <c r="O8" s="3">
        <f t="shared" ca="1" si="0"/>
        <v>1437.1579999999999</v>
      </c>
      <c r="P8" s="3">
        <f t="shared" ca="1" si="0"/>
        <v>1439.328</v>
      </c>
      <c r="Q8" s="3">
        <f t="shared" ca="1" si="0"/>
        <v>1442.751</v>
      </c>
      <c r="R8" s="3">
        <f t="shared" ca="1" si="0"/>
        <v>1437.1579999999999</v>
      </c>
      <c r="S8" s="3">
        <f t="shared" ca="1" si="0"/>
        <v>1437.41</v>
      </c>
      <c r="T8" s="3">
        <f t="shared" ca="1" si="0"/>
        <v>1435.134</v>
      </c>
      <c r="U8" s="3">
        <f t="shared" ca="1" si="0"/>
        <v>1435.771</v>
      </c>
      <c r="W8" s="3">
        <f t="shared" ca="1" si="3"/>
        <v>1439.2912999999999</v>
      </c>
      <c r="Y8" s="3">
        <f ca="1">Total!E8</f>
        <v>1435.134</v>
      </c>
      <c r="AB8" s="3">
        <f t="shared" ca="1" si="1"/>
        <v>1.1487429048437203E-2</v>
      </c>
      <c r="AC8" s="3">
        <f t="shared" ca="1" si="1"/>
        <v>2.9899647001603614E-3</v>
      </c>
      <c r="AD8" s="3">
        <f t="shared" ca="1" si="1"/>
        <v>1.4103212661674012E-3</v>
      </c>
      <c r="AE8" s="3">
        <f t="shared" ca="1" si="1"/>
        <v>1.4103212661674012E-3</v>
      </c>
      <c r="AF8" s="3">
        <f t="shared" ca="1" si="1"/>
        <v>2.9223751928391076E-3</v>
      </c>
      <c r="AG8" s="3">
        <f t="shared" ca="1" si="1"/>
        <v>5.3075183223308502E-3</v>
      </c>
      <c r="AH8" s="3">
        <f t="shared" ca="1" si="1"/>
        <v>1.4103212661674012E-3</v>
      </c>
      <c r="AI8" s="3">
        <f t="shared" ca="1" si="1"/>
        <v>1.5859146253939126E-3</v>
      </c>
      <c r="AJ8" s="3">
        <f t="shared" ca="1" si="1"/>
        <v>0</v>
      </c>
      <c r="AK8" s="3">
        <f t="shared" ca="1" si="1"/>
        <v>4.4386099137776934E-4</v>
      </c>
      <c r="AM8" s="3">
        <f t="shared" ca="1" si="4"/>
        <v>2.89680266790414E-2</v>
      </c>
    </row>
    <row r="9" spans="1:39" x14ac:dyDescent="0.25">
      <c r="A9" s="3" t="s">
        <v>2</v>
      </c>
      <c r="B9" s="3">
        <v>24</v>
      </c>
      <c r="C9" s="3">
        <v>1</v>
      </c>
      <c r="D9" s="3">
        <v>78754.107999999993</v>
      </c>
      <c r="E9" s="3">
        <v>0.68500000000000005</v>
      </c>
      <c r="F9" s="3">
        <v>61</v>
      </c>
      <c r="H9" s="3" t="s">
        <v>0</v>
      </c>
      <c r="I9" s="3">
        <v>50</v>
      </c>
      <c r="J9" s="3">
        <v>1</v>
      </c>
      <c r="L9" s="3">
        <f t="shared" ca="1" si="2"/>
        <v>2834.5390000000002</v>
      </c>
      <c r="M9" s="3">
        <f t="shared" ca="1" si="0"/>
        <v>2849.078</v>
      </c>
      <c r="N9" s="3">
        <f t="shared" ca="1" si="0"/>
        <v>2850.0529999999999</v>
      </c>
      <c r="O9" s="3">
        <f t="shared" ca="1" si="0"/>
        <v>2834.9180000000001</v>
      </c>
      <c r="P9" s="3">
        <f t="shared" ca="1" si="0"/>
        <v>2833.9360000000001</v>
      </c>
      <c r="Q9" s="3">
        <f t="shared" ca="1" si="0"/>
        <v>2835.4009999999998</v>
      </c>
      <c r="R9" s="3">
        <f t="shared" ca="1" si="0"/>
        <v>2834.5039999999999</v>
      </c>
      <c r="S9" s="3">
        <f t="shared" ca="1" si="0"/>
        <v>2808.114</v>
      </c>
      <c r="T9" s="3">
        <f t="shared" ca="1" si="0"/>
        <v>2823.6610000000001</v>
      </c>
      <c r="U9" s="3">
        <f t="shared" ca="1" si="0"/>
        <v>2865.944</v>
      </c>
      <c r="W9" s="3">
        <f t="shared" ca="1" si="3"/>
        <v>2837.0147999999999</v>
      </c>
      <c r="Y9" s="3">
        <f ca="1">Total!E9</f>
        <v>2807.6990000000001</v>
      </c>
      <c r="AB9" s="3">
        <f t="shared" ca="1" si="1"/>
        <v>9.5594292693056294E-3</v>
      </c>
      <c r="AC9" s="3">
        <f t="shared" ca="1" si="1"/>
        <v>1.4737690899202481E-2</v>
      </c>
      <c r="AD9" s="3">
        <f t="shared" ca="1" si="1"/>
        <v>1.5084950345460754E-2</v>
      </c>
      <c r="AE9" s="3">
        <f t="shared" ca="1" si="1"/>
        <v>9.6944152489280549E-3</v>
      </c>
      <c r="AF9" s="3">
        <f t="shared" ca="1" si="1"/>
        <v>9.3446626579273915E-3</v>
      </c>
      <c r="AG9" s="3">
        <f t="shared" ca="1" si="1"/>
        <v>9.8664422361513012E-3</v>
      </c>
      <c r="AH9" s="3">
        <f t="shared" ca="1" si="1"/>
        <v>9.5469635455936817E-3</v>
      </c>
      <c r="AI9" s="3">
        <f t="shared" ca="1" si="1"/>
        <v>1.478078668689071E-4</v>
      </c>
      <c r="AJ9" s="3">
        <f t="shared" ca="1" si="1"/>
        <v>5.685082339666748E-3</v>
      </c>
      <c r="AK9" s="3">
        <f t="shared" ca="1" si="1"/>
        <v>2.0744745074169235E-2</v>
      </c>
      <c r="AM9" s="3">
        <f t="shared" ca="1" si="4"/>
        <v>0.10441218948327419</v>
      </c>
    </row>
    <row r="10" spans="1:39" x14ac:dyDescent="0.25">
      <c r="A10" s="3" t="s">
        <v>2</v>
      </c>
      <c r="B10" s="3">
        <v>24</v>
      </c>
      <c r="C10" s="3">
        <v>1</v>
      </c>
      <c r="D10" s="3">
        <v>79518.565000000002</v>
      </c>
      <c r="E10" s="3">
        <v>0.68500000000000005</v>
      </c>
      <c r="F10" s="3">
        <v>64</v>
      </c>
      <c r="H10" s="3" t="s">
        <v>20</v>
      </c>
      <c r="I10" s="3">
        <v>100</v>
      </c>
      <c r="J10" s="3">
        <v>1</v>
      </c>
      <c r="L10" s="3">
        <f t="shared" ca="1" si="2"/>
        <v>5452.8760000000002</v>
      </c>
      <c r="M10" s="3">
        <f t="shared" ca="1" si="0"/>
        <v>5464.5709999999999</v>
      </c>
      <c r="N10" s="3">
        <f t="shared" ca="1" si="0"/>
        <v>5397.5919999999996</v>
      </c>
      <c r="O10" s="3">
        <f t="shared" ca="1" si="0"/>
        <v>5432.6480000000001</v>
      </c>
      <c r="P10" s="3">
        <f t="shared" ca="1" si="0"/>
        <v>5465.2240000000002</v>
      </c>
      <c r="Q10" s="3">
        <f t="shared" ca="1" si="0"/>
        <v>5456.6970000000001</v>
      </c>
      <c r="R10" s="3">
        <f t="shared" ca="1" si="0"/>
        <v>5452.5569999999998</v>
      </c>
      <c r="S10" s="3">
        <f t="shared" ca="1" si="0"/>
        <v>5426.366</v>
      </c>
      <c r="T10" s="3">
        <f t="shared" ca="1" si="0"/>
        <v>5471.893</v>
      </c>
      <c r="U10" s="3">
        <f t="shared" ca="1" si="0"/>
        <v>5461.1670000000004</v>
      </c>
      <c r="W10" s="3">
        <f t="shared" ca="1" si="3"/>
        <v>5448.1590999999999</v>
      </c>
      <c r="Y10" s="3">
        <f ca="1">Total!E10</f>
        <v>5345.2</v>
      </c>
      <c r="AB10" s="3">
        <f t="shared" ca="1" si="1"/>
        <v>2.014442864626214E-2</v>
      </c>
      <c r="AC10" s="3">
        <f t="shared" ca="1" si="1"/>
        <v>2.2332372970141453E-2</v>
      </c>
      <c r="AD10" s="3">
        <f t="shared" ca="1" si="1"/>
        <v>9.8016912369976485E-3</v>
      </c>
      <c r="AE10" s="3">
        <f t="shared" ca="1" si="1"/>
        <v>1.6360098780214084E-2</v>
      </c>
      <c r="AF10" s="3">
        <f t="shared" ca="1" si="1"/>
        <v>2.2454538651500475E-2</v>
      </c>
      <c r="AG10" s="3">
        <f t="shared" ca="1" si="1"/>
        <v>2.0859275611763883E-2</v>
      </c>
      <c r="AH10" s="3">
        <f t="shared" ca="1" si="1"/>
        <v>2.0084748933622686E-2</v>
      </c>
      <c r="AI10" s="3">
        <f t="shared" ca="1" si="1"/>
        <v>1.5184838733817289E-2</v>
      </c>
      <c r="AJ10" s="3">
        <f t="shared" ca="1" si="1"/>
        <v>2.3702200104766934E-2</v>
      </c>
      <c r="AK10" s="3">
        <f t="shared" ca="1" si="1"/>
        <v>2.1695539923669939E-2</v>
      </c>
      <c r="AM10" s="3">
        <f t="shared" ca="1" si="4"/>
        <v>0.19261973359275653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165675.421</v>
      </c>
      <c r="E11" s="3">
        <v>1.726</v>
      </c>
      <c r="F11" s="3">
        <v>39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165623.39499999999</v>
      </c>
      <c r="E12" s="3">
        <v>1.7370000000000001</v>
      </c>
      <c r="F12" s="3">
        <v>39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165815.45300000001</v>
      </c>
      <c r="E13" s="3">
        <v>1.7390000000000001</v>
      </c>
      <c r="F13" s="3">
        <v>40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165647.33300000001</v>
      </c>
      <c r="E14" s="3">
        <v>1.7370000000000001</v>
      </c>
      <c r="F14" s="3">
        <v>39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165639.47700000001</v>
      </c>
      <c r="E15" s="3">
        <v>1.7350000000000001</v>
      </c>
      <c r="F15" s="3">
        <v>40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165571.087</v>
      </c>
      <c r="E16" s="3">
        <v>1.736</v>
      </c>
      <c r="F16" s="3">
        <v>39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165693.92000000001</v>
      </c>
      <c r="E17" s="3">
        <v>1.732</v>
      </c>
      <c r="F17" s="3">
        <v>40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165604.52299999999</v>
      </c>
      <c r="E18" s="3">
        <v>1.7330000000000001</v>
      </c>
      <c r="F18" s="3">
        <v>39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165583.79399999999</v>
      </c>
      <c r="E19" s="3">
        <v>1.7310000000000001</v>
      </c>
      <c r="F19" s="3">
        <v>39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165555.05900000001</v>
      </c>
      <c r="E20" s="3">
        <v>1.736</v>
      </c>
      <c r="F20" s="3">
        <v>41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1541596.24</v>
      </c>
      <c r="E21" s="3">
        <v>11.032</v>
      </c>
      <c r="F21" s="3">
        <v>46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1542154.2520000001</v>
      </c>
      <c r="E22" s="3">
        <v>11.042999999999999</v>
      </c>
      <c r="F22" s="3">
        <v>46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1541769.6329999999</v>
      </c>
      <c r="E23" s="3">
        <v>11.016999999999999</v>
      </c>
      <c r="F23" s="3">
        <v>46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1541468.8149999999</v>
      </c>
      <c r="E24" s="3">
        <v>11.077999999999999</v>
      </c>
      <c r="F24" s="3">
        <v>47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1541929.0619999999</v>
      </c>
      <c r="E25" s="3">
        <v>11.077</v>
      </c>
      <c r="F25" s="3">
        <v>46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1541501.423</v>
      </c>
      <c r="E26" s="3">
        <v>11.089</v>
      </c>
      <c r="F26" s="3">
        <v>49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1541948.1229999999</v>
      </c>
      <c r="E27" s="3">
        <v>11.089</v>
      </c>
      <c r="F27" s="3">
        <v>47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1542633.02</v>
      </c>
      <c r="E28" s="3">
        <v>11.028</v>
      </c>
      <c r="F28" s="3">
        <v>46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1542712.3049999999</v>
      </c>
      <c r="E29" s="3">
        <v>11.061999999999999</v>
      </c>
      <c r="F29" s="3">
        <v>45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1543253.06</v>
      </c>
      <c r="E30" s="3">
        <v>11.048</v>
      </c>
      <c r="F30" s="3">
        <v>46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21502.569</v>
      </c>
      <c r="E31" s="3">
        <v>0.92100000000000004</v>
      </c>
      <c r="F31" s="3">
        <v>54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21547.602999999999</v>
      </c>
      <c r="E32" s="3">
        <v>0.92200000000000004</v>
      </c>
      <c r="F32" s="3">
        <v>55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21515.792000000001</v>
      </c>
      <c r="E33" s="3">
        <v>0.92100000000000004</v>
      </c>
      <c r="F33" s="3">
        <v>55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21541.365000000002</v>
      </c>
      <c r="E34" s="3">
        <v>0.91800000000000004</v>
      </c>
      <c r="F34" s="3">
        <v>54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21478.170999999998</v>
      </c>
      <c r="E35" s="3">
        <v>0.91900000000000004</v>
      </c>
      <c r="F35" s="3">
        <v>55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21514.9</v>
      </c>
      <c r="E36" s="3">
        <v>0.91700000000000004</v>
      </c>
      <c r="F36" s="3">
        <v>56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21504.685000000001</v>
      </c>
      <c r="E37" s="3">
        <v>0.91700000000000004</v>
      </c>
      <c r="F37" s="3">
        <v>52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21521.386999999999</v>
      </c>
      <c r="E38" s="3">
        <v>0.92200000000000004</v>
      </c>
      <c r="F38" s="3">
        <v>55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21498.569</v>
      </c>
      <c r="E39" s="3">
        <v>0.92100000000000004</v>
      </c>
      <c r="F39" s="3">
        <v>53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21525.134999999998</v>
      </c>
      <c r="E40" s="3">
        <v>0.91700000000000004</v>
      </c>
      <c r="F40" s="3">
        <v>55</v>
      </c>
    </row>
    <row r="41" spans="1:6" x14ac:dyDescent="0.25">
      <c r="A41" s="3" t="s">
        <v>1</v>
      </c>
      <c r="B41" s="3">
        <v>50</v>
      </c>
      <c r="C41" s="3">
        <v>1</v>
      </c>
      <c r="D41" s="3">
        <v>37940.800000000003</v>
      </c>
      <c r="E41" s="3">
        <v>1.944</v>
      </c>
      <c r="F41" s="3">
        <v>41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37877.517</v>
      </c>
      <c r="E42" s="3">
        <v>1.9450000000000001</v>
      </c>
      <c r="F42" s="3">
        <v>40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37854.114999999998</v>
      </c>
      <c r="E43" s="3">
        <v>1.95</v>
      </c>
      <c r="F43" s="3">
        <v>40</v>
      </c>
    </row>
    <row r="44" spans="1:6" x14ac:dyDescent="0.25">
      <c r="A44" s="3" t="s">
        <v>1</v>
      </c>
      <c r="B44" s="3">
        <v>50</v>
      </c>
      <c r="C44" s="3">
        <v>1</v>
      </c>
      <c r="D44" s="3">
        <v>37921.703999999998</v>
      </c>
      <c r="E44" s="3">
        <v>1.95</v>
      </c>
      <c r="F44" s="3">
        <v>40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37838.283000000003</v>
      </c>
      <c r="E45" s="3">
        <v>1.9510000000000001</v>
      </c>
      <c r="F45" s="3">
        <v>41</v>
      </c>
    </row>
    <row r="46" spans="1:6" x14ac:dyDescent="0.25">
      <c r="A46" s="3" t="s">
        <v>1</v>
      </c>
      <c r="B46" s="3">
        <v>50</v>
      </c>
      <c r="C46" s="3">
        <v>1</v>
      </c>
      <c r="D46" s="3">
        <v>37903.42</v>
      </c>
      <c r="E46" s="3">
        <v>1.9339999999999999</v>
      </c>
      <c r="F46" s="3">
        <v>40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37845.641000000003</v>
      </c>
      <c r="E47" s="3">
        <v>1.954</v>
      </c>
      <c r="F47" s="3">
        <v>40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37845.989000000001</v>
      </c>
      <c r="E48" s="3">
        <v>1.954</v>
      </c>
      <c r="F48" s="3">
        <v>40</v>
      </c>
    </row>
    <row r="49" spans="1:6" x14ac:dyDescent="0.25">
      <c r="A49" s="3" t="s">
        <v>1</v>
      </c>
      <c r="B49" s="3">
        <v>50</v>
      </c>
      <c r="C49" s="3">
        <v>1</v>
      </c>
      <c r="D49" s="3">
        <v>37958.595000000001</v>
      </c>
      <c r="E49" s="3">
        <v>1.931</v>
      </c>
      <c r="F49" s="3">
        <v>40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37891.506999999998</v>
      </c>
      <c r="E50" s="3">
        <v>1.952</v>
      </c>
      <c r="F50" s="3">
        <v>40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68034.259000000005</v>
      </c>
      <c r="E51" s="3">
        <v>7.7619999999999996</v>
      </c>
      <c r="F51" s="3">
        <v>34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68043.712</v>
      </c>
      <c r="E52" s="3">
        <v>7.8170000000000002</v>
      </c>
      <c r="F52" s="3">
        <v>33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68016.368000000002</v>
      </c>
      <c r="E53" s="3">
        <v>7.7770000000000001</v>
      </c>
      <c r="F53" s="3">
        <v>34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68121.331999999995</v>
      </c>
      <c r="E54" s="3">
        <v>7.7720000000000002</v>
      </c>
      <c r="F54" s="3">
        <v>35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68028.505000000005</v>
      </c>
      <c r="E55" s="3">
        <v>7.7320000000000002</v>
      </c>
      <c r="F55" s="3">
        <v>33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68059.172999999995</v>
      </c>
      <c r="E56" s="3">
        <v>7.7309999999999999</v>
      </c>
      <c r="F56" s="3">
        <v>33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68007.142999999996</v>
      </c>
      <c r="E57" s="3">
        <v>7.7519999999999998</v>
      </c>
      <c r="F57" s="3">
        <v>32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68119.104999999996</v>
      </c>
      <c r="E58" s="3">
        <v>7.8010000000000002</v>
      </c>
      <c r="F58" s="3">
        <v>33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68014.718999999997</v>
      </c>
      <c r="E59" s="3">
        <v>7.7389999999999999</v>
      </c>
      <c r="F59" s="3">
        <v>35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68087.744000000006</v>
      </c>
      <c r="E60" s="3">
        <v>7.7930000000000001</v>
      </c>
      <c r="F60" s="3">
        <v>33</v>
      </c>
    </row>
    <row r="61" spans="1:6" x14ac:dyDescent="0.25">
      <c r="A61" s="3" t="s">
        <v>0</v>
      </c>
      <c r="B61" s="3">
        <v>25</v>
      </c>
      <c r="C61" s="3">
        <v>1</v>
      </c>
      <c r="D61" s="3">
        <v>1451.62</v>
      </c>
      <c r="E61" s="3">
        <v>0.67100000000000004</v>
      </c>
      <c r="F61" s="3">
        <v>59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1439.425</v>
      </c>
      <c r="E62" s="3">
        <v>0.66800000000000004</v>
      </c>
      <c r="F62" s="3">
        <v>56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1437.1579999999999</v>
      </c>
      <c r="E63" s="3">
        <v>0.67400000000000004</v>
      </c>
      <c r="F63" s="3">
        <v>57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1437.1579999999999</v>
      </c>
      <c r="E64" s="3">
        <v>0.67400000000000004</v>
      </c>
      <c r="F64" s="3">
        <v>59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1439.328</v>
      </c>
      <c r="E65" s="3">
        <v>0.67200000000000004</v>
      </c>
      <c r="F65" s="3">
        <v>57</v>
      </c>
    </row>
    <row r="66" spans="1:6" x14ac:dyDescent="0.25">
      <c r="A66" s="3" t="s">
        <v>0</v>
      </c>
      <c r="B66" s="3">
        <v>25</v>
      </c>
      <c r="C66" s="3">
        <v>1</v>
      </c>
      <c r="D66" s="3">
        <v>1442.751</v>
      </c>
      <c r="E66" s="3">
        <v>0.66900000000000004</v>
      </c>
      <c r="F66" s="3">
        <v>59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1437.1579999999999</v>
      </c>
      <c r="E67" s="3">
        <v>0.67200000000000004</v>
      </c>
      <c r="F67" s="3">
        <v>59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1437.41</v>
      </c>
      <c r="E68" s="3">
        <v>0.67</v>
      </c>
      <c r="F68" s="3">
        <v>59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1435.134</v>
      </c>
      <c r="E69" s="3">
        <v>0.67400000000000004</v>
      </c>
      <c r="F69" s="3">
        <v>59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1435.771</v>
      </c>
      <c r="E70" s="3">
        <v>0.66800000000000004</v>
      </c>
      <c r="F70" s="3">
        <v>59</v>
      </c>
    </row>
    <row r="71" spans="1:6" x14ac:dyDescent="0.25">
      <c r="A71" s="3" t="s">
        <v>0</v>
      </c>
      <c r="B71" s="3">
        <v>50</v>
      </c>
      <c r="C71" s="3">
        <v>1</v>
      </c>
      <c r="D71" s="3">
        <v>2834.5390000000002</v>
      </c>
      <c r="E71" s="3">
        <v>1.8029999999999999</v>
      </c>
      <c r="F71" s="3">
        <v>34</v>
      </c>
    </row>
    <row r="72" spans="1:6" x14ac:dyDescent="0.25">
      <c r="A72" s="3" t="s">
        <v>0</v>
      </c>
      <c r="B72" s="3">
        <v>50</v>
      </c>
      <c r="C72" s="3">
        <v>1</v>
      </c>
      <c r="D72" s="3">
        <v>2849.078</v>
      </c>
      <c r="E72" s="3">
        <v>1.8120000000000001</v>
      </c>
      <c r="F72" s="3">
        <v>37</v>
      </c>
    </row>
    <row r="73" spans="1:6" x14ac:dyDescent="0.25">
      <c r="A73" s="3" t="s">
        <v>0</v>
      </c>
      <c r="B73" s="3">
        <v>50</v>
      </c>
      <c r="C73" s="3">
        <v>1</v>
      </c>
      <c r="D73" s="3">
        <v>2850.0529999999999</v>
      </c>
      <c r="E73" s="3">
        <v>1.8069999999999999</v>
      </c>
      <c r="F73" s="3">
        <v>34</v>
      </c>
    </row>
    <row r="74" spans="1:6" x14ac:dyDescent="0.25">
      <c r="A74" s="3" t="s">
        <v>0</v>
      </c>
      <c r="B74" s="3">
        <v>50</v>
      </c>
      <c r="C74" s="3">
        <v>1</v>
      </c>
      <c r="D74" s="3">
        <v>2834.9180000000001</v>
      </c>
      <c r="E74" s="3">
        <v>1.8120000000000001</v>
      </c>
      <c r="F74" s="3">
        <v>37</v>
      </c>
    </row>
    <row r="75" spans="1:6" x14ac:dyDescent="0.25">
      <c r="A75" s="3" t="s">
        <v>0</v>
      </c>
      <c r="B75" s="3">
        <v>50</v>
      </c>
      <c r="C75" s="3">
        <v>1</v>
      </c>
      <c r="D75" s="3">
        <v>2833.9360000000001</v>
      </c>
      <c r="E75" s="3">
        <v>1.8220000000000001</v>
      </c>
      <c r="F75" s="3">
        <v>34</v>
      </c>
    </row>
    <row r="76" spans="1:6" x14ac:dyDescent="0.25">
      <c r="A76" s="3" t="s">
        <v>0</v>
      </c>
      <c r="B76" s="3">
        <v>50</v>
      </c>
      <c r="C76" s="3">
        <v>1</v>
      </c>
      <c r="D76" s="3">
        <v>2835.4009999999998</v>
      </c>
      <c r="E76" s="3">
        <v>1.8069999999999999</v>
      </c>
      <c r="F76" s="3">
        <v>34</v>
      </c>
    </row>
    <row r="77" spans="1:6" x14ac:dyDescent="0.25">
      <c r="A77" s="3" t="s">
        <v>0</v>
      </c>
      <c r="B77" s="3">
        <v>50</v>
      </c>
      <c r="C77" s="3">
        <v>1</v>
      </c>
      <c r="D77" s="3">
        <v>2834.5039999999999</v>
      </c>
      <c r="E77" s="3">
        <v>1.806</v>
      </c>
      <c r="F77" s="3">
        <v>36</v>
      </c>
    </row>
    <row r="78" spans="1:6" x14ac:dyDescent="0.25">
      <c r="A78" s="3" t="s">
        <v>0</v>
      </c>
      <c r="B78" s="3">
        <v>50</v>
      </c>
      <c r="C78" s="3">
        <v>1</v>
      </c>
      <c r="D78" s="3">
        <v>2808.114</v>
      </c>
      <c r="E78" s="3">
        <v>1.8240000000000001</v>
      </c>
      <c r="F78" s="3">
        <v>35</v>
      </c>
    </row>
    <row r="79" spans="1:6" x14ac:dyDescent="0.25">
      <c r="A79" s="3" t="s">
        <v>0</v>
      </c>
      <c r="B79" s="3">
        <v>50</v>
      </c>
      <c r="C79" s="3">
        <v>1</v>
      </c>
      <c r="D79" s="3">
        <v>2823.6610000000001</v>
      </c>
      <c r="E79" s="3">
        <v>1.827</v>
      </c>
      <c r="F79" s="3">
        <v>34</v>
      </c>
    </row>
    <row r="80" spans="1:6" x14ac:dyDescent="0.25">
      <c r="A80" s="3" t="s">
        <v>0</v>
      </c>
      <c r="B80" s="3">
        <v>50</v>
      </c>
      <c r="C80" s="3">
        <v>1</v>
      </c>
      <c r="D80" s="3">
        <v>2865.944</v>
      </c>
      <c r="E80" s="3">
        <v>1.823</v>
      </c>
      <c r="F80" s="3">
        <v>37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5452.8760000000002</v>
      </c>
      <c r="E81" s="3">
        <v>7.34</v>
      </c>
      <c r="F81" s="3">
        <v>28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5464.5709999999999</v>
      </c>
      <c r="E82" s="3">
        <v>7.3470000000000004</v>
      </c>
      <c r="F82" s="3">
        <v>29</v>
      </c>
    </row>
    <row r="83" spans="1:6" x14ac:dyDescent="0.25">
      <c r="A83" s="3" t="s">
        <v>0</v>
      </c>
      <c r="B83" s="3">
        <v>100</v>
      </c>
      <c r="C83" s="3">
        <v>1</v>
      </c>
      <c r="D83" s="3">
        <v>5397.5919999999996</v>
      </c>
      <c r="E83" s="3">
        <v>7.3630000000000004</v>
      </c>
      <c r="F83" s="3">
        <v>28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5432.6480000000001</v>
      </c>
      <c r="E84" s="3">
        <v>7.3289999999999997</v>
      </c>
      <c r="F84" s="3">
        <v>28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5465.2240000000002</v>
      </c>
      <c r="E85" s="3">
        <v>7.3719999999999999</v>
      </c>
      <c r="F85" s="3">
        <v>29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5456.6970000000001</v>
      </c>
      <c r="E86" s="3">
        <v>7.39</v>
      </c>
      <c r="F86" s="3">
        <v>29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5452.5569999999998</v>
      </c>
      <c r="E87" s="3">
        <v>7.298</v>
      </c>
      <c r="F87" s="3">
        <v>28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5426.366</v>
      </c>
      <c r="E88" s="3">
        <v>7.3470000000000004</v>
      </c>
      <c r="F88" s="3">
        <v>29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5471.893</v>
      </c>
      <c r="E89" s="3">
        <v>7.3540000000000001</v>
      </c>
      <c r="F89" s="3">
        <v>29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5461.1670000000004</v>
      </c>
      <c r="E90" s="3">
        <v>7.3879999999999999</v>
      </c>
      <c r="F90" s="3">
        <v>29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875" style="3" customWidth="1"/>
    <col min="2" max="2" width="4.375" style="3" bestFit="1" customWidth="1"/>
    <col min="3" max="3" width="2.625" style="3" bestFit="1" customWidth="1"/>
    <col min="4" max="4" width="11" style="3" customWidth="1"/>
    <col min="5" max="5" width="7" style="3" bestFit="1" customWidth="1"/>
    <col min="6" max="6" width="4.375" style="3" bestFit="1" customWidth="1"/>
    <col min="7" max="7" width="2.75" style="3" customWidth="1"/>
    <col min="8" max="8" width="9.875" style="3" customWidth="1"/>
    <col min="9" max="9" width="4.375" style="3" bestFit="1" customWidth="1"/>
    <col min="10" max="10" width="3.125" style="3" bestFit="1" customWidth="1"/>
    <col min="11" max="11" width="2" style="3" customWidth="1"/>
    <col min="12" max="21" width="9" style="3"/>
    <col min="22" max="22" width="2.375" style="3" customWidth="1"/>
    <col min="23" max="23" width="9" style="3"/>
    <col min="24" max="24" width="2.125" style="3" customWidth="1"/>
    <col min="25" max="25" width="9" style="3"/>
    <col min="26" max="27" width="2.37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78812.341</v>
      </c>
      <c r="E1" s="3">
        <v>0.68600000000000005</v>
      </c>
      <c r="F1" s="3">
        <v>60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78730.853000000003</v>
      </c>
      <c r="E2" s="3">
        <v>0.68600000000000005</v>
      </c>
      <c r="F2" s="3">
        <v>59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78812.341</v>
      </c>
      <c r="M2" s="3">
        <f t="shared" ref="M2:U10" ca="1" si="0">INDIRECT("D"&amp;1+(ROW(E1)-1)*10+COLUMN(B1)-1)</f>
        <v>78730.853000000003</v>
      </c>
      <c r="N2" s="3">
        <f t="shared" ca="1" si="0"/>
        <v>78730.853000000003</v>
      </c>
      <c r="O2" s="3">
        <f t="shared" ca="1" si="0"/>
        <v>78730.853000000003</v>
      </c>
      <c r="P2" s="3">
        <f t="shared" ca="1" si="0"/>
        <v>78811.380999999994</v>
      </c>
      <c r="Q2" s="3">
        <f t="shared" ca="1" si="0"/>
        <v>78730.853000000003</v>
      </c>
      <c r="R2" s="3">
        <f t="shared" ca="1" si="0"/>
        <v>78754.107999999993</v>
      </c>
      <c r="S2" s="3">
        <f t="shared" ca="1" si="0"/>
        <v>78773.505000000005</v>
      </c>
      <c r="T2" s="3">
        <f t="shared" ca="1" si="0"/>
        <v>78830.839000000007</v>
      </c>
      <c r="U2" s="3">
        <f t="shared" ca="1" si="0"/>
        <v>78787.467999999993</v>
      </c>
      <c r="W2" s="3">
        <f ca="1">AVERAGE(L2:U2)</f>
        <v>78769.305399999997</v>
      </c>
      <c r="Y2" s="3">
        <f ca="1">Total!E2</f>
        <v>78730.853000000003</v>
      </c>
      <c r="AB2" s="3">
        <f t="shared" ref="AB2:AK10" ca="1" si="1">(L2-$Y2)/$Y2</f>
        <v>1.0350199050935922E-3</v>
      </c>
      <c r="AC2" s="3">
        <f t="shared" ca="1" si="1"/>
        <v>0</v>
      </c>
      <c r="AD2" s="3">
        <f t="shared" ca="1" si="1"/>
        <v>0</v>
      </c>
      <c r="AE2" s="3">
        <f t="shared" ca="1" si="1"/>
        <v>0</v>
      </c>
      <c r="AF2" s="3">
        <f t="shared" ca="1" si="1"/>
        <v>1.0228264642324039E-3</v>
      </c>
      <c r="AG2" s="3">
        <f t="shared" ca="1" si="1"/>
        <v>0</v>
      </c>
      <c r="AH2" s="3">
        <f t="shared" ca="1" si="1"/>
        <v>2.9537340335929175E-4</v>
      </c>
      <c r="AI2" s="3">
        <f t="shared" ca="1" si="1"/>
        <v>5.4174441625828515E-4</v>
      </c>
      <c r="AJ2" s="3">
        <f t="shared" ca="1" si="1"/>
        <v>1.2699722686861327E-3</v>
      </c>
      <c r="AK2" s="3">
        <f t="shared" ca="1" si="1"/>
        <v>7.1909547328276356E-4</v>
      </c>
      <c r="AM2" s="3">
        <f ca="1">SUM(AB2:AK2)</f>
        <v>4.8840319309124691E-3</v>
      </c>
    </row>
    <row r="3" spans="1:39" x14ac:dyDescent="0.25">
      <c r="A3" s="3" t="s">
        <v>2</v>
      </c>
      <c r="B3" s="3">
        <v>24</v>
      </c>
      <c r="C3" s="3">
        <v>1</v>
      </c>
      <c r="D3" s="3">
        <v>78730.853000000003</v>
      </c>
      <c r="E3" s="3">
        <v>0.69099999999999995</v>
      </c>
      <c r="F3" s="3">
        <v>61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165675.50599999999</v>
      </c>
      <c r="M3" s="3">
        <f t="shared" ca="1" si="0"/>
        <v>165569.01500000001</v>
      </c>
      <c r="N3" s="3">
        <f t="shared" ca="1" si="0"/>
        <v>165747.76</v>
      </c>
      <c r="O3" s="3">
        <f t="shared" ca="1" si="0"/>
        <v>165689.46400000001</v>
      </c>
      <c r="P3" s="3">
        <f t="shared" ca="1" si="0"/>
        <v>165606.81299999999</v>
      </c>
      <c r="Q3" s="3">
        <f t="shared" ca="1" si="0"/>
        <v>165615.019</v>
      </c>
      <c r="R3" s="3">
        <f t="shared" ca="1" si="0"/>
        <v>165524.899</v>
      </c>
      <c r="S3" s="3">
        <f t="shared" ca="1" si="0"/>
        <v>165546.133</v>
      </c>
      <c r="T3" s="3">
        <f t="shared" ca="1" si="0"/>
        <v>165512.53700000001</v>
      </c>
      <c r="U3" s="3">
        <f t="shared" ca="1" si="0"/>
        <v>165555.05900000001</v>
      </c>
      <c r="W3" s="3">
        <f t="shared" ref="W3:W10" ca="1" si="3">AVERAGE(L3:U3)</f>
        <v>165604.2205</v>
      </c>
      <c r="Y3" s="3">
        <f ca="1">Total!E3</f>
        <v>165486.21299999999</v>
      </c>
      <c r="AB3" s="3">
        <f t="shared" ca="1" si="1"/>
        <v>1.1438596398360094E-3</v>
      </c>
      <c r="AC3" s="3">
        <f t="shared" ca="1" si="1"/>
        <v>5.0035588161066421E-4</v>
      </c>
      <c r="AD3" s="3">
        <f t="shared" ca="1" si="1"/>
        <v>1.5804760726503572E-3</v>
      </c>
      <c r="AE3" s="3">
        <f t="shared" ca="1" si="1"/>
        <v>1.2282050348207461E-3</v>
      </c>
      <c r="AF3" s="3">
        <f t="shared" ca="1" si="1"/>
        <v>7.2876161592993745E-4</v>
      </c>
      <c r="AG3" s="3">
        <f t="shared" ca="1" si="1"/>
        <v>7.7834882837044201E-4</v>
      </c>
      <c r="AH3" s="3">
        <f t="shared" ca="1" si="1"/>
        <v>2.3377174024772726E-4</v>
      </c>
      <c r="AI3" s="3">
        <f t="shared" ca="1" si="1"/>
        <v>3.6208454416690781E-4</v>
      </c>
      <c r="AJ3" s="3">
        <f t="shared" ca="1" si="1"/>
        <v>1.5907065321521589E-4</v>
      </c>
      <c r="AK3" s="3">
        <f t="shared" ca="1" si="1"/>
        <v>4.1602257222491133E-4</v>
      </c>
      <c r="AM3" s="3">
        <f t="shared" ref="AM3:AM10" ca="1" si="4">SUM(AB3:AK3)</f>
        <v>7.1309565830729197E-3</v>
      </c>
    </row>
    <row r="4" spans="1:39" x14ac:dyDescent="0.25">
      <c r="A4" s="3" t="s">
        <v>2</v>
      </c>
      <c r="B4" s="3">
        <v>24</v>
      </c>
      <c r="C4" s="3">
        <v>1</v>
      </c>
      <c r="D4" s="3">
        <v>78730.853000000003</v>
      </c>
      <c r="E4" s="3">
        <v>0.69</v>
      </c>
      <c r="F4" s="3">
        <v>61</v>
      </c>
      <c r="H4" s="3" t="s">
        <v>2</v>
      </c>
      <c r="I4" s="3">
        <v>100</v>
      </c>
      <c r="J4" s="3">
        <v>1</v>
      </c>
      <c r="L4" s="3">
        <f t="shared" ca="1" si="2"/>
        <v>1542669.1340000001</v>
      </c>
      <c r="M4" s="3">
        <f t="shared" ca="1" si="0"/>
        <v>1543657.2890000001</v>
      </c>
      <c r="N4" s="3">
        <f t="shared" ca="1" si="0"/>
        <v>1541754.2849999999</v>
      </c>
      <c r="O4" s="3">
        <f t="shared" ca="1" si="0"/>
        <v>1542872.5730000001</v>
      </c>
      <c r="P4" s="3">
        <f t="shared" ca="1" si="0"/>
        <v>1541987.46</v>
      </c>
      <c r="Q4" s="3">
        <f t="shared" ca="1" si="0"/>
        <v>1543091.0830000001</v>
      </c>
      <c r="R4" s="3">
        <f t="shared" ca="1" si="0"/>
        <v>1542341.308</v>
      </c>
      <c r="S4" s="3">
        <f t="shared" ca="1" si="0"/>
        <v>1544454.591</v>
      </c>
      <c r="T4" s="3">
        <f t="shared" ca="1" si="0"/>
        <v>1542305.652</v>
      </c>
      <c r="U4" s="3">
        <f t="shared" ca="1" si="0"/>
        <v>1542141.8929999999</v>
      </c>
      <c r="W4" s="3">
        <f t="shared" ca="1" si="3"/>
        <v>1542727.5268000001</v>
      </c>
      <c r="Y4" s="3">
        <f ca="1">Total!E4</f>
        <v>1541265.9380000001</v>
      </c>
      <c r="AB4" s="3">
        <f t="shared" ca="1" si="1"/>
        <v>9.104178360165617E-4</v>
      </c>
      <c r="AC4" s="3">
        <f t="shared" ca="1" si="1"/>
        <v>1.5515498922289322E-3</v>
      </c>
      <c r="AD4" s="3">
        <f t="shared" ca="1" si="1"/>
        <v>3.1684798058505736E-4</v>
      </c>
      <c r="AE4" s="3">
        <f t="shared" ca="1" si="1"/>
        <v>1.042412578120577E-3</v>
      </c>
      <c r="AF4" s="3">
        <f t="shared" ca="1" si="1"/>
        <v>4.681359538355546E-4</v>
      </c>
      <c r="AG4" s="3">
        <f t="shared" ca="1" si="1"/>
        <v>1.1841856457091304E-3</v>
      </c>
      <c r="AH4" s="3">
        <f t="shared" ca="1" si="1"/>
        <v>6.9771865677854155E-4</v>
      </c>
      <c r="AI4" s="3">
        <f t="shared" ca="1" si="1"/>
        <v>2.0688532208384745E-3</v>
      </c>
      <c r="AJ4" s="3">
        <f t="shared" ca="1" si="1"/>
        <v>6.7458442723329669E-4</v>
      </c>
      <c r="AK4" s="3">
        <f t="shared" ca="1" si="1"/>
        <v>5.683347554780268E-4</v>
      </c>
      <c r="AM4" s="3">
        <f t="shared" ca="1" si="4"/>
        <v>9.4830409468241537E-3</v>
      </c>
    </row>
    <row r="5" spans="1:39" x14ac:dyDescent="0.25">
      <c r="A5" s="3" t="s">
        <v>2</v>
      </c>
      <c r="B5" s="3">
        <v>24</v>
      </c>
      <c r="C5" s="3">
        <v>1</v>
      </c>
      <c r="D5" s="3">
        <v>78811.380999999994</v>
      </c>
      <c r="E5" s="3">
        <v>0.68600000000000005</v>
      </c>
      <c r="F5" s="3">
        <v>61</v>
      </c>
      <c r="H5" s="3" t="s">
        <v>1</v>
      </c>
      <c r="I5" s="3">
        <v>30</v>
      </c>
      <c r="J5" s="3">
        <v>1</v>
      </c>
      <c r="L5" s="3">
        <f t="shared" ca="1" si="2"/>
        <v>21485.738000000001</v>
      </c>
      <c r="M5" s="3">
        <f t="shared" ca="1" si="0"/>
        <v>21493.807000000001</v>
      </c>
      <c r="N5" s="3">
        <f t="shared" ca="1" si="0"/>
        <v>21549.419000000002</v>
      </c>
      <c r="O5" s="3">
        <f t="shared" ca="1" si="0"/>
        <v>21484.708999999999</v>
      </c>
      <c r="P5" s="3">
        <f t="shared" ca="1" si="0"/>
        <v>21528.977999999999</v>
      </c>
      <c r="Q5" s="3">
        <f t="shared" ca="1" si="0"/>
        <v>21491.510999999999</v>
      </c>
      <c r="R5" s="3">
        <f t="shared" ca="1" si="0"/>
        <v>21500.345000000001</v>
      </c>
      <c r="S5" s="3">
        <f t="shared" ca="1" si="0"/>
        <v>21517.796999999999</v>
      </c>
      <c r="T5" s="3">
        <f t="shared" ca="1" si="0"/>
        <v>21496.409</v>
      </c>
      <c r="U5" s="3">
        <f t="shared" ca="1" si="0"/>
        <v>21497.344000000001</v>
      </c>
      <c r="W5" s="3">
        <f t="shared" ca="1" si="3"/>
        <v>21504.6057</v>
      </c>
      <c r="Y5" s="3">
        <f ca="1">Total!E5</f>
        <v>21465.767</v>
      </c>
      <c r="AB5" s="3">
        <f t="shared" ca="1" si="1"/>
        <v>9.3036507849923874E-4</v>
      </c>
      <c r="AC5" s="3">
        <f t="shared" ca="1" si="1"/>
        <v>1.3062659256480736E-3</v>
      </c>
      <c r="AD5" s="3">
        <f t="shared" ca="1" si="1"/>
        <v>3.8969956209811587E-3</v>
      </c>
      <c r="AE5" s="3">
        <f t="shared" ca="1" si="1"/>
        <v>8.8242828686247723E-4</v>
      </c>
      <c r="AF5" s="3">
        <f t="shared" ca="1" si="1"/>
        <v>2.9447352149121592E-3</v>
      </c>
      <c r="AG5" s="3">
        <f t="shared" ca="1" si="1"/>
        <v>1.1993049211797919E-3</v>
      </c>
      <c r="AH5" s="3">
        <f t="shared" ca="1" si="1"/>
        <v>1.6108439078837172E-3</v>
      </c>
      <c r="AI5" s="3">
        <f t="shared" ca="1" si="1"/>
        <v>2.423859347769816E-3</v>
      </c>
      <c r="AJ5" s="3">
        <f t="shared" ca="1" si="1"/>
        <v>1.4274821859381883E-3</v>
      </c>
      <c r="AK5" s="3">
        <f t="shared" ca="1" si="1"/>
        <v>1.4710399120609636E-3</v>
      </c>
      <c r="AM5" s="3">
        <f t="shared" ca="1" si="4"/>
        <v>1.8093320401735585E-2</v>
      </c>
    </row>
    <row r="6" spans="1:39" x14ac:dyDescent="0.25">
      <c r="A6" s="3" t="s">
        <v>2</v>
      </c>
      <c r="B6" s="3">
        <v>24</v>
      </c>
      <c r="C6" s="3">
        <v>1</v>
      </c>
      <c r="D6" s="3">
        <v>78730.853000000003</v>
      </c>
      <c r="E6" s="3">
        <v>0.68700000000000006</v>
      </c>
      <c r="F6" s="3">
        <v>60</v>
      </c>
      <c r="H6" s="3" t="s">
        <v>1</v>
      </c>
      <c r="I6" s="3">
        <v>50</v>
      </c>
      <c r="J6" s="3">
        <v>1</v>
      </c>
      <c r="L6" s="3">
        <f t="shared" ca="1" si="2"/>
        <v>37943.161999999997</v>
      </c>
      <c r="M6" s="3">
        <f t="shared" ca="1" si="0"/>
        <v>37886.239999999998</v>
      </c>
      <c r="N6" s="3">
        <f t="shared" ca="1" si="0"/>
        <v>37968.921000000002</v>
      </c>
      <c r="O6" s="3">
        <f t="shared" ca="1" si="0"/>
        <v>37854.108999999997</v>
      </c>
      <c r="P6" s="3">
        <f t="shared" ca="1" si="0"/>
        <v>37899.296999999999</v>
      </c>
      <c r="Q6" s="3">
        <f t="shared" ca="1" si="0"/>
        <v>37906.987000000001</v>
      </c>
      <c r="R6" s="3">
        <f t="shared" ca="1" si="0"/>
        <v>37987.883999999998</v>
      </c>
      <c r="S6" s="3">
        <f t="shared" ca="1" si="0"/>
        <v>37921.497000000003</v>
      </c>
      <c r="T6" s="3">
        <f t="shared" ca="1" si="0"/>
        <v>37891.927000000003</v>
      </c>
      <c r="U6" s="3">
        <f t="shared" ca="1" si="0"/>
        <v>37900.036</v>
      </c>
      <c r="W6" s="3">
        <f t="shared" ca="1" si="3"/>
        <v>37916.006000000001</v>
      </c>
      <c r="Y6" s="3">
        <f ca="1">Total!E6</f>
        <v>37821.141000000003</v>
      </c>
      <c r="AB6" s="3">
        <f t="shared" ca="1" si="1"/>
        <v>3.2262643794906494E-3</v>
      </c>
      <c r="AC6" s="3">
        <f t="shared" ca="1" si="1"/>
        <v>1.7212331061084247E-3</v>
      </c>
      <c r="AD6" s="3">
        <f t="shared" ca="1" si="1"/>
        <v>3.9073384909249255E-3</v>
      </c>
      <c r="AE6" s="3">
        <f t="shared" ca="1" si="1"/>
        <v>8.7168179299491465E-4</v>
      </c>
      <c r="AF6" s="3">
        <f t="shared" ca="1" si="1"/>
        <v>2.0664633042137832E-3</v>
      </c>
      <c r="AG6" s="3">
        <f t="shared" ca="1" si="1"/>
        <v>2.2697887406410537E-3</v>
      </c>
      <c r="AH6" s="3">
        <f t="shared" ca="1" si="1"/>
        <v>4.4087247394253631E-3</v>
      </c>
      <c r="AI6" s="3">
        <f t="shared" ca="1" si="1"/>
        <v>2.653436605733279E-3</v>
      </c>
      <c r="AJ6" s="3">
        <f t="shared" ca="1" si="1"/>
        <v>1.8715987442049951E-3</v>
      </c>
      <c r="AK6" s="3">
        <f t="shared" ca="1" si="1"/>
        <v>2.086002640692326E-3</v>
      </c>
      <c r="AM6" s="3">
        <f t="shared" ca="1" si="4"/>
        <v>2.5082532544429714E-2</v>
      </c>
    </row>
    <row r="7" spans="1:39" x14ac:dyDescent="0.25">
      <c r="A7" s="3" t="s">
        <v>2</v>
      </c>
      <c r="B7" s="3">
        <v>24</v>
      </c>
      <c r="C7" s="3">
        <v>1</v>
      </c>
      <c r="D7" s="3">
        <v>78754.107999999993</v>
      </c>
      <c r="E7" s="3">
        <v>0.68600000000000005</v>
      </c>
      <c r="F7" s="3">
        <v>60</v>
      </c>
      <c r="H7" s="3" t="s">
        <v>1</v>
      </c>
      <c r="I7" s="3">
        <v>100</v>
      </c>
      <c r="J7" s="3">
        <v>1</v>
      </c>
      <c r="L7" s="3">
        <f t="shared" ca="1" si="2"/>
        <v>68065.751999999993</v>
      </c>
      <c r="M7" s="3">
        <f t="shared" ca="1" si="0"/>
        <v>68064.494999999995</v>
      </c>
      <c r="N7" s="3">
        <f t="shared" ca="1" si="0"/>
        <v>68163.494999999995</v>
      </c>
      <c r="O7" s="3">
        <f t="shared" ca="1" si="0"/>
        <v>68066.014999999999</v>
      </c>
      <c r="P7" s="3">
        <f t="shared" ca="1" si="0"/>
        <v>68120.043999999994</v>
      </c>
      <c r="Q7" s="3">
        <f t="shared" ca="1" si="0"/>
        <v>68071.032000000007</v>
      </c>
      <c r="R7" s="3">
        <f t="shared" ca="1" si="0"/>
        <v>68064.203999999998</v>
      </c>
      <c r="S7" s="3">
        <f t="shared" ca="1" si="0"/>
        <v>68117.373000000007</v>
      </c>
      <c r="T7" s="3">
        <f t="shared" ca="1" si="0"/>
        <v>68067.032000000007</v>
      </c>
      <c r="U7" s="3">
        <f t="shared" ca="1" si="0"/>
        <v>68122.096999999994</v>
      </c>
      <c r="W7" s="3">
        <f t="shared" ca="1" si="3"/>
        <v>68092.153900000005</v>
      </c>
      <c r="Y7" s="3">
        <f ca="1">Total!E7</f>
        <v>67996.997000000003</v>
      </c>
      <c r="AB7" s="3">
        <f t="shared" ca="1" si="1"/>
        <v>1.0111475952385089E-3</v>
      </c>
      <c r="AC7" s="3">
        <f t="shared" ca="1" si="1"/>
        <v>9.9266148474163218E-4</v>
      </c>
      <c r="AD7" s="3">
        <f t="shared" ca="1" si="1"/>
        <v>2.4486081348561953E-3</v>
      </c>
      <c r="AE7" s="3">
        <f t="shared" ca="1" si="1"/>
        <v>1.0150154131070876E-3</v>
      </c>
      <c r="AF7" s="3">
        <f t="shared" ca="1" si="1"/>
        <v>1.8095946207740818E-3</v>
      </c>
      <c r="AG7" s="3">
        <f t="shared" ca="1" si="1"/>
        <v>1.0887980832448158E-3</v>
      </c>
      <c r="AH7" s="3">
        <f t="shared" ca="1" si="1"/>
        <v>9.8838188398224221E-4</v>
      </c>
      <c r="AI7" s="3">
        <f t="shared" ca="1" si="1"/>
        <v>1.7703134742848106E-3</v>
      </c>
      <c r="AJ7" s="3">
        <f t="shared" ca="1" si="1"/>
        <v>1.0299719559674597E-3</v>
      </c>
      <c r="AK7" s="3">
        <f t="shared" ca="1" si="1"/>
        <v>1.8397871305991832E-3</v>
      </c>
      <c r="AM7" s="3">
        <f t="shared" ca="1" si="4"/>
        <v>1.3994279776796016E-2</v>
      </c>
    </row>
    <row r="8" spans="1:39" x14ac:dyDescent="0.25">
      <c r="A8" s="3" t="s">
        <v>2</v>
      </c>
      <c r="B8" s="3">
        <v>24</v>
      </c>
      <c r="C8" s="3">
        <v>1</v>
      </c>
      <c r="D8" s="3">
        <v>78773.505000000005</v>
      </c>
      <c r="E8" s="3">
        <v>0.68899999999999995</v>
      </c>
      <c r="F8" s="3">
        <v>62</v>
      </c>
      <c r="H8" s="3" t="s">
        <v>0</v>
      </c>
      <c r="I8" s="3">
        <v>25</v>
      </c>
      <c r="J8" s="3">
        <v>1</v>
      </c>
      <c r="L8" s="3">
        <f t="shared" ca="1" si="2"/>
        <v>1437.1579999999999</v>
      </c>
      <c r="M8" s="3">
        <f t="shared" ca="1" si="0"/>
        <v>1437.1579999999999</v>
      </c>
      <c r="N8" s="3">
        <f t="shared" ca="1" si="0"/>
        <v>1437.1579999999999</v>
      </c>
      <c r="O8" s="3">
        <f t="shared" ca="1" si="0"/>
        <v>1437.1579999999999</v>
      </c>
      <c r="P8" s="3">
        <f t="shared" ca="1" si="0"/>
        <v>1437.1579999999999</v>
      </c>
      <c r="Q8" s="3">
        <f t="shared" ca="1" si="0"/>
        <v>1437.1579999999999</v>
      </c>
      <c r="R8" s="3">
        <f t="shared" ca="1" si="0"/>
        <v>1435.134</v>
      </c>
      <c r="S8" s="3">
        <f t="shared" ca="1" si="0"/>
        <v>1437.1579999999999</v>
      </c>
      <c r="T8" s="3">
        <f t="shared" ca="1" si="0"/>
        <v>1435.134</v>
      </c>
      <c r="U8" s="3">
        <f t="shared" ca="1" si="0"/>
        <v>1435.134</v>
      </c>
      <c r="W8" s="3">
        <f t="shared" ca="1" si="3"/>
        <v>1436.5507999999998</v>
      </c>
      <c r="Y8" s="3">
        <f ca="1">Total!E8</f>
        <v>1435.134</v>
      </c>
      <c r="AB8" s="3">
        <f t="shared" ca="1" si="1"/>
        <v>1.4103212661674012E-3</v>
      </c>
      <c r="AC8" s="3">
        <f t="shared" ca="1" si="1"/>
        <v>1.4103212661674012E-3</v>
      </c>
      <c r="AD8" s="3">
        <f t="shared" ca="1" si="1"/>
        <v>1.4103212661674012E-3</v>
      </c>
      <c r="AE8" s="3">
        <f t="shared" ca="1" si="1"/>
        <v>1.4103212661674012E-3</v>
      </c>
      <c r="AF8" s="3">
        <f t="shared" ca="1" si="1"/>
        <v>1.4103212661674012E-3</v>
      </c>
      <c r="AG8" s="3">
        <f t="shared" ca="1" si="1"/>
        <v>1.4103212661674012E-3</v>
      </c>
      <c r="AH8" s="3">
        <f t="shared" ca="1" si="1"/>
        <v>0</v>
      </c>
      <c r="AI8" s="3">
        <f t="shared" ca="1" si="1"/>
        <v>1.4103212661674012E-3</v>
      </c>
      <c r="AJ8" s="3">
        <f t="shared" ca="1" si="1"/>
        <v>0</v>
      </c>
      <c r="AK8" s="3">
        <f t="shared" ca="1" si="1"/>
        <v>0</v>
      </c>
      <c r="AM8" s="3">
        <f t="shared" ca="1" si="4"/>
        <v>9.8722488631718085E-3</v>
      </c>
    </row>
    <row r="9" spans="1:39" x14ac:dyDescent="0.25">
      <c r="A9" s="3" t="s">
        <v>2</v>
      </c>
      <c r="B9" s="3">
        <v>24</v>
      </c>
      <c r="C9" s="3">
        <v>1</v>
      </c>
      <c r="D9" s="3">
        <v>78830.839000000007</v>
      </c>
      <c r="E9" s="3">
        <v>0.69099999999999995</v>
      </c>
      <c r="F9" s="3">
        <v>60</v>
      </c>
      <c r="H9" s="3" t="s">
        <v>0</v>
      </c>
      <c r="I9" s="3">
        <v>50</v>
      </c>
      <c r="J9" s="3">
        <v>1</v>
      </c>
      <c r="L9" s="3">
        <f t="shared" ca="1" si="2"/>
        <v>2851.5369999999998</v>
      </c>
      <c r="M9" s="3">
        <f t="shared" ca="1" si="0"/>
        <v>2809.5949999999998</v>
      </c>
      <c r="N9" s="3">
        <f t="shared" ca="1" si="0"/>
        <v>2837.0309999999999</v>
      </c>
      <c r="O9" s="3">
        <f t="shared" ca="1" si="0"/>
        <v>2824.7310000000002</v>
      </c>
      <c r="P9" s="3">
        <f t="shared" ca="1" si="0"/>
        <v>2825.07</v>
      </c>
      <c r="Q9" s="3">
        <f t="shared" ca="1" si="0"/>
        <v>2812.5859999999998</v>
      </c>
      <c r="R9" s="3">
        <f t="shared" ca="1" si="0"/>
        <v>2825.817</v>
      </c>
      <c r="S9" s="3">
        <f t="shared" ca="1" si="0"/>
        <v>2834.4470000000001</v>
      </c>
      <c r="T9" s="3">
        <f t="shared" ca="1" si="0"/>
        <v>2844.8470000000002</v>
      </c>
      <c r="U9" s="3">
        <f t="shared" ca="1" si="0"/>
        <v>2851.0909999999999</v>
      </c>
      <c r="W9" s="3">
        <f t="shared" ca="1" si="3"/>
        <v>2831.6752000000001</v>
      </c>
      <c r="Y9" s="3">
        <f ca="1">Total!E9</f>
        <v>2807.6990000000001</v>
      </c>
      <c r="AB9" s="3">
        <f t="shared" ca="1" si="1"/>
        <v>1.56134970308426E-2</v>
      </c>
      <c r="AC9" s="3">
        <f t="shared" ca="1" si="1"/>
        <v>6.7528606164682565E-4</v>
      </c>
      <c r="AD9" s="3">
        <f t="shared" ca="1" si="1"/>
        <v>1.0446988797588302E-2</v>
      </c>
      <c r="AE9" s="3">
        <f t="shared" ca="1" si="1"/>
        <v>6.0661773217143833E-3</v>
      </c>
      <c r="AF9" s="3">
        <f t="shared" ca="1" si="1"/>
        <v>6.186916759951866E-3</v>
      </c>
      <c r="AG9" s="3">
        <f t="shared" ca="1" si="1"/>
        <v>1.7405711937069166E-3</v>
      </c>
      <c r="AH9" s="3">
        <f t="shared" ca="1" si="1"/>
        <v>6.4529709203158666E-3</v>
      </c>
      <c r="AI9" s="3">
        <f t="shared" ca="1" si="1"/>
        <v>9.5266622241201946E-3</v>
      </c>
      <c r="AJ9" s="3">
        <f t="shared" ca="1" si="1"/>
        <v>1.3230762984208826E-2</v>
      </c>
      <c r="AK9" s="3">
        <f t="shared" ca="1" si="1"/>
        <v>1.5454648094400369E-2</v>
      </c>
      <c r="AM9" s="3">
        <f t="shared" ca="1" si="4"/>
        <v>8.5394481388496146E-2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78787.467999999993</v>
      </c>
      <c r="E10" s="3">
        <v>0.69</v>
      </c>
      <c r="F10" s="3">
        <v>60</v>
      </c>
      <c r="H10" s="3" t="s">
        <v>20</v>
      </c>
      <c r="I10" s="3">
        <v>100</v>
      </c>
      <c r="J10" s="3">
        <v>1</v>
      </c>
      <c r="L10" s="3">
        <f t="shared" ca="1" si="2"/>
        <v>5436.7449999999999</v>
      </c>
      <c r="M10" s="3">
        <f t="shared" ca="1" si="0"/>
        <v>5458.9949999999999</v>
      </c>
      <c r="N10" s="3">
        <f t="shared" ca="1" si="0"/>
        <v>5463.5339999999997</v>
      </c>
      <c r="O10" s="3">
        <f t="shared" ca="1" si="0"/>
        <v>5440.1559999999999</v>
      </c>
      <c r="P10" s="3">
        <f t="shared" ca="1" si="0"/>
        <v>5416.2979999999998</v>
      </c>
      <c r="Q10" s="3">
        <f t="shared" ca="1" si="0"/>
        <v>5494.0919999999996</v>
      </c>
      <c r="R10" s="3">
        <f t="shared" ca="1" si="0"/>
        <v>5502.3810000000003</v>
      </c>
      <c r="S10" s="3">
        <f t="shared" ca="1" si="0"/>
        <v>5476.0190000000002</v>
      </c>
      <c r="T10" s="3">
        <f t="shared" ca="1" si="0"/>
        <v>5436.5860000000002</v>
      </c>
      <c r="U10" s="3">
        <f t="shared" ca="1" si="0"/>
        <v>5440.0119999999997</v>
      </c>
      <c r="W10" s="3">
        <f t="shared" ca="1" si="3"/>
        <v>5456.4818000000005</v>
      </c>
      <c r="Y10" s="3">
        <f ca="1">Total!E10</f>
        <v>5345.2</v>
      </c>
      <c r="AB10" s="3">
        <f t="shared" ca="1" si="1"/>
        <v>1.7126580857591871E-2</v>
      </c>
      <c r="AC10" s="3">
        <f t="shared" ca="1" si="1"/>
        <v>2.1289194043253776E-2</v>
      </c>
      <c r="AD10" s="3">
        <f t="shared" ca="1" si="1"/>
        <v>2.2138367133128757E-2</v>
      </c>
      <c r="AE10" s="3">
        <f t="shared" ca="1" si="1"/>
        <v>1.7764723490234256E-2</v>
      </c>
      <c r="AF10" s="3">
        <f t="shared" ca="1" si="1"/>
        <v>1.3301279652772573E-2</v>
      </c>
      <c r="AG10" s="3">
        <f t="shared" ca="1" si="1"/>
        <v>2.785527201975601E-2</v>
      </c>
      <c r="AH10" s="3">
        <f t="shared" ca="1" si="1"/>
        <v>2.940600912968654E-2</v>
      </c>
      <c r="AI10" s="3">
        <f t="shared" ca="1" si="1"/>
        <v>2.4474107610566568E-2</v>
      </c>
      <c r="AJ10" s="3">
        <f t="shared" ca="1" si="1"/>
        <v>1.7096834543141589E-2</v>
      </c>
      <c r="AK10" s="3">
        <f t="shared" ca="1" si="1"/>
        <v>1.7737783431864083E-2</v>
      </c>
      <c r="AM10" s="3">
        <f t="shared" ca="1" si="4"/>
        <v>0.20819015191199602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165675.50599999999</v>
      </c>
      <c r="E11" s="3">
        <v>1.742</v>
      </c>
      <c r="F11" s="3">
        <v>36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165569.01500000001</v>
      </c>
      <c r="E12" s="3">
        <v>1.7310000000000001</v>
      </c>
      <c r="F12" s="3">
        <v>36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165747.76</v>
      </c>
      <c r="E13" s="3">
        <v>1.726</v>
      </c>
      <c r="F13" s="3">
        <v>37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165689.46400000001</v>
      </c>
      <c r="E14" s="3">
        <v>1.7410000000000001</v>
      </c>
      <c r="F14" s="3">
        <v>36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165606.81299999999</v>
      </c>
      <c r="E15" s="3">
        <v>1.726</v>
      </c>
      <c r="F15" s="3">
        <v>33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165615.019</v>
      </c>
      <c r="E16" s="3">
        <v>1.7410000000000001</v>
      </c>
      <c r="F16" s="3">
        <v>37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165524.899</v>
      </c>
      <c r="E17" s="3">
        <v>1.7370000000000001</v>
      </c>
      <c r="F17" s="3">
        <v>36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165546.133</v>
      </c>
      <c r="E18" s="3">
        <v>1.7310000000000001</v>
      </c>
      <c r="F18" s="3">
        <v>35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165512.53700000001</v>
      </c>
      <c r="E19" s="3">
        <v>1.74</v>
      </c>
      <c r="F19" s="3">
        <v>36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165555.05900000001</v>
      </c>
      <c r="E20" s="3">
        <v>1.7410000000000001</v>
      </c>
      <c r="F20" s="3">
        <v>37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1542669.1340000001</v>
      </c>
      <c r="E21" s="3">
        <v>11.021000000000001</v>
      </c>
      <c r="F21" s="3">
        <v>44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1543657.2890000001</v>
      </c>
      <c r="E22" s="3">
        <v>11.098000000000001</v>
      </c>
      <c r="F22" s="3">
        <v>43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1541754.2849999999</v>
      </c>
      <c r="E23" s="3">
        <v>11.03</v>
      </c>
      <c r="F23" s="3">
        <v>43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1542872.5730000001</v>
      </c>
      <c r="E24" s="3">
        <v>11.032999999999999</v>
      </c>
      <c r="F24" s="3">
        <v>43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1541987.46</v>
      </c>
      <c r="E25" s="3">
        <v>11.057</v>
      </c>
      <c r="F25" s="3">
        <v>43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1543091.0830000001</v>
      </c>
      <c r="E26" s="3">
        <v>11.102</v>
      </c>
      <c r="F26" s="3">
        <v>44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1542341.308</v>
      </c>
      <c r="E27" s="3">
        <v>11.116</v>
      </c>
      <c r="F27" s="3">
        <v>43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1544454.591</v>
      </c>
      <c r="E28" s="3">
        <v>11.042999999999999</v>
      </c>
      <c r="F28" s="3">
        <v>42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1542305.652</v>
      </c>
      <c r="E29" s="3">
        <v>11.093</v>
      </c>
      <c r="F29" s="3">
        <v>43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1542141.8929999999</v>
      </c>
      <c r="E30" s="3">
        <v>11.077</v>
      </c>
      <c r="F30" s="3">
        <v>42</v>
      </c>
    </row>
    <row r="31" spans="1:6" x14ac:dyDescent="0.25">
      <c r="A31" s="3" t="s">
        <v>1</v>
      </c>
      <c r="B31" s="3">
        <v>30</v>
      </c>
      <c r="C31" s="3">
        <v>1</v>
      </c>
      <c r="D31" s="3">
        <v>21485.738000000001</v>
      </c>
      <c r="E31" s="3">
        <v>0.92400000000000004</v>
      </c>
      <c r="F31" s="3">
        <v>51</v>
      </c>
    </row>
    <row r="32" spans="1:6" x14ac:dyDescent="0.25">
      <c r="A32" s="3" t="s">
        <v>1</v>
      </c>
      <c r="B32" s="3">
        <v>30</v>
      </c>
      <c r="C32" s="3">
        <v>1</v>
      </c>
      <c r="D32" s="3">
        <v>21493.807000000001</v>
      </c>
      <c r="E32" s="3">
        <v>0.91700000000000004</v>
      </c>
      <c r="F32" s="3">
        <v>49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21549.419000000002</v>
      </c>
      <c r="E33" s="3">
        <v>0.91600000000000004</v>
      </c>
      <c r="F33" s="3">
        <v>49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21484.708999999999</v>
      </c>
      <c r="E34" s="3">
        <v>0.92</v>
      </c>
      <c r="F34" s="3">
        <v>51</v>
      </c>
    </row>
    <row r="35" spans="1:6" x14ac:dyDescent="0.25">
      <c r="A35" s="3" t="s">
        <v>1</v>
      </c>
      <c r="B35" s="3">
        <v>30</v>
      </c>
      <c r="C35" s="3">
        <v>1</v>
      </c>
      <c r="D35" s="3">
        <v>21528.977999999999</v>
      </c>
      <c r="E35" s="3">
        <v>0.92200000000000004</v>
      </c>
      <c r="F35" s="3">
        <v>51</v>
      </c>
    </row>
    <row r="36" spans="1:6" x14ac:dyDescent="0.25">
      <c r="A36" s="3" t="s">
        <v>1</v>
      </c>
      <c r="B36" s="3">
        <v>30</v>
      </c>
      <c r="C36" s="3">
        <v>1</v>
      </c>
      <c r="D36" s="3">
        <v>21491.510999999999</v>
      </c>
      <c r="E36" s="3">
        <v>0.92100000000000004</v>
      </c>
      <c r="F36" s="3">
        <v>53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21500.345000000001</v>
      </c>
      <c r="E37" s="3">
        <v>0.92300000000000004</v>
      </c>
      <c r="F37" s="3">
        <v>53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21517.796999999999</v>
      </c>
      <c r="E38" s="3">
        <v>0.92400000000000004</v>
      </c>
      <c r="F38" s="3">
        <v>53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21496.409</v>
      </c>
      <c r="E39" s="3">
        <v>0.92</v>
      </c>
      <c r="F39" s="3">
        <v>51</v>
      </c>
    </row>
    <row r="40" spans="1:6" x14ac:dyDescent="0.25">
      <c r="A40" s="3" t="s">
        <v>1</v>
      </c>
      <c r="B40" s="3">
        <v>30</v>
      </c>
      <c r="C40" s="3">
        <v>1</v>
      </c>
      <c r="D40" s="3">
        <v>21497.344000000001</v>
      </c>
      <c r="E40" s="3">
        <v>0.91500000000000004</v>
      </c>
      <c r="F40" s="3">
        <v>52</v>
      </c>
    </row>
    <row r="41" spans="1:6" x14ac:dyDescent="0.25">
      <c r="A41" s="3" t="s">
        <v>1</v>
      </c>
      <c r="B41" s="3">
        <v>50</v>
      </c>
      <c r="C41" s="3">
        <v>1</v>
      </c>
      <c r="D41" s="3">
        <v>37943.161999999997</v>
      </c>
      <c r="E41" s="3">
        <v>1.9490000000000001</v>
      </c>
      <c r="F41" s="3">
        <v>36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37886.239999999998</v>
      </c>
      <c r="E42" s="3">
        <v>1.95</v>
      </c>
      <c r="F42" s="3">
        <v>36</v>
      </c>
    </row>
    <row r="43" spans="1:6" x14ac:dyDescent="0.25">
      <c r="A43" s="3" t="s">
        <v>1</v>
      </c>
      <c r="B43" s="3">
        <v>50</v>
      </c>
      <c r="C43" s="3">
        <v>1</v>
      </c>
      <c r="D43" s="3">
        <v>37968.921000000002</v>
      </c>
      <c r="E43" s="3">
        <v>1.95</v>
      </c>
      <c r="F43" s="3">
        <v>37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37854.108999999997</v>
      </c>
      <c r="E44" s="3">
        <v>1.9359999999999999</v>
      </c>
      <c r="F44" s="3">
        <v>35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37899.296999999999</v>
      </c>
      <c r="E45" s="3">
        <v>1.9450000000000001</v>
      </c>
      <c r="F45" s="3">
        <v>36</v>
      </c>
    </row>
    <row r="46" spans="1:6" x14ac:dyDescent="0.25">
      <c r="A46" s="3" t="s">
        <v>1</v>
      </c>
      <c r="B46" s="3">
        <v>50</v>
      </c>
      <c r="C46" s="3">
        <v>1</v>
      </c>
      <c r="D46" s="3">
        <v>37906.987000000001</v>
      </c>
      <c r="E46" s="3">
        <v>1.9370000000000001</v>
      </c>
      <c r="F46" s="3">
        <v>36</v>
      </c>
    </row>
    <row r="47" spans="1:6" x14ac:dyDescent="0.25">
      <c r="A47" s="3" t="s">
        <v>1</v>
      </c>
      <c r="B47" s="3">
        <v>50</v>
      </c>
      <c r="C47" s="3">
        <v>1</v>
      </c>
      <c r="D47" s="3">
        <v>37987.883999999998</v>
      </c>
      <c r="E47" s="3">
        <v>1.9370000000000001</v>
      </c>
      <c r="F47" s="3">
        <v>37</v>
      </c>
    </row>
    <row r="48" spans="1:6" x14ac:dyDescent="0.25">
      <c r="A48" s="3" t="s">
        <v>1</v>
      </c>
      <c r="B48" s="3">
        <v>50</v>
      </c>
      <c r="C48" s="3">
        <v>1</v>
      </c>
      <c r="D48" s="3">
        <v>37921.497000000003</v>
      </c>
      <c r="E48" s="3">
        <v>1.95</v>
      </c>
      <c r="F48" s="3">
        <v>36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37891.927000000003</v>
      </c>
      <c r="E49" s="3">
        <v>1.9330000000000001</v>
      </c>
      <c r="F49" s="3">
        <v>35</v>
      </c>
    </row>
    <row r="50" spans="1:6" x14ac:dyDescent="0.25">
      <c r="A50" s="3" t="s">
        <v>1</v>
      </c>
      <c r="B50" s="3">
        <v>50</v>
      </c>
      <c r="C50" s="3">
        <v>1</v>
      </c>
      <c r="D50" s="3">
        <v>37900.036</v>
      </c>
      <c r="E50" s="3">
        <v>1.9550000000000001</v>
      </c>
      <c r="F50" s="3">
        <v>37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68065.751999999993</v>
      </c>
      <c r="E51" s="3">
        <v>7.7750000000000004</v>
      </c>
      <c r="F51" s="3">
        <v>29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68064.494999999995</v>
      </c>
      <c r="E52" s="3">
        <v>7.7720000000000002</v>
      </c>
      <c r="F52" s="3">
        <v>30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68163.494999999995</v>
      </c>
      <c r="E53" s="3">
        <v>7.7519999999999998</v>
      </c>
      <c r="F53" s="3">
        <v>30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68066.014999999999</v>
      </c>
      <c r="E54" s="3">
        <v>7.766</v>
      </c>
      <c r="F54" s="3">
        <v>30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68120.043999999994</v>
      </c>
      <c r="E55" s="3">
        <v>7.8090000000000002</v>
      </c>
      <c r="F55" s="3">
        <v>30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68071.032000000007</v>
      </c>
      <c r="E56" s="3">
        <v>7.7480000000000002</v>
      </c>
      <c r="F56" s="3">
        <v>30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68064.203999999998</v>
      </c>
      <c r="E57" s="3">
        <v>7.7610000000000001</v>
      </c>
      <c r="F57" s="3">
        <v>30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68117.373000000007</v>
      </c>
      <c r="E58" s="3">
        <v>7.7649999999999997</v>
      </c>
      <c r="F58" s="3">
        <v>30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68067.032000000007</v>
      </c>
      <c r="E59" s="3">
        <v>7.7709999999999999</v>
      </c>
      <c r="F59" s="3">
        <v>31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68122.096999999994</v>
      </c>
      <c r="E60" s="3">
        <v>7.7590000000000003</v>
      </c>
      <c r="F60" s="3">
        <v>30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1437.1579999999999</v>
      </c>
      <c r="E61" s="3">
        <v>0.67300000000000004</v>
      </c>
      <c r="F61" s="3">
        <v>55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1437.1579999999999</v>
      </c>
      <c r="E62" s="3">
        <v>0.67300000000000004</v>
      </c>
      <c r="F62" s="3">
        <v>55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1437.1579999999999</v>
      </c>
      <c r="E63" s="3">
        <v>0.67100000000000004</v>
      </c>
      <c r="F63" s="3">
        <v>56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1437.1579999999999</v>
      </c>
      <c r="E64" s="3">
        <v>0.66900000000000004</v>
      </c>
      <c r="F64" s="3">
        <v>54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1437.1579999999999</v>
      </c>
      <c r="E65" s="3">
        <v>0.66700000000000004</v>
      </c>
      <c r="F65" s="3">
        <v>55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1437.1579999999999</v>
      </c>
      <c r="E66" s="3">
        <v>0.67</v>
      </c>
      <c r="F66" s="3">
        <v>54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1435.134</v>
      </c>
      <c r="E67" s="3">
        <v>0.66800000000000004</v>
      </c>
      <c r="F67" s="3">
        <v>55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1437.1579999999999</v>
      </c>
      <c r="E68" s="3">
        <v>0.66900000000000004</v>
      </c>
      <c r="F68" s="3">
        <v>57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1435.134</v>
      </c>
      <c r="E69" s="3">
        <v>0.66800000000000004</v>
      </c>
      <c r="F69" s="3">
        <v>56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1435.134</v>
      </c>
      <c r="E70" s="3">
        <v>0.67</v>
      </c>
      <c r="F70" s="3">
        <v>55</v>
      </c>
    </row>
    <row r="71" spans="1:6" x14ac:dyDescent="0.25">
      <c r="A71" s="3" t="s">
        <v>0</v>
      </c>
      <c r="B71" s="3">
        <v>50</v>
      </c>
      <c r="C71" s="3">
        <v>1</v>
      </c>
      <c r="D71" s="3">
        <v>2851.5369999999998</v>
      </c>
      <c r="E71" s="3">
        <v>1.806</v>
      </c>
      <c r="F71" s="3">
        <v>27</v>
      </c>
    </row>
    <row r="72" spans="1:6" x14ac:dyDescent="0.25">
      <c r="A72" s="3" t="s">
        <v>0</v>
      </c>
      <c r="B72" s="3">
        <v>50</v>
      </c>
      <c r="C72" s="3">
        <v>1</v>
      </c>
      <c r="D72" s="3">
        <v>2809.5949999999998</v>
      </c>
      <c r="E72" s="3">
        <v>1.8149999999999999</v>
      </c>
      <c r="F72" s="3">
        <v>31</v>
      </c>
    </row>
    <row r="73" spans="1:6" x14ac:dyDescent="0.25">
      <c r="A73" s="3" t="s">
        <v>0</v>
      </c>
      <c r="B73" s="3">
        <v>50</v>
      </c>
      <c r="C73" s="3">
        <v>1</v>
      </c>
      <c r="D73" s="3">
        <v>2837.0309999999999</v>
      </c>
      <c r="E73" s="3">
        <v>1.8169999999999999</v>
      </c>
      <c r="F73" s="3">
        <v>34</v>
      </c>
    </row>
    <row r="74" spans="1:6" x14ac:dyDescent="0.25">
      <c r="A74" s="3" t="s">
        <v>0</v>
      </c>
      <c r="B74" s="3">
        <v>50</v>
      </c>
      <c r="C74" s="3">
        <v>1</v>
      </c>
      <c r="D74" s="3">
        <v>2824.7310000000002</v>
      </c>
      <c r="E74" s="3">
        <v>1.8149999999999999</v>
      </c>
      <c r="F74" s="3">
        <v>31</v>
      </c>
    </row>
    <row r="75" spans="1:6" x14ac:dyDescent="0.25">
      <c r="A75" s="3" t="s">
        <v>0</v>
      </c>
      <c r="B75" s="3">
        <v>50</v>
      </c>
      <c r="C75" s="3">
        <v>1</v>
      </c>
      <c r="D75" s="3">
        <v>2825.07</v>
      </c>
      <c r="E75" s="3">
        <v>1.804</v>
      </c>
      <c r="F75" s="3">
        <v>30</v>
      </c>
    </row>
    <row r="76" spans="1:6" x14ac:dyDescent="0.25">
      <c r="A76" s="3" t="s">
        <v>0</v>
      </c>
      <c r="B76" s="3">
        <v>50</v>
      </c>
      <c r="C76" s="3">
        <v>1</v>
      </c>
      <c r="D76" s="3">
        <v>2812.5859999999998</v>
      </c>
      <c r="E76" s="3">
        <v>1.8260000000000001</v>
      </c>
      <c r="F76" s="3">
        <v>31</v>
      </c>
    </row>
    <row r="77" spans="1:6" x14ac:dyDescent="0.25">
      <c r="A77" s="3" t="s">
        <v>0</v>
      </c>
      <c r="B77" s="3">
        <v>50</v>
      </c>
      <c r="C77" s="3">
        <v>1</v>
      </c>
      <c r="D77" s="3">
        <v>2825.817</v>
      </c>
      <c r="E77" s="3">
        <v>1.8169999999999999</v>
      </c>
      <c r="F77" s="3">
        <v>31</v>
      </c>
    </row>
    <row r="78" spans="1:6" x14ac:dyDescent="0.25">
      <c r="A78" s="3" t="s">
        <v>0</v>
      </c>
      <c r="B78" s="3">
        <v>50</v>
      </c>
      <c r="C78" s="3">
        <v>1</v>
      </c>
      <c r="D78" s="3">
        <v>2834.4470000000001</v>
      </c>
      <c r="E78" s="3">
        <v>1.8160000000000001</v>
      </c>
      <c r="F78" s="3">
        <v>32</v>
      </c>
    </row>
    <row r="79" spans="1:6" x14ac:dyDescent="0.25">
      <c r="A79" s="3" t="s">
        <v>0</v>
      </c>
      <c r="B79" s="3">
        <v>50</v>
      </c>
      <c r="C79" s="3">
        <v>1</v>
      </c>
      <c r="D79" s="3">
        <v>2844.8470000000002</v>
      </c>
      <c r="E79" s="3">
        <v>1.806</v>
      </c>
      <c r="F79" s="3">
        <v>31</v>
      </c>
    </row>
    <row r="80" spans="1:6" x14ac:dyDescent="0.25">
      <c r="A80" s="3" t="s">
        <v>0</v>
      </c>
      <c r="B80" s="3">
        <v>50</v>
      </c>
      <c r="C80" s="3">
        <v>1</v>
      </c>
      <c r="D80" s="3">
        <v>2851.0909999999999</v>
      </c>
      <c r="E80" s="3">
        <v>1.8049999999999999</v>
      </c>
      <c r="F80" s="3">
        <v>31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5436.7449999999999</v>
      </c>
      <c r="E81" s="3">
        <v>7.3079999999999998</v>
      </c>
      <c r="F81" s="3">
        <v>27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5458.9949999999999</v>
      </c>
      <c r="E82" s="3">
        <v>7.2939999999999996</v>
      </c>
      <c r="F82" s="3">
        <v>28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5463.5339999999997</v>
      </c>
      <c r="E83" s="3">
        <v>7.3869999999999996</v>
      </c>
      <c r="F83" s="3">
        <v>29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5440.1559999999999</v>
      </c>
      <c r="E84" s="3">
        <v>7.3760000000000003</v>
      </c>
      <c r="F84" s="3">
        <v>29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5416.2979999999998</v>
      </c>
      <c r="E85" s="3">
        <v>7.3719999999999999</v>
      </c>
      <c r="F85" s="3">
        <v>29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5494.0919999999996</v>
      </c>
      <c r="E86" s="3">
        <v>7.3680000000000003</v>
      </c>
      <c r="F86" s="3">
        <v>29</v>
      </c>
    </row>
    <row r="87" spans="1:6" x14ac:dyDescent="0.25">
      <c r="A87" s="3" t="s">
        <v>0</v>
      </c>
      <c r="B87" s="3">
        <v>100</v>
      </c>
      <c r="C87" s="3">
        <v>1</v>
      </c>
      <c r="D87" s="3">
        <v>5502.3810000000003</v>
      </c>
      <c r="E87" s="3">
        <v>7.3620000000000001</v>
      </c>
      <c r="F87" s="3">
        <v>29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5476.0190000000002</v>
      </c>
      <c r="E88" s="3">
        <v>7.3360000000000003</v>
      </c>
      <c r="F88" s="3">
        <v>29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5436.5860000000002</v>
      </c>
      <c r="E89" s="3">
        <v>7.3719999999999999</v>
      </c>
      <c r="F89" s="3">
        <v>29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5440.0119999999997</v>
      </c>
      <c r="E90" s="3">
        <v>7.3760000000000003</v>
      </c>
      <c r="F90" s="3">
        <v>29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75" style="3" customWidth="1"/>
    <col min="2" max="2" width="4.375" style="3" bestFit="1" customWidth="1"/>
    <col min="3" max="3" width="2.625" style="3" bestFit="1" customWidth="1"/>
    <col min="4" max="4" width="10.375" style="3" customWidth="1"/>
    <col min="5" max="5" width="7" style="3" bestFit="1" customWidth="1"/>
    <col min="6" max="6" width="4.375" style="3" bestFit="1" customWidth="1"/>
    <col min="7" max="7" width="2.125" style="3" customWidth="1"/>
    <col min="8" max="8" width="9.75" style="3" customWidth="1"/>
    <col min="9" max="9" width="4.375" style="3" bestFit="1" customWidth="1"/>
    <col min="10" max="10" width="3.125" style="3" bestFit="1" customWidth="1"/>
    <col min="11" max="11" width="2.625" style="3" customWidth="1"/>
    <col min="12" max="21" width="9" style="3"/>
    <col min="22" max="22" width="2.5" style="3" customWidth="1"/>
    <col min="23" max="23" width="9" style="3"/>
    <col min="24" max="24" width="2.125" style="3" customWidth="1"/>
    <col min="25" max="25" width="9" style="3"/>
    <col min="26" max="26" width="2.37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79507.8</v>
      </c>
      <c r="E1" s="3">
        <v>0.68600000000000005</v>
      </c>
      <c r="F1" s="3">
        <v>55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78803.659</v>
      </c>
      <c r="E2" s="3">
        <v>0.69099999999999995</v>
      </c>
      <c r="F2" s="3">
        <v>54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79507.8</v>
      </c>
      <c r="M2" s="3">
        <f t="shared" ref="M2:U10" ca="1" si="0">INDIRECT("D"&amp;1+(ROW(E1)-1)*10+COLUMN(B1)-1)</f>
        <v>78803.659</v>
      </c>
      <c r="N2" s="3">
        <f t="shared" ca="1" si="0"/>
        <v>78747.985000000001</v>
      </c>
      <c r="O2" s="3">
        <f t="shared" ca="1" si="0"/>
        <v>79536.631999999998</v>
      </c>
      <c r="P2" s="3">
        <f t="shared" ca="1" si="0"/>
        <v>78861.077999999994</v>
      </c>
      <c r="Q2" s="3">
        <f t="shared" ca="1" si="0"/>
        <v>78754.107999999993</v>
      </c>
      <c r="R2" s="3">
        <f t="shared" ca="1" si="0"/>
        <v>78803.659</v>
      </c>
      <c r="S2" s="3">
        <f t="shared" ca="1" si="0"/>
        <v>79463.307000000001</v>
      </c>
      <c r="T2" s="3">
        <f t="shared" ca="1" si="0"/>
        <v>78794.532000000007</v>
      </c>
      <c r="U2" s="3">
        <f t="shared" ca="1" si="0"/>
        <v>78829.157000000007</v>
      </c>
      <c r="W2" s="3">
        <f ca="1">AVERAGE(L2:U2)</f>
        <v>79010.191699999996</v>
      </c>
      <c r="Y2" s="3">
        <f ca="1">Total!E2</f>
        <v>78730.853000000003</v>
      </c>
      <c r="AB2" s="3">
        <f t="shared" ref="AB2:AK10" ca="1" si="1">(L2-$Y2)/$Y2</f>
        <v>9.8683930174108501E-3</v>
      </c>
      <c r="AC2" s="3">
        <f t="shared" ca="1" si="1"/>
        <v>9.2474547430594785E-4</v>
      </c>
      <c r="AD2" s="3">
        <f t="shared" ca="1" si="1"/>
        <v>2.1760211336714194E-4</v>
      </c>
      <c r="AE2" s="3">
        <f t="shared" ca="1" si="1"/>
        <v>1.0234602691272696E-2</v>
      </c>
      <c r="AF2" s="3">
        <f t="shared" ca="1" si="1"/>
        <v>1.6540529543099358E-3</v>
      </c>
      <c r="AG2" s="3">
        <f t="shared" ca="1" si="1"/>
        <v>2.9537340335929175E-4</v>
      </c>
      <c r="AH2" s="3">
        <f t="shared" ca="1" si="1"/>
        <v>9.2474547430594785E-4</v>
      </c>
      <c r="AI2" s="3">
        <f t="shared" ca="1" si="1"/>
        <v>9.3032651380012092E-3</v>
      </c>
      <c r="AJ2" s="3">
        <f t="shared" ca="1" si="1"/>
        <v>8.0881887561924074E-4</v>
      </c>
      <c r="AK2" s="3">
        <f t="shared" ca="1" si="1"/>
        <v>1.2486083441773928E-3</v>
      </c>
      <c r="AM2" s="3">
        <f ca="1">SUM(AB2:AK2)</f>
        <v>3.548020748612965E-2</v>
      </c>
    </row>
    <row r="3" spans="1:39" x14ac:dyDescent="0.25">
      <c r="A3" s="3" t="s">
        <v>2</v>
      </c>
      <c r="B3" s="3">
        <v>24</v>
      </c>
      <c r="C3" s="3">
        <v>1</v>
      </c>
      <c r="D3" s="3">
        <v>78747.985000000001</v>
      </c>
      <c r="E3" s="3">
        <v>0.68600000000000005</v>
      </c>
      <c r="F3" s="3">
        <v>56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165615.14300000001</v>
      </c>
      <c r="M3" s="3">
        <f t="shared" ca="1" si="0"/>
        <v>165667.45499999999</v>
      </c>
      <c r="N3" s="3">
        <f t="shared" ca="1" si="0"/>
        <v>165577.315</v>
      </c>
      <c r="O3" s="3">
        <f t="shared" ca="1" si="0"/>
        <v>165653.32</v>
      </c>
      <c r="P3" s="3">
        <f t="shared" ca="1" si="0"/>
        <v>165539.63</v>
      </c>
      <c r="Q3" s="3">
        <f t="shared" ca="1" si="0"/>
        <v>165704.05499999999</v>
      </c>
      <c r="R3" s="3">
        <f t="shared" ca="1" si="0"/>
        <v>165630.09400000001</v>
      </c>
      <c r="S3" s="3">
        <f t="shared" ca="1" si="0"/>
        <v>165608.02499999999</v>
      </c>
      <c r="T3" s="3">
        <f t="shared" ca="1" si="0"/>
        <v>165706.52100000001</v>
      </c>
      <c r="U3" s="3">
        <f t="shared" ca="1" si="0"/>
        <v>165511.79999999999</v>
      </c>
      <c r="W3" s="3">
        <f t="shared" ref="W3:W10" ca="1" si="3">AVERAGE(L3:U3)</f>
        <v>165621.3358</v>
      </c>
      <c r="Y3" s="3">
        <f ca="1">Total!E3</f>
        <v>165486.21299999999</v>
      </c>
      <c r="AB3" s="3">
        <f t="shared" ca="1" si="1"/>
        <v>7.790981355046304E-4</v>
      </c>
      <c r="AC3" s="3">
        <f t="shared" ca="1" si="1"/>
        <v>1.0952090613131522E-3</v>
      </c>
      <c r="AD3" s="3">
        <f t="shared" ca="1" si="1"/>
        <v>5.5051111720112603E-4</v>
      </c>
      <c r="AE3" s="3">
        <f t="shared" ca="1" si="1"/>
        <v>1.0097940908226485E-3</v>
      </c>
      <c r="AF3" s="3">
        <f t="shared" ca="1" si="1"/>
        <v>3.2278821922171751E-4</v>
      </c>
      <c r="AG3" s="3">
        <f t="shared" ca="1" si="1"/>
        <v>1.3163755218690285E-3</v>
      </c>
      <c r="AH3" s="3">
        <f t="shared" ca="1" si="1"/>
        <v>8.6944403036175015E-4</v>
      </c>
      <c r="AI3" s="3">
        <f t="shared" ca="1" si="1"/>
        <v>7.3608548888604616E-4</v>
      </c>
      <c r="AJ3" s="3">
        <f t="shared" ca="1" si="1"/>
        <v>1.3312770653590284E-3</v>
      </c>
      <c r="AK3" s="3">
        <f t="shared" ca="1" si="1"/>
        <v>1.5461711000661752E-4</v>
      </c>
      <c r="AM3" s="3">
        <f t="shared" ref="AM3:AM10" ca="1" si="4">SUM(AB3:AK3)</f>
        <v>8.1651998405457456E-3</v>
      </c>
    </row>
    <row r="4" spans="1:39" x14ac:dyDescent="0.25">
      <c r="A4" s="3" t="s">
        <v>2</v>
      </c>
      <c r="B4" s="3">
        <v>24</v>
      </c>
      <c r="C4" s="3">
        <v>1</v>
      </c>
      <c r="D4" s="3">
        <v>79536.631999999998</v>
      </c>
      <c r="E4" s="3">
        <v>0.69</v>
      </c>
      <c r="F4" s="3">
        <v>56</v>
      </c>
      <c r="H4" s="3" t="s">
        <v>2</v>
      </c>
      <c r="I4" s="3">
        <v>100</v>
      </c>
      <c r="J4" s="3">
        <v>1</v>
      </c>
      <c r="L4" s="3">
        <f t="shared" ca="1" si="2"/>
        <v>1542498.2930000001</v>
      </c>
      <c r="M4" s="3">
        <f t="shared" ca="1" si="0"/>
        <v>1541953.4069999999</v>
      </c>
      <c r="N4" s="3">
        <f t="shared" ca="1" si="0"/>
        <v>1541865.608</v>
      </c>
      <c r="O4" s="3">
        <f t="shared" ca="1" si="0"/>
        <v>1542161.3230000001</v>
      </c>
      <c r="P4" s="3">
        <f t="shared" ca="1" si="0"/>
        <v>1542435.852</v>
      </c>
      <c r="Q4" s="3">
        <f t="shared" ca="1" si="0"/>
        <v>1543091.2679999999</v>
      </c>
      <c r="R4" s="3">
        <f t="shared" ca="1" si="0"/>
        <v>1543608.4739999999</v>
      </c>
      <c r="S4" s="3">
        <f t="shared" ca="1" si="0"/>
        <v>1542200.5149999999</v>
      </c>
      <c r="T4" s="3">
        <f t="shared" ca="1" si="0"/>
        <v>1541587.4850000001</v>
      </c>
      <c r="U4" s="3">
        <f t="shared" ca="1" si="0"/>
        <v>1541305.6710000001</v>
      </c>
      <c r="W4" s="3">
        <f t="shared" ca="1" si="3"/>
        <v>1542270.7896</v>
      </c>
      <c r="Y4" s="3">
        <f ca="1">Total!E4</f>
        <v>1541265.9380000001</v>
      </c>
      <c r="AB4" s="3">
        <f t="shared" ca="1" si="1"/>
        <v>7.9957324016329575E-4</v>
      </c>
      <c r="AC4" s="3">
        <f t="shared" ca="1" si="1"/>
        <v>4.4604177841748173E-4</v>
      </c>
      <c r="AD4" s="3">
        <f t="shared" ca="1" si="1"/>
        <v>3.8907626854978579E-4</v>
      </c>
      <c r="AE4" s="3">
        <f t="shared" ca="1" si="1"/>
        <v>5.8094127556071982E-4</v>
      </c>
      <c r="AF4" s="3">
        <f t="shared" ca="1" si="1"/>
        <v>7.5906043931522557E-4</v>
      </c>
      <c r="AG4" s="3">
        <f t="shared" ca="1" si="1"/>
        <v>1.1843056769089784E-3</v>
      </c>
      <c r="AH4" s="3">
        <f t="shared" ca="1" si="1"/>
        <v>1.5198778758710536E-3</v>
      </c>
      <c r="AI4" s="3">
        <f t="shared" ca="1" si="1"/>
        <v>6.0636972306839861E-4</v>
      </c>
      <c r="AJ4" s="3">
        <f t="shared" ca="1" si="1"/>
        <v>2.0862525542948869E-4</v>
      </c>
      <c r="AK4" s="3">
        <f t="shared" ca="1" si="1"/>
        <v>2.5779457665538474E-5</v>
      </c>
      <c r="AM4" s="3">
        <f t="shared" ca="1" si="4"/>
        <v>6.5196509909499663E-3</v>
      </c>
    </row>
    <row r="5" spans="1:39" x14ac:dyDescent="0.25">
      <c r="A5" s="3" t="s">
        <v>2</v>
      </c>
      <c r="B5" s="3">
        <v>24</v>
      </c>
      <c r="C5" s="3">
        <v>1</v>
      </c>
      <c r="D5" s="3">
        <v>78861.077999999994</v>
      </c>
      <c r="E5" s="3">
        <v>0.69099999999999995</v>
      </c>
      <c r="F5" s="3">
        <v>56</v>
      </c>
      <c r="H5" s="3" t="s">
        <v>1</v>
      </c>
      <c r="I5" s="3">
        <v>30</v>
      </c>
      <c r="J5" s="3">
        <v>1</v>
      </c>
      <c r="L5" s="3">
        <f t="shared" ca="1" si="2"/>
        <v>21475.761999999999</v>
      </c>
      <c r="M5" s="3">
        <f t="shared" ca="1" si="0"/>
        <v>21527.155999999999</v>
      </c>
      <c r="N5" s="3">
        <f t="shared" ca="1" si="0"/>
        <v>21487.305</v>
      </c>
      <c r="O5" s="3">
        <f t="shared" ca="1" si="0"/>
        <v>21486.987000000001</v>
      </c>
      <c r="P5" s="3">
        <f t="shared" ca="1" si="0"/>
        <v>21487.267</v>
      </c>
      <c r="Q5" s="3">
        <f t="shared" ca="1" si="0"/>
        <v>21501.707999999999</v>
      </c>
      <c r="R5" s="3">
        <f t="shared" ca="1" si="0"/>
        <v>21523.972000000002</v>
      </c>
      <c r="S5" s="3">
        <f t="shared" ca="1" si="0"/>
        <v>21511.656999999999</v>
      </c>
      <c r="T5" s="3">
        <f t="shared" ca="1" si="0"/>
        <v>21519.612000000001</v>
      </c>
      <c r="U5" s="3">
        <f t="shared" ca="1" si="0"/>
        <v>21494.883000000002</v>
      </c>
      <c r="W5" s="3">
        <f t="shared" ca="1" si="3"/>
        <v>21501.630899999996</v>
      </c>
      <c r="Y5" s="3">
        <f ca="1">Total!E5</f>
        <v>21465.767</v>
      </c>
      <c r="AB5" s="3">
        <f t="shared" ca="1" si="1"/>
        <v>4.6562510438126817E-4</v>
      </c>
      <c r="AC5" s="3">
        <f t="shared" ca="1" si="1"/>
        <v>2.8598558812270355E-3</v>
      </c>
      <c r="AD5" s="3">
        <f t="shared" ca="1" si="1"/>
        <v>1.0033650323326656E-3</v>
      </c>
      <c r="AE5" s="3">
        <f t="shared" ca="1" si="1"/>
        <v>9.8855074687064122E-4</v>
      </c>
      <c r="AF5" s="3">
        <f t="shared" ca="1" si="1"/>
        <v>1.0015947718057315E-3</v>
      </c>
      <c r="AG5" s="3">
        <f t="shared" ca="1" si="1"/>
        <v>1.6743403578357529E-3</v>
      </c>
      <c r="AH5" s="3">
        <f t="shared" ca="1" si="1"/>
        <v>2.7115266833932254E-3</v>
      </c>
      <c r="AI5" s="3">
        <f t="shared" ca="1" si="1"/>
        <v>2.1378225152634618E-3</v>
      </c>
      <c r="AJ5" s="3">
        <f t="shared" ca="1" si="1"/>
        <v>2.5084125808316638E-3</v>
      </c>
      <c r="AK5" s="3">
        <f t="shared" ca="1" si="1"/>
        <v>1.3563922500417435E-3</v>
      </c>
      <c r="AM5" s="3">
        <f t="shared" ca="1" si="4"/>
        <v>1.670748592398319E-2</v>
      </c>
    </row>
    <row r="6" spans="1:39" x14ac:dyDescent="0.25">
      <c r="A6" s="3" t="s">
        <v>2</v>
      </c>
      <c r="B6" s="3">
        <v>24</v>
      </c>
      <c r="C6" s="3">
        <v>1</v>
      </c>
      <c r="D6" s="3">
        <v>78754.107999999993</v>
      </c>
      <c r="E6" s="3">
        <v>0.68600000000000005</v>
      </c>
      <c r="F6" s="3">
        <v>53</v>
      </c>
      <c r="H6" s="3" t="s">
        <v>1</v>
      </c>
      <c r="I6" s="3">
        <v>50</v>
      </c>
      <c r="J6" s="3">
        <v>1</v>
      </c>
      <c r="L6" s="3">
        <f t="shared" ca="1" si="2"/>
        <v>37975.027000000002</v>
      </c>
      <c r="M6" s="3">
        <f t="shared" ca="1" si="0"/>
        <v>37889.569000000003</v>
      </c>
      <c r="N6" s="3">
        <f t="shared" ca="1" si="0"/>
        <v>37934.421000000002</v>
      </c>
      <c r="O6" s="3">
        <f t="shared" ca="1" si="0"/>
        <v>37890.307000000001</v>
      </c>
      <c r="P6" s="3">
        <f t="shared" ca="1" si="0"/>
        <v>37913.877999999997</v>
      </c>
      <c r="Q6" s="3">
        <f t="shared" ca="1" si="0"/>
        <v>37943.739000000001</v>
      </c>
      <c r="R6" s="3">
        <f t="shared" ca="1" si="0"/>
        <v>37970.597999999998</v>
      </c>
      <c r="S6" s="3">
        <f t="shared" ca="1" si="0"/>
        <v>37902.199000000001</v>
      </c>
      <c r="T6" s="3">
        <f t="shared" ca="1" si="0"/>
        <v>38027.442000000003</v>
      </c>
      <c r="U6" s="3">
        <f t="shared" ca="1" si="0"/>
        <v>37949.968000000001</v>
      </c>
      <c r="W6" s="3">
        <f t="shared" ca="1" si="3"/>
        <v>37939.714800000002</v>
      </c>
      <c r="Y6" s="3">
        <f ca="1">Total!E6</f>
        <v>37821.141000000003</v>
      </c>
      <c r="AB6" s="3">
        <f t="shared" ca="1" si="1"/>
        <v>4.0687825890815561E-3</v>
      </c>
      <c r="AC6" s="3">
        <f t="shared" ca="1" si="1"/>
        <v>1.8092526610976618E-3</v>
      </c>
      <c r="AD6" s="3">
        <f t="shared" ca="1" si="1"/>
        <v>2.9951502520772395E-3</v>
      </c>
      <c r="AE6" s="3">
        <f t="shared" ca="1" si="1"/>
        <v>1.8287655573372954E-3</v>
      </c>
      <c r="AF6" s="3">
        <f t="shared" ca="1" si="1"/>
        <v>2.4519884262612199E-3</v>
      </c>
      <c r="AG6" s="3">
        <f t="shared" ca="1" si="1"/>
        <v>3.241520397282518E-3</v>
      </c>
      <c r="AH6" s="3">
        <f t="shared" ca="1" si="1"/>
        <v>3.9516787714044604E-3</v>
      </c>
      <c r="AI6" s="3">
        <f t="shared" ca="1" si="1"/>
        <v>2.1431928772322668E-3</v>
      </c>
      <c r="AJ6" s="3">
        <f t="shared" ca="1" si="1"/>
        <v>5.4546477061598814E-3</v>
      </c>
      <c r="AK6" s="3">
        <f t="shared" ca="1" si="1"/>
        <v>3.406216644812421E-3</v>
      </c>
      <c r="AM6" s="3">
        <f t="shared" ca="1" si="4"/>
        <v>3.135119588274652E-2</v>
      </c>
    </row>
    <row r="7" spans="1:39" x14ac:dyDescent="0.25">
      <c r="A7" s="3" t="s">
        <v>2</v>
      </c>
      <c r="B7" s="3">
        <v>24</v>
      </c>
      <c r="C7" s="3">
        <v>1</v>
      </c>
      <c r="D7" s="3">
        <v>78803.659</v>
      </c>
      <c r="E7" s="3">
        <v>0.68700000000000006</v>
      </c>
      <c r="F7" s="3">
        <v>55</v>
      </c>
      <c r="H7" s="3" t="s">
        <v>1</v>
      </c>
      <c r="I7" s="3">
        <v>100</v>
      </c>
      <c r="J7" s="3">
        <v>1</v>
      </c>
      <c r="L7" s="3">
        <f t="shared" ca="1" si="2"/>
        <v>68085.957999999999</v>
      </c>
      <c r="M7" s="3">
        <f t="shared" ca="1" si="0"/>
        <v>68167.584000000003</v>
      </c>
      <c r="N7" s="3">
        <f t="shared" ca="1" si="0"/>
        <v>68056.815000000002</v>
      </c>
      <c r="O7" s="3">
        <f t="shared" ca="1" si="0"/>
        <v>68167.986000000004</v>
      </c>
      <c r="P7" s="3">
        <f t="shared" ca="1" si="0"/>
        <v>68101.078999999998</v>
      </c>
      <c r="Q7" s="3">
        <f t="shared" ca="1" si="0"/>
        <v>68118.323999999993</v>
      </c>
      <c r="R7" s="3">
        <f t="shared" ca="1" si="0"/>
        <v>68081.384000000005</v>
      </c>
      <c r="S7" s="3">
        <f t="shared" ca="1" si="0"/>
        <v>68156.714999999997</v>
      </c>
      <c r="T7" s="3">
        <f t="shared" ca="1" si="0"/>
        <v>68105.540999999997</v>
      </c>
      <c r="U7" s="3">
        <f t="shared" ca="1" si="0"/>
        <v>68051.543999999994</v>
      </c>
      <c r="W7" s="3">
        <f t="shared" ca="1" si="3"/>
        <v>68109.293000000005</v>
      </c>
      <c r="Y7" s="3">
        <f ca="1">Total!E7</f>
        <v>67996.997000000003</v>
      </c>
      <c r="AB7" s="3">
        <f t="shared" ca="1" si="1"/>
        <v>1.3083077771801554E-3</v>
      </c>
      <c r="AC7" s="3">
        <f t="shared" ca="1" si="1"/>
        <v>2.5087431434655787E-3</v>
      </c>
      <c r="AD7" s="3">
        <f t="shared" ca="1" si="1"/>
        <v>8.7971532036921129E-4</v>
      </c>
      <c r="AE7" s="3">
        <f t="shared" ca="1" si="1"/>
        <v>2.5146551692569806E-3</v>
      </c>
      <c r="AF7" s="3">
        <f t="shared" ca="1" si="1"/>
        <v>1.5306852448203686E-3</v>
      </c>
      <c r="AG7" s="3">
        <f t="shared" ca="1" si="1"/>
        <v>1.7842993860448016E-3</v>
      </c>
      <c r="AH7" s="3">
        <f t="shared" ca="1" si="1"/>
        <v>1.2410401006385978E-3</v>
      </c>
      <c r="AI7" s="3">
        <f t="shared" ca="1" si="1"/>
        <v>2.3488978491210937E-3</v>
      </c>
      <c r="AJ7" s="3">
        <f t="shared" ca="1" si="1"/>
        <v>1.5963057897982525E-3</v>
      </c>
      <c r="AK7" s="3">
        <f t="shared" ca="1" si="1"/>
        <v>8.0219719114935886E-4</v>
      </c>
      <c r="AM7" s="3">
        <f t="shared" ca="1" si="4"/>
        <v>1.65148469718444E-2</v>
      </c>
    </row>
    <row r="8" spans="1:39" x14ac:dyDescent="0.25">
      <c r="A8" s="3" t="s">
        <v>2</v>
      </c>
      <c r="B8" s="3">
        <v>24</v>
      </c>
      <c r="C8" s="3">
        <v>1</v>
      </c>
      <c r="D8" s="3">
        <v>79463.307000000001</v>
      </c>
      <c r="E8" s="3">
        <v>0.68899999999999995</v>
      </c>
      <c r="F8" s="3">
        <v>56</v>
      </c>
      <c r="H8" s="3" t="s">
        <v>0</v>
      </c>
      <c r="I8" s="3">
        <v>25</v>
      </c>
      <c r="J8" s="3">
        <v>1</v>
      </c>
      <c r="L8" s="3">
        <f t="shared" ca="1" si="2"/>
        <v>1437.1579999999999</v>
      </c>
      <c r="M8" s="3">
        <f t="shared" ca="1" si="0"/>
        <v>1435.135</v>
      </c>
      <c r="N8" s="3">
        <f t="shared" ca="1" si="0"/>
        <v>1435.134</v>
      </c>
      <c r="O8" s="3">
        <f t="shared" ca="1" si="0"/>
        <v>1435.135</v>
      </c>
      <c r="P8" s="3">
        <f t="shared" ca="1" si="0"/>
        <v>1437.1579999999999</v>
      </c>
      <c r="Q8" s="3">
        <f t="shared" ca="1" si="0"/>
        <v>1435.134</v>
      </c>
      <c r="R8" s="3">
        <f t="shared" ca="1" si="0"/>
        <v>1441.8209999999999</v>
      </c>
      <c r="S8" s="3">
        <f t="shared" ca="1" si="0"/>
        <v>1437.1579999999999</v>
      </c>
      <c r="T8" s="3">
        <f t="shared" ca="1" si="0"/>
        <v>1437.1579999999999</v>
      </c>
      <c r="U8" s="3">
        <f t="shared" ca="1" si="0"/>
        <v>1437.1579999999999</v>
      </c>
      <c r="W8" s="3">
        <f t="shared" ca="1" si="3"/>
        <v>1436.8148999999999</v>
      </c>
      <c r="Y8" s="3">
        <f ca="1">Total!E8</f>
        <v>1435.134</v>
      </c>
      <c r="AB8" s="3">
        <f t="shared" ca="1" si="1"/>
        <v>1.4103212661674012E-3</v>
      </c>
      <c r="AC8" s="3">
        <f t="shared" ca="1" si="1"/>
        <v>6.9679904453267305E-7</v>
      </c>
      <c r="AD8" s="3">
        <f t="shared" ca="1" si="1"/>
        <v>0</v>
      </c>
      <c r="AE8" s="3">
        <f t="shared" ca="1" si="1"/>
        <v>6.9679904453267305E-7</v>
      </c>
      <c r="AF8" s="3">
        <f t="shared" ca="1" si="1"/>
        <v>1.4103212661674012E-3</v>
      </c>
      <c r="AG8" s="3">
        <f t="shared" ca="1" si="1"/>
        <v>0</v>
      </c>
      <c r="AH8" s="3">
        <f t="shared" ca="1" si="1"/>
        <v>4.6594952109000956E-3</v>
      </c>
      <c r="AI8" s="3">
        <f t="shared" ca="1" si="1"/>
        <v>1.4103212661674012E-3</v>
      </c>
      <c r="AJ8" s="3">
        <f t="shared" ca="1" si="1"/>
        <v>1.4103212661674012E-3</v>
      </c>
      <c r="AK8" s="3">
        <f t="shared" ca="1" si="1"/>
        <v>1.4103212661674012E-3</v>
      </c>
      <c r="AM8" s="3">
        <f t="shared" ca="1" si="4"/>
        <v>1.1712495139826168E-2</v>
      </c>
    </row>
    <row r="9" spans="1:39" x14ac:dyDescent="0.25">
      <c r="A9" s="3" t="s">
        <v>2</v>
      </c>
      <c r="B9" s="3">
        <v>24</v>
      </c>
      <c r="C9" s="3">
        <v>1</v>
      </c>
      <c r="D9" s="3">
        <v>78794.532000000007</v>
      </c>
      <c r="E9" s="3">
        <v>0.68899999999999995</v>
      </c>
      <c r="F9" s="3">
        <v>54</v>
      </c>
      <c r="H9" s="3" t="s">
        <v>0</v>
      </c>
      <c r="I9" s="3">
        <v>50</v>
      </c>
      <c r="J9" s="3">
        <v>1</v>
      </c>
      <c r="L9" s="3">
        <f t="shared" ca="1" si="2"/>
        <v>2836.596</v>
      </c>
      <c r="M9" s="3">
        <f t="shared" ca="1" si="0"/>
        <v>2835.3539999999998</v>
      </c>
      <c r="N9" s="3">
        <f t="shared" ca="1" si="0"/>
        <v>2834.529</v>
      </c>
      <c r="O9" s="3">
        <f t="shared" ca="1" si="0"/>
        <v>2852.5160000000001</v>
      </c>
      <c r="P9" s="3">
        <f t="shared" ca="1" si="0"/>
        <v>2835.8319999999999</v>
      </c>
      <c r="Q9" s="3">
        <f t="shared" ca="1" si="0"/>
        <v>2823.9650000000001</v>
      </c>
      <c r="R9" s="3">
        <f t="shared" ca="1" si="0"/>
        <v>2850.4470000000001</v>
      </c>
      <c r="S9" s="3">
        <f t="shared" ca="1" si="0"/>
        <v>2851.1970000000001</v>
      </c>
      <c r="T9" s="3">
        <f t="shared" ca="1" si="0"/>
        <v>2834.5880000000002</v>
      </c>
      <c r="U9" s="3">
        <f t="shared" ca="1" si="0"/>
        <v>2851.5889999999999</v>
      </c>
      <c r="W9" s="3">
        <f t="shared" ca="1" si="3"/>
        <v>2840.6613000000002</v>
      </c>
      <c r="Y9" s="3">
        <f ca="1">Total!E9</f>
        <v>2807.6990000000001</v>
      </c>
      <c r="AB9" s="3">
        <f t="shared" ca="1" si="1"/>
        <v>1.0292057660026924E-2</v>
      </c>
      <c r="AC9" s="3">
        <f t="shared" ca="1" si="1"/>
        <v>9.8497025500239675E-3</v>
      </c>
      <c r="AD9" s="3">
        <f t="shared" ca="1" si="1"/>
        <v>9.5558676339593113E-3</v>
      </c>
      <c r="AE9" s="3">
        <f t="shared" ca="1" si="1"/>
        <v>1.5962181131239497E-2</v>
      </c>
      <c r="AF9" s="3">
        <f t="shared" ca="1" si="1"/>
        <v>1.0019948719574217E-2</v>
      </c>
      <c r="AG9" s="3">
        <f t="shared" ca="1" si="1"/>
        <v>5.793356054192446E-3</v>
      </c>
      <c r="AH9" s="3">
        <f t="shared" ca="1" si="1"/>
        <v>1.5225278778102655E-2</v>
      </c>
      <c r="AI9" s="3">
        <f t="shared" ca="1" si="1"/>
        <v>1.5492401429070582E-2</v>
      </c>
      <c r="AJ9" s="3">
        <f t="shared" ca="1" si="1"/>
        <v>9.5768812825021924E-3</v>
      </c>
      <c r="AK9" s="3">
        <f t="shared" ca="1" si="1"/>
        <v>1.5632017534643092E-2</v>
      </c>
      <c r="AM9" s="3">
        <f t="shared" ca="1" si="4"/>
        <v>0.1173996927733349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78829.157000000007</v>
      </c>
      <c r="E10" s="3">
        <v>0.69099999999999995</v>
      </c>
      <c r="F10" s="3">
        <v>54</v>
      </c>
      <c r="H10" s="3" t="s">
        <v>20</v>
      </c>
      <c r="I10" s="3">
        <v>100</v>
      </c>
      <c r="J10" s="3">
        <v>1</v>
      </c>
      <c r="L10" s="3">
        <f t="shared" ca="1" si="2"/>
        <v>5464.0649999999996</v>
      </c>
      <c r="M10" s="3">
        <f t="shared" ca="1" si="0"/>
        <v>5497.4170000000004</v>
      </c>
      <c r="N10" s="3">
        <f t="shared" ca="1" si="0"/>
        <v>5460.7510000000002</v>
      </c>
      <c r="O10" s="3">
        <f t="shared" ca="1" si="0"/>
        <v>5486.31</v>
      </c>
      <c r="P10" s="3">
        <f t="shared" ca="1" si="0"/>
        <v>5477.59</v>
      </c>
      <c r="Q10" s="3">
        <f t="shared" ca="1" si="0"/>
        <v>5447.6459999999997</v>
      </c>
      <c r="R10" s="3">
        <f t="shared" ca="1" si="0"/>
        <v>5499.8329999999996</v>
      </c>
      <c r="S10" s="3">
        <f t="shared" ca="1" si="0"/>
        <v>5524.4260000000004</v>
      </c>
      <c r="T10" s="3">
        <f t="shared" ca="1" si="0"/>
        <v>5536.4449999999997</v>
      </c>
      <c r="U10" s="3">
        <f t="shared" ca="1" si="0"/>
        <v>5433.6980000000003</v>
      </c>
      <c r="W10" s="3">
        <f t="shared" ca="1" si="3"/>
        <v>5482.8180999999995</v>
      </c>
      <c r="Y10" s="3">
        <f ca="1">Total!E10</f>
        <v>5345.2</v>
      </c>
      <c r="AB10" s="3">
        <f t="shared" ca="1" si="1"/>
        <v>2.2237708598368589E-2</v>
      </c>
      <c r="AC10" s="3">
        <f t="shared" ca="1" si="1"/>
        <v>2.8477325450871914E-2</v>
      </c>
      <c r="AD10" s="3">
        <f t="shared" ca="1" si="1"/>
        <v>2.161771308837843E-2</v>
      </c>
      <c r="AE10" s="3">
        <f t="shared" ca="1" si="1"/>
        <v>2.6399386365337233E-2</v>
      </c>
      <c r="AF10" s="3">
        <f t="shared" ca="1" si="1"/>
        <v>2.4768016164035084E-2</v>
      </c>
      <c r="AG10" s="3">
        <f t="shared" ca="1" si="1"/>
        <v>1.9165980692958152E-2</v>
      </c>
      <c r="AH10" s="3">
        <f t="shared" ca="1" si="1"/>
        <v>2.8929319763526119E-2</v>
      </c>
      <c r="AI10" s="3">
        <f t="shared" ca="1" si="1"/>
        <v>3.353027014891876E-2</v>
      </c>
      <c r="AJ10" s="3">
        <f t="shared" ca="1" si="1"/>
        <v>3.5778829604130792E-2</v>
      </c>
      <c r="AK10" s="3">
        <f t="shared" ca="1" si="1"/>
        <v>1.6556536705829624E-2</v>
      </c>
      <c r="AM10" s="3">
        <f t="shared" ca="1" si="4"/>
        <v>0.25746108658235467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165615.14300000001</v>
      </c>
      <c r="E11" s="3">
        <v>1.7350000000000001</v>
      </c>
      <c r="F11" s="3">
        <v>34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165667.45499999999</v>
      </c>
      <c r="E12" s="3">
        <v>1.73</v>
      </c>
      <c r="F12" s="3">
        <v>34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165577.315</v>
      </c>
      <c r="E13" s="3">
        <v>1.7430000000000001</v>
      </c>
      <c r="F13" s="3">
        <v>32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165653.32</v>
      </c>
      <c r="E14" s="3">
        <v>1.7470000000000001</v>
      </c>
      <c r="F14" s="3">
        <v>34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165539.63</v>
      </c>
      <c r="E15" s="3">
        <v>1.734</v>
      </c>
      <c r="F15" s="3">
        <v>33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165704.05499999999</v>
      </c>
      <c r="E16" s="3">
        <v>1.7330000000000001</v>
      </c>
      <c r="F16" s="3">
        <v>34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165630.09400000001</v>
      </c>
      <c r="E17" s="3">
        <v>1.7310000000000001</v>
      </c>
      <c r="F17" s="3">
        <v>33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165608.02499999999</v>
      </c>
      <c r="E18" s="3">
        <v>1.734</v>
      </c>
      <c r="F18" s="3">
        <v>34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165706.52100000001</v>
      </c>
      <c r="E19" s="3">
        <v>1.728</v>
      </c>
      <c r="F19" s="3">
        <v>33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165511.79999999999</v>
      </c>
      <c r="E20" s="3">
        <v>1.732</v>
      </c>
      <c r="F20" s="3">
        <v>34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1542498.2930000001</v>
      </c>
      <c r="E21" s="3">
        <v>11.055999999999999</v>
      </c>
      <c r="F21" s="3">
        <v>37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1541953.4069999999</v>
      </c>
      <c r="E22" s="3">
        <v>11.087999999999999</v>
      </c>
      <c r="F22" s="3">
        <v>39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1541865.608</v>
      </c>
      <c r="E23" s="3">
        <v>11.032999999999999</v>
      </c>
      <c r="F23" s="3">
        <v>36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1542161.3230000001</v>
      </c>
      <c r="E24" s="3">
        <v>11.118</v>
      </c>
      <c r="F24" s="3">
        <v>37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1542435.852</v>
      </c>
      <c r="E25" s="3">
        <v>11.081</v>
      </c>
      <c r="F25" s="3">
        <v>40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1543091.2679999999</v>
      </c>
      <c r="E26" s="3">
        <v>11.04</v>
      </c>
      <c r="F26" s="3">
        <v>38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1543608.4739999999</v>
      </c>
      <c r="E27" s="3">
        <v>11.042999999999999</v>
      </c>
      <c r="F27" s="3">
        <v>39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1542200.5149999999</v>
      </c>
      <c r="E28" s="3">
        <v>11.08</v>
      </c>
      <c r="F28" s="3">
        <v>37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1541587.4850000001</v>
      </c>
      <c r="E29" s="3">
        <v>11.090999999999999</v>
      </c>
      <c r="F29" s="3">
        <v>39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1541305.6710000001</v>
      </c>
      <c r="E30" s="3">
        <v>11.016999999999999</v>
      </c>
      <c r="F30" s="3">
        <v>38</v>
      </c>
    </row>
    <row r="31" spans="1:6" x14ac:dyDescent="0.25">
      <c r="A31" s="3" t="s">
        <v>1</v>
      </c>
      <c r="B31" s="3">
        <v>30</v>
      </c>
      <c r="C31" s="3">
        <v>1</v>
      </c>
      <c r="D31" s="3">
        <v>21475.761999999999</v>
      </c>
      <c r="E31" s="3">
        <v>0.91700000000000004</v>
      </c>
      <c r="F31" s="3">
        <v>44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21527.155999999999</v>
      </c>
      <c r="E32" s="3">
        <v>0.91700000000000004</v>
      </c>
      <c r="F32" s="3">
        <v>43</v>
      </c>
    </row>
    <row r="33" spans="1:6" x14ac:dyDescent="0.25">
      <c r="A33" s="3" t="s">
        <v>1</v>
      </c>
      <c r="B33" s="3">
        <v>30</v>
      </c>
      <c r="C33" s="3">
        <v>1</v>
      </c>
      <c r="D33" s="3">
        <v>21487.305</v>
      </c>
      <c r="E33" s="3">
        <v>0.92500000000000004</v>
      </c>
      <c r="F33" s="3">
        <v>44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21486.987000000001</v>
      </c>
      <c r="E34" s="3">
        <v>0.91700000000000004</v>
      </c>
      <c r="F34" s="3">
        <v>44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21487.267</v>
      </c>
      <c r="E35" s="3">
        <v>0.91700000000000004</v>
      </c>
      <c r="F35" s="3">
        <v>45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21501.707999999999</v>
      </c>
      <c r="E36" s="3">
        <v>0.92200000000000004</v>
      </c>
      <c r="F36" s="3">
        <v>43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21523.972000000002</v>
      </c>
      <c r="E37" s="3">
        <v>0.91900000000000004</v>
      </c>
      <c r="F37" s="3">
        <v>45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21511.656999999999</v>
      </c>
      <c r="E38" s="3">
        <v>0.92200000000000004</v>
      </c>
      <c r="F38" s="3">
        <v>45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21519.612000000001</v>
      </c>
      <c r="E39" s="3">
        <v>0.92300000000000004</v>
      </c>
      <c r="F39" s="3">
        <v>45</v>
      </c>
    </row>
    <row r="40" spans="1:6" x14ac:dyDescent="0.25">
      <c r="A40" s="3" t="s">
        <v>1</v>
      </c>
      <c r="B40" s="3">
        <v>30</v>
      </c>
      <c r="C40" s="3">
        <v>1</v>
      </c>
      <c r="D40" s="3">
        <v>21494.883000000002</v>
      </c>
      <c r="E40" s="3">
        <v>0.92</v>
      </c>
      <c r="F40" s="3">
        <v>44</v>
      </c>
    </row>
    <row r="41" spans="1:6" x14ac:dyDescent="0.25">
      <c r="A41" s="3" t="s">
        <v>1</v>
      </c>
      <c r="B41" s="3">
        <v>50</v>
      </c>
      <c r="C41" s="3">
        <v>1</v>
      </c>
      <c r="D41" s="3">
        <v>37975.027000000002</v>
      </c>
      <c r="E41" s="3">
        <v>1.9510000000000001</v>
      </c>
      <c r="F41" s="3">
        <v>32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37889.569000000003</v>
      </c>
      <c r="E42" s="3">
        <v>1.9490000000000001</v>
      </c>
      <c r="F42" s="3">
        <v>32</v>
      </c>
    </row>
    <row r="43" spans="1:6" x14ac:dyDescent="0.25">
      <c r="A43" s="3" t="s">
        <v>1</v>
      </c>
      <c r="B43" s="3">
        <v>50</v>
      </c>
      <c r="C43" s="3">
        <v>1</v>
      </c>
      <c r="D43" s="3">
        <v>37934.421000000002</v>
      </c>
      <c r="E43" s="3">
        <v>1.94</v>
      </c>
      <c r="F43" s="3">
        <v>32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37890.307000000001</v>
      </c>
      <c r="E44" s="3">
        <v>1.931</v>
      </c>
      <c r="F44" s="3">
        <v>31</v>
      </c>
    </row>
    <row r="45" spans="1:6" x14ac:dyDescent="0.25">
      <c r="A45" s="3" t="s">
        <v>1</v>
      </c>
      <c r="B45" s="3">
        <v>50</v>
      </c>
      <c r="C45" s="3">
        <v>1</v>
      </c>
      <c r="D45" s="3">
        <v>37913.877999999997</v>
      </c>
      <c r="E45" s="3">
        <v>1.9339999999999999</v>
      </c>
      <c r="F45" s="3">
        <v>29</v>
      </c>
    </row>
    <row r="46" spans="1:6" x14ac:dyDescent="0.25">
      <c r="A46" s="3" t="s">
        <v>1</v>
      </c>
      <c r="B46" s="3">
        <v>50</v>
      </c>
      <c r="C46" s="3">
        <v>1</v>
      </c>
      <c r="D46" s="3">
        <v>37943.739000000001</v>
      </c>
      <c r="E46" s="3">
        <v>1.9370000000000001</v>
      </c>
      <c r="F46" s="3">
        <v>32</v>
      </c>
    </row>
    <row r="47" spans="1:6" x14ac:dyDescent="0.25">
      <c r="A47" s="3" t="s">
        <v>1</v>
      </c>
      <c r="B47" s="3">
        <v>50</v>
      </c>
      <c r="C47" s="3">
        <v>1</v>
      </c>
      <c r="D47" s="3">
        <v>37970.597999999998</v>
      </c>
      <c r="E47" s="3">
        <v>1.9350000000000001</v>
      </c>
      <c r="F47" s="3">
        <v>32</v>
      </c>
    </row>
    <row r="48" spans="1:6" x14ac:dyDescent="0.25">
      <c r="A48" s="3" t="s">
        <v>1</v>
      </c>
      <c r="B48" s="3">
        <v>50</v>
      </c>
      <c r="C48" s="3">
        <v>1</v>
      </c>
      <c r="D48" s="3">
        <v>37902.199000000001</v>
      </c>
      <c r="E48" s="3">
        <v>1.9490000000000001</v>
      </c>
      <c r="F48" s="3">
        <v>32</v>
      </c>
    </row>
    <row r="49" spans="1:6" x14ac:dyDescent="0.25">
      <c r="A49" s="3" t="s">
        <v>1</v>
      </c>
      <c r="B49" s="3">
        <v>50</v>
      </c>
      <c r="C49" s="3">
        <v>1</v>
      </c>
      <c r="D49" s="3">
        <v>38027.442000000003</v>
      </c>
      <c r="E49" s="3">
        <v>1.954</v>
      </c>
      <c r="F49" s="3">
        <v>32</v>
      </c>
    </row>
    <row r="50" spans="1:6" x14ac:dyDescent="0.25">
      <c r="A50" s="3" t="s">
        <v>1</v>
      </c>
      <c r="B50" s="3">
        <v>50</v>
      </c>
      <c r="C50" s="3">
        <v>1</v>
      </c>
      <c r="D50" s="3">
        <v>37949.968000000001</v>
      </c>
      <c r="E50" s="3">
        <v>1.952</v>
      </c>
      <c r="F50" s="3">
        <v>32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68085.957999999999</v>
      </c>
      <c r="E51" s="3">
        <v>7.7320000000000002</v>
      </c>
      <c r="F51" s="3">
        <v>25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68167.584000000003</v>
      </c>
      <c r="E52" s="3">
        <v>7.8339999999999996</v>
      </c>
      <c r="F52" s="3">
        <v>26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68056.815000000002</v>
      </c>
      <c r="E53" s="3">
        <v>7.7919999999999998</v>
      </c>
      <c r="F53" s="3">
        <v>25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68167.986000000004</v>
      </c>
      <c r="E54" s="3">
        <v>7.774</v>
      </c>
      <c r="F54" s="3">
        <v>25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68101.078999999998</v>
      </c>
      <c r="E55" s="3">
        <v>7.7320000000000002</v>
      </c>
      <c r="F55" s="3">
        <v>26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68118.323999999993</v>
      </c>
      <c r="E56" s="3">
        <v>7.7869999999999999</v>
      </c>
      <c r="F56" s="3">
        <v>26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68081.384000000005</v>
      </c>
      <c r="E57" s="3">
        <v>7.8330000000000002</v>
      </c>
      <c r="F57" s="3">
        <v>26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68156.714999999997</v>
      </c>
      <c r="E58" s="3">
        <v>7.7160000000000002</v>
      </c>
      <c r="F58" s="3">
        <v>25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68105.540999999997</v>
      </c>
      <c r="E59" s="3">
        <v>7.7270000000000003</v>
      </c>
      <c r="F59" s="3">
        <v>25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68051.543999999994</v>
      </c>
      <c r="E60" s="3">
        <v>7.7530000000000001</v>
      </c>
      <c r="F60" s="3">
        <v>26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1437.1579999999999</v>
      </c>
      <c r="E61" s="3">
        <v>0.67200000000000004</v>
      </c>
      <c r="F61" s="3">
        <v>46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1435.135</v>
      </c>
      <c r="E62" s="3">
        <v>0.67400000000000004</v>
      </c>
      <c r="F62" s="3">
        <v>46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1435.134</v>
      </c>
      <c r="E63" s="3">
        <v>0.66900000000000004</v>
      </c>
      <c r="F63" s="3">
        <v>46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1435.135</v>
      </c>
      <c r="E64" s="3">
        <v>0.67</v>
      </c>
      <c r="F64" s="3">
        <v>46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1437.1579999999999</v>
      </c>
      <c r="E65" s="3">
        <v>0.66800000000000004</v>
      </c>
      <c r="F65" s="3">
        <v>46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1435.134</v>
      </c>
      <c r="E66" s="3">
        <v>0.67</v>
      </c>
      <c r="F66" s="3">
        <v>47</v>
      </c>
    </row>
    <row r="67" spans="1:6" x14ac:dyDescent="0.25">
      <c r="A67" s="3" t="s">
        <v>0</v>
      </c>
      <c r="B67" s="3">
        <v>25</v>
      </c>
      <c r="C67" s="3">
        <v>1</v>
      </c>
      <c r="D67" s="3">
        <v>1441.8209999999999</v>
      </c>
      <c r="E67" s="3">
        <v>0.67</v>
      </c>
      <c r="F67" s="3">
        <v>48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1437.1579999999999</v>
      </c>
      <c r="E68" s="3">
        <v>0.67500000000000004</v>
      </c>
      <c r="F68" s="3">
        <v>47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1437.1579999999999</v>
      </c>
      <c r="E69" s="3">
        <v>0.67200000000000004</v>
      </c>
      <c r="F69" s="3">
        <v>45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1437.1579999999999</v>
      </c>
      <c r="E70" s="3">
        <v>0.67</v>
      </c>
      <c r="F70" s="3">
        <v>46</v>
      </c>
    </row>
    <row r="71" spans="1:6" x14ac:dyDescent="0.25">
      <c r="A71" s="3" t="s">
        <v>0</v>
      </c>
      <c r="B71" s="3">
        <v>50</v>
      </c>
      <c r="C71" s="3">
        <v>1</v>
      </c>
      <c r="D71" s="3">
        <v>2836.596</v>
      </c>
      <c r="E71" s="3">
        <v>1.8109999999999999</v>
      </c>
      <c r="F71" s="3">
        <v>27</v>
      </c>
    </row>
    <row r="72" spans="1:6" x14ac:dyDescent="0.25">
      <c r="A72" s="3" t="s">
        <v>0</v>
      </c>
      <c r="B72" s="3">
        <v>50</v>
      </c>
      <c r="C72" s="3">
        <v>1</v>
      </c>
      <c r="D72" s="3">
        <v>2835.3539999999998</v>
      </c>
      <c r="E72" s="3">
        <v>1.806</v>
      </c>
      <c r="F72" s="3">
        <v>28</v>
      </c>
    </row>
    <row r="73" spans="1:6" x14ac:dyDescent="0.25">
      <c r="A73" s="3" t="s">
        <v>0</v>
      </c>
      <c r="B73" s="3">
        <v>50</v>
      </c>
      <c r="C73" s="3">
        <v>1</v>
      </c>
      <c r="D73" s="3">
        <v>2834.529</v>
      </c>
      <c r="E73" s="3">
        <v>1.821</v>
      </c>
      <c r="F73" s="3">
        <v>29</v>
      </c>
    </row>
    <row r="74" spans="1:6" x14ac:dyDescent="0.25">
      <c r="A74" s="3" t="s">
        <v>0</v>
      </c>
      <c r="B74" s="3">
        <v>50</v>
      </c>
      <c r="C74" s="3">
        <v>1</v>
      </c>
      <c r="D74" s="3">
        <v>2852.5160000000001</v>
      </c>
      <c r="E74" s="3">
        <v>1.821</v>
      </c>
      <c r="F74" s="3">
        <v>28</v>
      </c>
    </row>
    <row r="75" spans="1:6" x14ac:dyDescent="0.25">
      <c r="A75" s="3" t="s">
        <v>0</v>
      </c>
      <c r="B75" s="3">
        <v>50</v>
      </c>
      <c r="C75" s="3">
        <v>1</v>
      </c>
      <c r="D75" s="3">
        <v>2835.8319999999999</v>
      </c>
      <c r="E75" s="3">
        <v>1.8260000000000001</v>
      </c>
      <c r="F75" s="3">
        <v>28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2823.9650000000001</v>
      </c>
      <c r="E76" s="3">
        <v>1.8180000000000001</v>
      </c>
      <c r="F76" s="3">
        <v>27</v>
      </c>
    </row>
    <row r="77" spans="1:6" x14ac:dyDescent="0.25">
      <c r="A77" s="3" t="s">
        <v>0</v>
      </c>
      <c r="B77" s="3">
        <v>50</v>
      </c>
      <c r="C77" s="3">
        <v>1</v>
      </c>
      <c r="D77" s="3">
        <v>2850.4470000000001</v>
      </c>
      <c r="E77" s="3">
        <v>1.804</v>
      </c>
      <c r="F77" s="3">
        <v>28</v>
      </c>
    </row>
    <row r="78" spans="1:6" x14ac:dyDescent="0.25">
      <c r="A78" s="3" t="s">
        <v>0</v>
      </c>
      <c r="B78" s="3">
        <v>50</v>
      </c>
      <c r="C78" s="3">
        <v>1</v>
      </c>
      <c r="D78" s="3">
        <v>2851.1970000000001</v>
      </c>
      <c r="E78" s="3">
        <v>1.8109999999999999</v>
      </c>
      <c r="F78" s="3">
        <v>28</v>
      </c>
    </row>
    <row r="79" spans="1:6" x14ac:dyDescent="0.25">
      <c r="A79" s="3" t="s">
        <v>0</v>
      </c>
      <c r="B79" s="3">
        <v>50</v>
      </c>
      <c r="C79" s="3">
        <v>1</v>
      </c>
      <c r="D79" s="3">
        <v>2834.5880000000002</v>
      </c>
      <c r="E79" s="3">
        <v>1.8180000000000001</v>
      </c>
      <c r="F79" s="3">
        <v>28</v>
      </c>
    </row>
    <row r="80" spans="1:6" x14ac:dyDescent="0.25">
      <c r="A80" s="3" t="s">
        <v>0</v>
      </c>
      <c r="B80" s="3">
        <v>50</v>
      </c>
      <c r="C80" s="3">
        <v>1</v>
      </c>
      <c r="D80" s="3">
        <v>2851.5889999999999</v>
      </c>
      <c r="E80" s="3">
        <v>1.831</v>
      </c>
      <c r="F80" s="3">
        <v>29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5464.0649999999996</v>
      </c>
      <c r="E81" s="3">
        <v>7.3620000000000001</v>
      </c>
      <c r="F81" s="3">
        <v>25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5497.4170000000004</v>
      </c>
      <c r="E82" s="3">
        <v>7.3220000000000001</v>
      </c>
      <c r="F82" s="3">
        <v>25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5460.7510000000002</v>
      </c>
      <c r="E83" s="3">
        <v>7.3730000000000002</v>
      </c>
      <c r="F83" s="3">
        <v>25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5486.31</v>
      </c>
      <c r="E84" s="3">
        <v>7.3570000000000002</v>
      </c>
      <c r="F84" s="3">
        <v>25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5477.59</v>
      </c>
      <c r="E85" s="3">
        <v>7.383</v>
      </c>
      <c r="F85" s="3">
        <v>25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5447.6459999999997</v>
      </c>
      <c r="E86" s="3">
        <v>7.3490000000000002</v>
      </c>
      <c r="F86" s="3">
        <v>25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5499.8329999999996</v>
      </c>
      <c r="E87" s="3">
        <v>7.4</v>
      </c>
      <c r="F87" s="3">
        <v>25</v>
      </c>
    </row>
    <row r="88" spans="1:6" x14ac:dyDescent="0.25">
      <c r="A88" s="3" t="s">
        <v>0</v>
      </c>
      <c r="B88" s="3">
        <v>100</v>
      </c>
      <c r="C88" s="3">
        <v>1</v>
      </c>
      <c r="D88" s="3">
        <v>5524.4260000000004</v>
      </c>
      <c r="E88" s="3">
        <v>7.3479999999999999</v>
      </c>
      <c r="F88" s="3">
        <v>25</v>
      </c>
    </row>
    <row r="89" spans="1:6" x14ac:dyDescent="0.25">
      <c r="A89" s="3" t="s">
        <v>0</v>
      </c>
      <c r="B89" s="3">
        <v>100</v>
      </c>
      <c r="C89" s="3">
        <v>1</v>
      </c>
      <c r="D89" s="3">
        <v>5536.4449999999997</v>
      </c>
      <c r="E89" s="3">
        <v>7.3810000000000002</v>
      </c>
      <c r="F89" s="3">
        <v>25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5433.6980000000003</v>
      </c>
      <c r="E90" s="3">
        <v>7.3360000000000003</v>
      </c>
      <c r="F90" s="3">
        <v>25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875" style="3" customWidth="1"/>
    <col min="2" max="2" width="4.375" style="3" bestFit="1" customWidth="1"/>
    <col min="3" max="3" width="2.625" style="3" bestFit="1" customWidth="1"/>
    <col min="4" max="4" width="10.875" style="3" customWidth="1"/>
    <col min="5" max="5" width="7" style="3" bestFit="1" customWidth="1"/>
    <col min="6" max="6" width="4.375" style="3" bestFit="1" customWidth="1"/>
    <col min="7" max="7" width="2.25" style="3" customWidth="1"/>
    <col min="8" max="8" width="9.5" style="3" customWidth="1"/>
    <col min="9" max="9" width="4.375" style="3" bestFit="1" customWidth="1"/>
    <col min="10" max="10" width="3.125" style="3" bestFit="1" customWidth="1"/>
    <col min="11" max="11" width="2.125" style="3" customWidth="1"/>
    <col min="12" max="21" width="9" style="3"/>
    <col min="22" max="22" width="2.1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78773.505000000005</v>
      </c>
      <c r="E1" s="3">
        <v>0.69199999999999995</v>
      </c>
      <c r="F1" s="3">
        <v>52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79564.803</v>
      </c>
      <c r="E2" s="3">
        <v>0.68899999999999995</v>
      </c>
      <c r="F2" s="3">
        <v>52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78773.505000000005</v>
      </c>
      <c r="M2" s="3">
        <f t="shared" ref="M2:U10" ca="1" si="0">INDIRECT("D"&amp;1+(ROW(E1)-1)*10+COLUMN(B1)-1)</f>
        <v>79564.803</v>
      </c>
      <c r="N2" s="3">
        <f t="shared" ca="1" si="0"/>
        <v>78730.853000000003</v>
      </c>
      <c r="O2" s="3">
        <f t="shared" ca="1" si="0"/>
        <v>79429.141000000003</v>
      </c>
      <c r="P2" s="3">
        <f t="shared" ca="1" si="0"/>
        <v>78730.853000000003</v>
      </c>
      <c r="Q2" s="3">
        <f t="shared" ca="1" si="0"/>
        <v>78989.835999999996</v>
      </c>
      <c r="R2" s="3">
        <f t="shared" ca="1" si="0"/>
        <v>78803.659</v>
      </c>
      <c r="S2" s="3">
        <f t="shared" ca="1" si="0"/>
        <v>78730.853000000003</v>
      </c>
      <c r="T2" s="3">
        <f t="shared" ca="1" si="0"/>
        <v>79429.141000000003</v>
      </c>
      <c r="U2" s="3">
        <f t="shared" ca="1" si="0"/>
        <v>78730.853000000003</v>
      </c>
      <c r="W2" s="3">
        <f ca="1">AVERAGE(L2:U2)</f>
        <v>78991.349700000006</v>
      </c>
      <c r="Y2" s="3">
        <f ca="1">Total!E2</f>
        <v>78730.853000000003</v>
      </c>
      <c r="AB2" s="3">
        <f t="shared" ref="AB2:AK10" ca="1" si="1">(L2-$Y2)/$Y2</f>
        <v>5.4174441625828515E-4</v>
      </c>
      <c r="AC2" s="3">
        <f t="shared" ca="1" si="1"/>
        <v>1.0592416673041725E-2</v>
      </c>
      <c r="AD2" s="3">
        <f t="shared" ca="1" si="1"/>
        <v>0</v>
      </c>
      <c r="AE2" s="3">
        <f t="shared" ca="1" si="1"/>
        <v>8.8693056583548056E-3</v>
      </c>
      <c r="AF2" s="3">
        <f t="shared" ca="1" si="1"/>
        <v>0</v>
      </c>
      <c r="AG2" s="3">
        <f t="shared" ca="1" si="1"/>
        <v>3.2894728068041238E-3</v>
      </c>
      <c r="AH2" s="3">
        <f t="shared" ca="1" si="1"/>
        <v>9.2474547430594785E-4</v>
      </c>
      <c r="AI2" s="3">
        <f t="shared" ca="1" si="1"/>
        <v>0</v>
      </c>
      <c r="AJ2" s="3">
        <f t="shared" ca="1" si="1"/>
        <v>8.8693056583548056E-3</v>
      </c>
      <c r="AK2" s="3">
        <f t="shared" ca="1" si="1"/>
        <v>0</v>
      </c>
      <c r="AM2" s="3">
        <f ca="1">SUM(AB2:AK2)</f>
        <v>3.3086990687119691E-2</v>
      </c>
    </row>
    <row r="3" spans="1:39" x14ac:dyDescent="0.25">
      <c r="A3" s="3" t="s">
        <v>2</v>
      </c>
      <c r="B3" s="3">
        <v>24</v>
      </c>
      <c r="C3" s="3">
        <v>1</v>
      </c>
      <c r="D3" s="3">
        <v>78730.853000000003</v>
      </c>
      <c r="E3" s="3">
        <v>0.68600000000000005</v>
      </c>
      <c r="F3" s="3">
        <v>51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165642.93599999999</v>
      </c>
      <c r="M3" s="3">
        <f t="shared" ca="1" si="0"/>
        <v>165608.18799999999</v>
      </c>
      <c r="N3" s="3">
        <f t="shared" ca="1" si="0"/>
        <v>165643.66200000001</v>
      </c>
      <c r="O3" s="3">
        <f t="shared" ca="1" si="0"/>
        <v>165741.57199999999</v>
      </c>
      <c r="P3" s="3">
        <f t="shared" ca="1" si="0"/>
        <v>165663.47099999999</v>
      </c>
      <c r="Q3" s="3">
        <f t="shared" ca="1" si="0"/>
        <v>165637.978</v>
      </c>
      <c r="R3" s="3">
        <f t="shared" ca="1" si="0"/>
        <v>165629.09</v>
      </c>
      <c r="S3" s="3">
        <f t="shared" ca="1" si="0"/>
        <v>165684.90100000001</v>
      </c>
      <c r="T3" s="3">
        <f t="shared" ca="1" si="0"/>
        <v>165698.33799999999</v>
      </c>
      <c r="U3" s="3">
        <f t="shared" ca="1" si="0"/>
        <v>165650.74900000001</v>
      </c>
      <c r="W3" s="3">
        <f t="shared" ref="W3:W10" ca="1" si="3">AVERAGE(L3:U3)</f>
        <v>165660.08850000001</v>
      </c>
      <c r="Y3" s="3">
        <f ca="1">Total!E3</f>
        <v>165486.21299999999</v>
      </c>
      <c r="AB3" s="3">
        <f t="shared" ca="1" si="1"/>
        <v>9.4704566113914363E-4</v>
      </c>
      <c r="AC3" s="3">
        <f t="shared" ca="1" si="1"/>
        <v>7.3707046519945333E-4</v>
      </c>
      <c r="AD3" s="3">
        <f t="shared" ca="1" si="1"/>
        <v>9.5143273355359438E-4</v>
      </c>
      <c r="AE3" s="3">
        <f t="shared" ca="1" si="1"/>
        <v>1.543083229537658E-3</v>
      </c>
      <c r="AF3" s="3">
        <f t="shared" ca="1" si="1"/>
        <v>1.0711345482297165E-3</v>
      </c>
      <c r="AG3" s="3">
        <f t="shared" ca="1" si="1"/>
        <v>9.1708546137323225E-4</v>
      </c>
      <c r="AH3" s="3">
        <f t="shared" ca="1" si="1"/>
        <v>8.6337705969504353E-4</v>
      </c>
      <c r="AI3" s="3">
        <f t="shared" ca="1" si="1"/>
        <v>1.2006317408449231E-3</v>
      </c>
      <c r="AJ3" s="3">
        <f t="shared" ca="1" si="1"/>
        <v>1.2818288373062233E-3</v>
      </c>
      <c r="AK3" s="3">
        <f t="shared" ca="1" si="1"/>
        <v>9.9425805338854362E-4</v>
      </c>
      <c r="AM3" s="3">
        <f t="shared" ref="AM3:AM10" ca="1" si="4">SUM(AB3:AK3)</f>
        <v>1.0506947790267531E-2</v>
      </c>
    </row>
    <row r="4" spans="1:39" x14ac:dyDescent="0.25">
      <c r="A4" s="3" t="s">
        <v>2</v>
      </c>
      <c r="B4" s="3">
        <v>24</v>
      </c>
      <c r="C4" s="3">
        <v>1</v>
      </c>
      <c r="D4" s="3">
        <v>79429.141000000003</v>
      </c>
      <c r="E4" s="3">
        <v>0.69199999999999995</v>
      </c>
      <c r="F4" s="3">
        <v>53</v>
      </c>
      <c r="H4" s="3" t="s">
        <v>2</v>
      </c>
      <c r="I4" s="3">
        <v>100</v>
      </c>
      <c r="J4" s="3">
        <v>1</v>
      </c>
      <c r="L4" s="3">
        <f t="shared" ca="1" si="2"/>
        <v>1541430.406</v>
      </c>
      <c r="M4" s="3">
        <f t="shared" ca="1" si="0"/>
        <v>1541539.794</v>
      </c>
      <c r="N4" s="3">
        <f t="shared" ca="1" si="0"/>
        <v>1543024.7960000001</v>
      </c>
      <c r="O4" s="3">
        <f t="shared" ca="1" si="0"/>
        <v>1541747.7309999999</v>
      </c>
      <c r="P4" s="3">
        <f t="shared" ca="1" si="0"/>
        <v>1542644.6710000001</v>
      </c>
      <c r="Q4" s="3">
        <f t="shared" ca="1" si="0"/>
        <v>1541344.66</v>
      </c>
      <c r="R4" s="3">
        <f t="shared" ca="1" si="0"/>
        <v>1541957.416</v>
      </c>
      <c r="S4" s="3">
        <f t="shared" ca="1" si="0"/>
        <v>1541737.162</v>
      </c>
      <c r="T4" s="3">
        <f t="shared" ca="1" si="0"/>
        <v>1542186.3</v>
      </c>
      <c r="U4" s="3">
        <f t="shared" ca="1" si="0"/>
        <v>1542189.3370000001</v>
      </c>
      <c r="W4" s="3">
        <f t="shared" ca="1" si="3"/>
        <v>1541980.2272999999</v>
      </c>
      <c r="Y4" s="3">
        <f ca="1">Total!E4</f>
        <v>1541265.9380000001</v>
      </c>
      <c r="AB4" s="3">
        <f t="shared" ca="1" si="1"/>
        <v>1.0670968321878081E-4</v>
      </c>
      <c r="AC4" s="3">
        <f t="shared" ca="1" si="1"/>
        <v>1.7768250971359132E-4</v>
      </c>
      <c r="AD4" s="3">
        <f t="shared" ca="1" si="1"/>
        <v>1.1411774935364901E-3</v>
      </c>
      <c r="AE4" s="3">
        <f t="shared" ca="1" si="1"/>
        <v>3.1259563201988471E-4</v>
      </c>
      <c r="AF4" s="3">
        <f t="shared" ca="1" si="1"/>
        <v>8.9454581847769833E-4</v>
      </c>
      <c r="AG4" s="3">
        <f t="shared" ca="1" si="1"/>
        <v>5.1076195261919959E-5</v>
      </c>
      <c r="AH4" s="3">
        <f t="shared" ca="1" si="1"/>
        <v>4.4864288696159219E-4</v>
      </c>
      <c r="AI4" s="3">
        <f t="shared" ca="1" si="1"/>
        <v>3.0573828200693631E-4</v>
      </c>
      <c r="AJ4" s="3">
        <f t="shared" ca="1" si="1"/>
        <v>5.9714678519026904E-4</v>
      </c>
      <c r="AK4" s="3">
        <f t="shared" ca="1" si="1"/>
        <v>5.9911724332155825E-4</v>
      </c>
      <c r="AM4" s="3">
        <f t="shared" ca="1" si="4"/>
        <v>4.6344325297087213E-3</v>
      </c>
    </row>
    <row r="5" spans="1:39" x14ac:dyDescent="0.25">
      <c r="A5" s="3" t="s">
        <v>2</v>
      </c>
      <c r="B5" s="3">
        <v>24</v>
      </c>
      <c r="C5" s="3">
        <v>1</v>
      </c>
      <c r="D5" s="3">
        <v>78730.853000000003</v>
      </c>
      <c r="E5" s="3">
        <v>0.69099999999999995</v>
      </c>
      <c r="F5" s="3">
        <v>53</v>
      </c>
      <c r="H5" s="3" t="s">
        <v>1</v>
      </c>
      <c r="I5" s="3">
        <v>30</v>
      </c>
      <c r="J5" s="3">
        <v>1</v>
      </c>
      <c r="L5" s="3">
        <f t="shared" ca="1" si="2"/>
        <v>21514.018</v>
      </c>
      <c r="M5" s="3">
        <f t="shared" ca="1" si="0"/>
        <v>21506.473000000002</v>
      </c>
      <c r="N5" s="3">
        <f t="shared" ca="1" si="0"/>
        <v>21498.752</v>
      </c>
      <c r="O5" s="3">
        <f t="shared" ca="1" si="0"/>
        <v>21496.433000000001</v>
      </c>
      <c r="P5" s="3">
        <f t="shared" ca="1" si="0"/>
        <v>21489.128000000001</v>
      </c>
      <c r="Q5" s="3">
        <f t="shared" ca="1" si="0"/>
        <v>21552.136999999999</v>
      </c>
      <c r="R5" s="3">
        <f t="shared" ca="1" si="0"/>
        <v>21498.834999999999</v>
      </c>
      <c r="S5" s="3">
        <f t="shared" ca="1" si="0"/>
        <v>21501.933000000001</v>
      </c>
      <c r="T5" s="3">
        <f t="shared" ca="1" si="0"/>
        <v>21482.48</v>
      </c>
      <c r="U5" s="3">
        <f t="shared" ca="1" si="0"/>
        <v>21502.580999999998</v>
      </c>
      <c r="W5" s="3">
        <f t="shared" ca="1" si="3"/>
        <v>21504.277000000002</v>
      </c>
      <c r="Y5" s="3">
        <f ca="1">Total!E5</f>
        <v>21465.767</v>
      </c>
      <c r="AB5" s="3">
        <f t="shared" ca="1" si="1"/>
        <v>2.2478115969487697E-3</v>
      </c>
      <c r="AC5" s="3">
        <f t="shared" ca="1" si="1"/>
        <v>1.8963217107500492E-3</v>
      </c>
      <c r="AD5" s="3">
        <f t="shared" ca="1" si="1"/>
        <v>1.5366327231633784E-3</v>
      </c>
      <c r="AE5" s="3">
        <f t="shared" ca="1" si="1"/>
        <v>1.4286002452184017E-3</v>
      </c>
      <c r="AF5" s="3">
        <f t="shared" ca="1" si="1"/>
        <v>1.0882909518211386E-3</v>
      </c>
      <c r="AG5" s="3">
        <f t="shared" ca="1" si="1"/>
        <v>4.023615834458605E-3</v>
      </c>
      <c r="AH5" s="3">
        <f t="shared" ca="1" si="1"/>
        <v>1.5404993448405221E-3</v>
      </c>
      <c r="AI5" s="3">
        <f t="shared" ca="1" si="1"/>
        <v>1.6848221635873098E-3</v>
      </c>
      <c r="AJ5" s="3">
        <f t="shared" ca="1" si="1"/>
        <v>7.7858853121808968E-4</v>
      </c>
      <c r="AK5" s="3">
        <f t="shared" ca="1" si="1"/>
        <v>1.7150097641513806E-3</v>
      </c>
      <c r="AM5" s="3">
        <f t="shared" ca="1" si="4"/>
        <v>1.7940192866157646E-2</v>
      </c>
    </row>
    <row r="6" spans="1:39" x14ac:dyDescent="0.25">
      <c r="A6" s="3" t="s">
        <v>2</v>
      </c>
      <c r="B6" s="3">
        <v>24</v>
      </c>
      <c r="C6" s="3">
        <v>1</v>
      </c>
      <c r="D6" s="3">
        <v>78989.835999999996</v>
      </c>
      <c r="E6" s="3">
        <v>0.68700000000000006</v>
      </c>
      <c r="F6" s="3">
        <v>52</v>
      </c>
      <c r="H6" s="3" t="s">
        <v>1</v>
      </c>
      <c r="I6" s="3">
        <v>50</v>
      </c>
      <c r="J6" s="3">
        <v>1</v>
      </c>
      <c r="L6" s="3">
        <f t="shared" ca="1" si="2"/>
        <v>37878.663999999997</v>
      </c>
      <c r="M6" s="3">
        <f t="shared" ca="1" si="0"/>
        <v>37877.173000000003</v>
      </c>
      <c r="N6" s="3">
        <f t="shared" ca="1" si="0"/>
        <v>37982.275000000001</v>
      </c>
      <c r="O6" s="3">
        <f t="shared" ca="1" si="0"/>
        <v>37843.171000000002</v>
      </c>
      <c r="P6" s="3">
        <f t="shared" ca="1" si="0"/>
        <v>37830.337</v>
      </c>
      <c r="Q6" s="3">
        <f t="shared" ca="1" si="0"/>
        <v>37870.542999999998</v>
      </c>
      <c r="R6" s="3">
        <f t="shared" ca="1" si="0"/>
        <v>37870.131000000001</v>
      </c>
      <c r="S6" s="3">
        <f t="shared" ca="1" si="0"/>
        <v>37867.341</v>
      </c>
      <c r="T6" s="3">
        <f t="shared" ca="1" si="0"/>
        <v>37928.159</v>
      </c>
      <c r="U6" s="3">
        <f t="shared" ca="1" si="0"/>
        <v>37838.538999999997</v>
      </c>
      <c r="W6" s="3">
        <f t="shared" ca="1" si="3"/>
        <v>37878.633300000001</v>
      </c>
      <c r="Y6" s="3">
        <f ca="1">Total!E6</f>
        <v>37821.141000000003</v>
      </c>
      <c r="AB6" s="3">
        <f t="shared" ca="1" si="1"/>
        <v>1.5209218569052099E-3</v>
      </c>
      <c r="AC6" s="3">
        <f t="shared" ca="1" si="1"/>
        <v>1.4814994608438503E-3</v>
      </c>
      <c r="AD6" s="3">
        <f t="shared" ca="1" si="1"/>
        <v>4.2604214399559808E-3</v>
      </c>
      <c r="AE6" s="3">
        <f t="shared" ca="1" si="1"/>
        <v>5.8247846092212912E-4</v>
      </c>
      <c r="AF6" s="3">
        <f t="shared" ca="1" si="1"/>
        <v>2.431444360707223E-4</v>
      </c>
      <c r="AG6" s="3">
        <f t="shared" ca="1" si="1"/>
        <v>1.3062006775521283E-3</v>
      </c>
      <c r="AH6" s="3">
        <f t="shared" ca="1" si="1"/>
        <v>1.2953072991636599E-3</v>
      </c>
      <c r="AI6" s="3">
        <f t="shared" ca="1" si="1"/>
        <v>1.2215390328916065E-3</v>
      </c>
      <c r="AJ6" s="3">
        <f t="shared" ca="1" si="1"/>
        <v>2.8295814766666184E-3</v>
      </c>
      <c r="AK6" s="3">
        <f t="shared" ca="1" si="1"/>
        <v>4.600072747671407E-4</v>
      </c>
      <c r="AM6" s="3">
        <f t="shared" ca="1" si="4"/>
        <v>1.5201101415739047E-2</v>
      </c>
    </row>
    <row r="7" spans="1:39" x14ac:dyDescent="0.25">
      <c r="A7" s="3" t="s">
        <v>2</v>
      </c>
      <c r="B7" s="3">
        <v>24</v>
      </c>
      <c r="C7" s="3">
        <v>1</v>
      </c>
      <c r="D7" s="3">
        <v>78803.659</v>
      </c>
      <c r="E7" s="3">
        <v>0.69099999999999995</v>
      </c>
      <c r="F7" s="3">
        <v>52</v>
      </c>
      <c r="H7" s="3" t="s">
        <v>1</v>
      </c>
      <c r="I7" s="3">
        <v>100</v>
      </c>
      <c r="J7" s="3">
        <v>1</v>
      </c>
      <c r="L7" s="3">
        <f t="shared" ca="1" si="2"/>
        <v>68048.004000000001</v>
      </c>
      <c r="M7" s="3">
        <f t="shared" ca="1" si="0"/>
        <v>68056.104000000007</v>
      </c>
      <c r="N7" s="3">
        <f t="shared" ca="1" si="0"/>
        <v>68039.826000000001</v>
      </c>
      <c r="O7" s="3">
        <f t="shared" ca="1" si="0"/>
        <v>68062.827999999994</v>
      </c>
      <c r="P7" s="3">
        <f t="shared" ca="1" si="0"/>
        <v>68095.464000000007</v>
      </c>
      <c r="Q7" s="3">
        <f t="shared" ca="1" si="0"/>
        <v>68138.14</v>
      </c>
      <c r="R7" s="3">
        <f t="shared" ca="1" si="0"/>
        <v>68183.202000000005</v>
      </c>
      <c r="S7" s="3">
        <f t="shared" ca="1" si="0"/>
        <v>68040.547999999995</v>
      </c>
      <c r="T7" s="3">
        <f t="shared" ca="1" si="0"/>
        <v>68079.683000000005</v>
      </c>
      <c r="U7" s="3">
        <f t="shared" ca="1" si="0"/>
        <v>68094.388000000006</v>
      </c>
      <c r="W7" s="3">
        <f t="shared" ca="1" si="3"/>
        <v>68083.818700000003</v>
      </c>
      <c r="Y7" s="3">
        <f ca="1">Total!E7</f>
        <v>67996.997000000003</v>
      </c>
      <c r="AB7" s="3">
        <f t="shared" ca="1" si="1"/>
        <v>7.5013606850899296E-4</v>
      </c>
      <c r="AC7" s="3">
        <f t="shared" ca="1" si="1"/>
        <v>8.6925897624572459E-4</v>
      </c>
      <c r="AD7" s="3">
        <f t="shared" ca="1" si="1"/>
        <v>6.2986605129044008E-4</v>
      </c>
      <c r="AE7" s="3">
        <f t="shared" ca="1" si="1"/>
        <v>9.6814569619877529E-4</v>
      </c>
      <c r="AF7" s="3">
        <f t="shared" ca="1" si="1"/>
        <v>1.4481080686549171E-3</v>
      </c>
      <c r="AG7" s="3">
        <f t="shared" ca="1" si="1"/>
        <v>2.0757240205769144E-3</v>
      </c>
      <c r="AH7" s="3">
        <f t="shared" ca="1" si="1"/>
        <v>2.7384297574200482E-3</v>
      </c>
      <c r="AI7" s="3">
        <f t="shared" ca="1" si="1"/>
        <v>6.4048416726391894E-4</v>
      </c>
      <c r="AJ7" s="3">
        <f t="shared" ca="1" si="1"/>
        <v>1.2160242900138886E-3</v>
      </c>
      <c r="AK7" s="3">
        <f t="shared" ca="1" si="1"/>
        <v>1.4322838404172945E-3</v>
      </c>
      <c r="AM7" s="3">
        <f t="shared" ca="1" si="4"/>
        <v>1.2768460936590915E-2</v>
      </c>
    </row>
    <row r="8" spans="1:39" x14ac:dyDescent="0.25">
      <c r="A8" s="3" t="s">
        <v>2</v>
      </c>
      <c r="B8" s="3">
        <v>24</v>
      </c>
      <c r="C8" s="3">
        <v>1</v>
      </c>
      <c r="D8" s="3">
        <v>78730.853000000003</v>
      </c>
      <c r="E8" s="3">
        <v>0.68600000000000005</v>
      </c>
      <c r="F8" s="3">
        <v>51</v>
      </c>
      <c r="H8" s="3" t="s">
        <v>0</v>
      </c>
      <c r="I8" s="3">
        <v>25</v>
      </c>
      <c r="J8" s="3">
        <v>1</v>
      </c>
      <c r="L8" s="3">
        <f t="shared" ca="1" si="2"/>
        <v>1435.771</v>
      </c>
      <c r="M8" s="3">
        <f t="shared" ca="1" si="0"/>
        <v>1437.1579999999999</v>
      </c>
      <c r="N8" s="3">
        <f t="shared" ca="1" si="0"/>
        <v>1435.134</v>
      </c>
      <c r="O8" s="3">
        <f t="shared" ca="1" si="0"/>
        <v>1437.41</v>
      </c>
      <c r="P8" s="3">
        <f t="shared" ca="1" si="0"/>
        <v>1437.1590000000001</v>
      </c>
      <c r="Q8" s="3">
        <f t="shared" ca="1" si="0"/>
        <v>1435.134</v>
      </c>
      <c r="R8" s="3">
        <f t="shared" ca="1" si="0"/>
        <v>1437.41</v>
      </c>
      <c r="S8" s="3">
        <f t="shared" ca="1" si="0"/>
        <v>1435.134</v>
      </c>
      <c r="T8" s="3">
        <f t="shared" ca="1" si="0"/>
        <v>1437.1579999999999</v>
      </c>
      <c r="U8" s="3">
        <f t="shared" ca="1" si="0"/>
        <v>1440.722</v>
      </c>
      <c r="W8" s="3">
        <f t="shared" ca="1" si="3"/>
        <v>1436.819</v>
      </c>
      <c r="Y8" s="3">
        <f ca="1">Total!E8</f>
        <v>1435.134</v>
      </c>
      <c r="AB8" s="3">
        <f t="shared" ca="1" si="1"/>
        <v>4.4386099137776934E-4</v>
      </c>
      <c r="AC8" s="3">
        <f t="shared" ca="1" si="1"/>
        <v>1.4103212661674012E-3</v>
      </c>
      <c r="AD8" s="3">
        <f t="shared" ca="1" si="1"/>
        <v>0</v>
      </c>
      <c r="AE8" s="3">
        <f t="shared" ca="1" si="1"/>
        <v>1.5859146253939126E-3</v>
      </c>
      <c r="AF8" s="3">
        <f t="shared" ca="1" si="1"/>
        <v>1.4110180652120924E-3</v>
      </c>
      <c r="AG8" s="3">
        <f t="shared" ca="1" si="1"/>
        <v>0</v>
      </c>
      <c r="AH8" s="3">
        <f t="shared" ca="1" si="1"/>
        <v>1.5859146253939126E-3</v>
      </c>
      <c r="AI8" s="3">
        <f t="shared" ca="1" si="1"/>
        <v>0</v>
      </c>
      <c r="AJ8" s="3">
        <f t="shared" ca="1" si="1"/>
        <v>1.4103212661674012E-3</v>
      </c>
      <c r="AK8" s="3">
        <f t="shared" ca="1" si="1"/>
        <v>3.8937130609406267E-3</v>
      </c>
      <c r="AM8" s="3">
        <f t="shared" ca="1" si="4"/>
        <v>1.1741063900653118E-2</v>
      </c>
    </row>
    <row r="9" spans="1:39" x14ac:dyDescent="0.25">
      <c r="A9" s="3" t="s">
        <v>2</v>
      </c>
      <c r="B9" s="3">
        <v>24</v>
      </c>
      <c r="C9" s="3">
        <v>1</v>
      </c>
      <c r="D9" s="3">
        <v>79429.141000000003</v>
      </c>
      <c r="E9" s="3">
        <v>0.69099999999999995</v>
      </c>
      <c r="F9" s="3">
        <v>54</v>
      </c>
      <c r="H9" s="3" t="s">
        <v>0</v>
      </c>
      <c r="I9" s="3">
        <v>50</v>
      </c>
      <c r="J9" s="3">
        <v>1</v>
      </c>
      <c r="L9" s="3">
        <f t="shared" ca="1" si="2"/>
        <v>2824.1950000000002</v>
      </c>
      <c r="M9" s="3">
        <f t="shared" ca="1" si="0"/>
        <v>2852.7640000000001</v>
      </c>
      <c r="N9" s="3">
        <f t="shared" ca="1" si="0"/>
        <v>2850.6689999999999</v>
      </c>
      <c r="O9" s="3">
        <f t="shared" ca="1" si="0"/>
        <v>2836.3739999999998</v>
      </c>
      <c r="P9" s="3">
        <f t="shared" ca="1" si="0"/>
        <v>2872.4290000000001</v>
      </c>
      <c r="Q9" s="3">
        <f t="shared" ca="1" si="0"/>
        <v>2855.7339999999999</v>
      </c>
      <c r="R9" s="3">
        <f t="shared" ca="1" si="0"/>
        <v>2834.5120000000002</v>
      </c>
      <c r="S9" s="3">
        <f t="shared" ca="1" si="0"/>
        <v>2839.9409999999998</v>
      </c>
      <c r="T9" s="3">
        <f t="shared" ca="1" si="0"/>
        <v>2850.183</v>
      </c>
      <c r="U9" s="3">
        <f t="shared" ca="1" si="0"/>
        <v>2824.9769999999999</v>
      </c>
      <c r="W9" s="3">
        <f t="shared" ca="1" si="3"/>
        <v>2844.1777999999999</v>
      </c>
      <c r="Y9" s="3">
        <f ca="1">Total!E9</f>
        <v>2807.6990000000001</v>
      </c>
      <c r="AB9" s="3">
        <f t="shared" ca="1" si="1"/>
        <v>5.8752736671559506E-3</v>
      </c>
      <c r="AC9" s="3">
        <f t="shared" ca="1" si="1"/>
        <v>1.6050509687826241E-2</v>
      </c>
      <c r="AD9" s="3">
        <f t="shared" ca="1" si="1"/>
        <v>1.5304347082789074E-2</v>
      </c>
      <c r="AE9" s="3">
        <f t="shared" ca="1" si="1"/>
        <v>1.0212989355340343E-2</v>
      </c>
      <c r="AF9" s="3">
        <f t="shared" ca="1" si="1"/>
        <v>2.3054465596205297E-2</v>
      </c>
      <c r="AG9" s="3">
        <f t="shared" ca="1" si="1"/>
        <v>1.7108315385659167E-2</v>
      </c>
      <c r="AH9" s="3">
        <f t="shared" ca="1" si="1"/>
        <v>9.5498128538707688E-3</v>
      </c>
      <c r="AI9" s="3">
        <f t="shared" ca="1" si="1"/>
        <v>1.1483424683343811E-2</v>
      </c>
      <c r="AJ9" s="3">
        <f t="shared" ca="1" si="1"/>
        <v>1.51312516049619E-2</v>
      </c>
      <c r="AK9" s="3">
        <f t="shared" ca="1" si="1"/>
        <v>6.153793551231735E-3</v>
      </c>
      <c r="AM9" s="3">
        <f t="shared" ca="1" si="4"/>
        <v>0.1299241834683843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78730.853000000003</v>
      </c>
      <c r="E10" s="3">
        <v>0.68700000000000006</v>
      </c>
      <c r="F10" s="3">
        <v>52</v>
      </c>
      <c r="H10" s="3" t="s">
        <v>20</v>
      </c>
      <c r="I10" s="3">
        <v>100</v>
      </c>
      <c r="J10" s="3">
        <v>1</v>
      </c>
      <c r="L10" s="3">
        <f t="shared" ca="1" si="2"/>
        <v>5456.14</v>
      </c>
      <c r="M10" s="3">
        <f t="shared" ca="1" si="0"/>
        <v>5378.8549999999996</v>
      </c>
      <c r="N10" s="3">
        <f t="shared" ca="1" si="0"/>
        <v>5394.3339999999998</v>
      </c>
      <c r="O10" s="3">
        <f t="shared" ca="1" si="0"/>
        <v>5415.6840000000002</v>
      </c>
      <c r="P10" s="3">
        <f t="shared" ca="1" si="0"/>
        <v>5481.7749999999996</v>
      </c>
      <c r="Q10" s="3">
        <f t="shared" ca="1" si="0"/>
        <v>5460.1390000000001</v>
      </c>
      <c r="R10" s="3">
        <f t="shared" ca="1" si="0"/>
        <v>5383.7889999999998</v>
      </c>
      <c r="S10" s="3">
        <f t="shared" ca="1" si="0"/>
        <v>5528.076</v>
      </c>
      <c r="T10" s="3">
        <f t="shared" ca="1" si="0"/>
        <v>5406.1260000000002</v>
      </c>
      <c r="U10" s="3">
        <f t="shared" ca="1" si="0"/>
        <v>5480.1490000000003</v>
      </c>
      <c r="W10" s="3">
        <f t="shared" ca="1" si="3"/>
        <v>5438.5066999999999</v>
      </c>
      <c r="Y10" s="3">
        <f ca="1">Total!E10</f>
        <v>5345.2</v>
      </c>
      <c r="AB10" s="3">
        <f t="shared" ca="1" si="1"/>
        <v>2.0755069969318363E-2</v>
      </c>
      <c r="AC10" s="3">
        <f t="shared" ca="1" si="1"/>
        <v>6.2963032253236075E-3</v>
      </c>
      <c r="AD10" s="3">
        <f t="shared" ca="1" si="1"/>
        <v>9.1921724163735712E-3</v>
      </c>
      <c r="AE10" s="3">
        <f t="shared" ca="1" si="1"/>
        <v>1.3186410237222251E-2</v>
      </c>
      <c r="AF10" s="3">
        <f t="shared" ca="1" si="1"/>
        <v>2.5550961610416791E-2</v>
      </c>
      <c r="AG10" s="3">
        <f t="shared" ca="1" si="1"/>
        <v>2.1503217840305379E-2</v>
      </c>
      <c r="AH10" s="3">
        <f t="shared" ca="1" si="1"/>
        <v>7.2193743919778388E-3</v>
      </c>
      <c r="AI10" s="3">
        <f t="shared" ca="1" si="1"/>
        <v>3.4213125795105929E-2</v>
      </c>
      <c r="AJ10" s="3">
        <f t="shared" ca="1" si="1"/>
        <v>1.1398263862905109E-2</v>
      </c>
      <c r="AK10" s="3">
        <f t="shared" ca="1" si="1"/>
        <v>2.524676345132091E-2</v>
      </c>
      <c r="AM10" s="3">
        <f t="shared" ca="1" si="4"/>
        <v>0.17456166280026975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165642.93599999999</v>
      </c>
      <c r="E11" s="3">
        <v>1.7470000000000001</v>
      </c>
      <c r="F11" s="3">
        <v>30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165608.18799999999</v>
      </c>
      <c r="E12" s="3">
        <v>1.7410000000000001</v>
      </c>
      <c r="F12" s="3">
        <v>29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165643.66200000001</v>
      </c>
      <c r="E13" s="3">
        <v>1.7450000000000001</v>
      </c>
      <c r="F13" s="3">
        <v>31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165741.57199999999</v>
      </c>
      <c r="E14" s="3">
        <v>1.734</v>
      </c>
      <c r="F14" s="3">
        <v>29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165663.47099999999</v>
      </c>
      <c r="E15" s="3">
        <v>1.746</v>
      </c>
      <c r="F15" s="3">
        <v>32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165637.978</v>
      </c>
      <c r="E16" s="3">
        <v>1.73</v>
      </c>
      <c r="F16" s="3">
        <v>31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165629.09</v>
      </c>
      <c r="E17" s="3">
        <v>1.74</v>
      </c>
      <c r="F17" s="3">
        <v>31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165684.90100000001</v>
      </c>
      <c r="E18" s="3">
        <v>1.7430000000000001</v>
      </c>
      <c r="F18" s="3">
        <v>30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165698.33799999999</v>
      </c>
      <c r="E19" s="3">
        <v>1.7350000000000001</v>
      </c>
      <c r="F19" s="3">
        <v>31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165650.74900000001</v>
      </c>
      <c r="E20" s="3">
        <v>1.7250000000000001</v>
      </c>
      <c r="F20" s="3">
        <v>31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1541430.406</v>
      </c>
      <c r="E21" s="3">
        <v>11.063000000000001</v>
      </c>
      <c r="F21" s="3">
        <v>33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1541539.794</v>
      </c>
      <c r="E22" s="3">
        <v>11.064</v>
      </c>
      <c r="F22" s="3">
        <v>36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1543024.7960000001</v>
      </c>
      <c r="E23" s="3">
        <v>11.045999999999999</v>
      </c>
      <c r="F23" s="3">
        <v>34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1541747.7309999999</v>
      </c>
      <c r="E24" s="3">
        <v>11.099</v>
      </c>
      <c r="F24" s="3">
        <v>33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1542644.6710000001</v>
      </c>
      <c r="E25" s="3">
        <v>11.063000000000001</v>
      </c>
      <c r="F25" s="3">
        <v>34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1541344.66</v>
      </c>
      <c r="E26" s="3">
        <v>11.052</v>
      </c>
      <c r="F26" s="3">
        <v>34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1541957.416</v>
      </c>
      <c r="E27" s="3">
        <v>11.087999999999999</v>
      </c>
      <c r="F27" s="3">
        <v>36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1541737.162</v>
      </c>
      <c r="E28" s="3">
        <v>11.138</v>
      </c>
      <c r="F28" s="3">
        <v>35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1542186.3</v>
      </c>
      <c r="E29" s="3">
        <v>11.042</v>
      </c>
      <c r="F29" s="3">
        <v>34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1542189.3370000001</v>
      </c>
      <c r="E30" s="3">
        <v>11.032</v>
      </c>
      <c r="F30" s="3">
        <v>35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21514.018</v>
      </c>
      <c r="E31" s="3">
        <v>0.92200000000000004</v>
      </c>
      <c r="F31" s="3">
        <v>42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21506.473000000002</v>
      </c>
      <c r="E32" s="3">
        <v>0.92300000000000004</v>
      </c>
      <c r="F32" s="3">
        <v>42</v>
      </c>
    </row>
    <row r="33" spans="1:6" x14ac:dyDescent="0.25">
      <c r="A33" s="3" t="s">
        <v>1</v>
      </c>
      <c r="B33" s="3">
        <v>30</v>
      </c>
      <c r="C33" s="3">
        <v>1</v>
      </c>
      <c r="D33" s="3">
        <v>21498.752</v>
      </c>
      <c r="E33" s="3">
        <v>0.91500000000000004</v>
      </c>
      <c r="F33" s="3">
        <v>42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21496.433000000001</v>
      </c>
      <c r="E34" s="3">
        <v>0.91700000000000004</v>
      </c>
      <c r="F34" s="3">
        <v>41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21489.128000000001</v>
      </c>
      <c r="E35" s="3">
        <v>0.92500000000000004</v>
      </c>
      <c r="F35" s="3">
        <v>41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21552.136999999999</v>
      </c>
      <c r="E36" s="3">
        <v>0.92600000000000005</v>
      </c>
      <c r="F36" s="3">
        <v>42</v>
      </c>
    </row>
    <row r="37" spans="1:6" x14ac:dyDescent="0.25">
      <c r="A37" s="3" t="s">
        <v>1</v>
      </c>
      <c r="B37" s="3">
        <v>30</v>
      </c>
      <c r="C37" s="3">
        <v>1</v>
      </c>
      <c r="D37" s="3">
        <v>21498.834999999999</v>
      </c>
      <c r="E37" s="3">
        <v>0.91500000000000004</v>
      </c>
      <c r="F37" s="3">
        <v>40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21501.933000000001</v>
      </c>
      <c r="E38" s="3">
        <v>0.91600000000000004</v>
      </c>
      <c r="F38" s="3">
        <v>42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21482.48</v>
      </c>
      <c r="E39" s="3">
        <v>0.91800000000000004</v>
      </c>
      <c r="F39" s="3">
        <v>43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21502.580999999998</v>
      </c>
      <c r="E40" s="3">
        <v>0.91800000000000004</v>
      </c>
      <c r="F40" s="3">
        <v>41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37878.663999999997</v>
      </c>
      <c r="E41" s="3">
        <v>1.9410000000000001</v>
      </c>
      <c r="F41" s="3">
        <v>29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37877.173000000003</v>
      </c>
      <c r="E42" s="3">
        <v>1.944</v>
      </c>
      <c r="F42" s="3">
        <v>30</v>
      </c>
    </row>
    <row r="43" spans="1:6" x14ac:dyDescent="0.25">
      <c r="A43" s="3" t="s">
        <v>1</v>
      </c>
      <c r="B43" s="3">
        <v>50</v>
      </c>
      <c r="C43" s="3">
        <v>1</v>
      </c>
      <c r="D43" s="3">
        <v>37982.275000000001</v>
      </c>
      <c r="E43" s="3">
        <v>1.954</v>
      </c>
      <c r="F43" s="3">
        <v>30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37843.171000000002</v>
      </c>
      <c r="E44" s="3">
        <v>1.9330000000000001</v>
      </c>
      <c r="F44" s="3">
        <v>28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37830.337</v>
      </c>
      <c r="E45" s="3">
        <v>1.9410000000000001</v>
      </c>
      <c r="F45" s="3">
        <v>29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37870.542999999998</v>
      </c>
      <c r="E46" s="3">
        <v>1.9530000000000001</v>
      </c>
      <c r="F46" s="3">
        <v>29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37870.131000000001</v>
      </c>
      <c r="E47" s="3">
        <v>1.948</v>
      </c>
      <c r="F47" s="3">
        <v>28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37867.341</v>
      </c>
      <c r="E48" s="3">
        <v>1.952</v>
      </c>
      <c r="F48" s="3">
        <v>30</v>
      </c>
    </row>
    <row r="49" spans="1:6" x14ac:dyDescent="0.25">
      <c r="A49" s="3" t="s">
        <v>1</v>
      </c>
      <c r="B49" s="3">
        <v>50</v>
      </c>
      <c r="C49" s="3">
        <v>1</v>
      </c>
      <c r="D49" s="3">
        <v>37928.159</v>
      </c>
      <c r="E49" s="3">
        <v>1.946</v>
      </c>
      <c r="F49" s="3">
        <v>30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37838.538999999997</v>
      </c>
      <c r="E50" s="3">
        <v>1.9339999999999999</v>
      </c>
      <c r="F50" s="3">
        <v>28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68048.004000000001</v>
      </c>
      <c r="E51" s="3">
        <v>7.7309999999999999</v>
      </c>
      <c r="F51" s="3">
        <v>26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68056.104000000007</v>
      </c>
      <c r="E52" s="3">
        <v>7.82</v>
      </c>
      <c r="F52" s="3">
        <v>23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68039.826000000001</v>
      </c>
      <c r="E53" s="3">
        <v>7.835</v>
      </c>
      <c r="F53" s="3">
        <v>26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68062.827999999994</v>
      </c>
      <c r="E54" s="3">
        <v>7.7370000000000001</v>
      </c>
      <c r="F54" s="3">
        <v>25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68095.464000000007</v>
      </c>
      <c r="E55" s="3">
        <v>7.8170000000000002</v>
      </c>
      <c r="F55" s="3">
        <v>26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68138.14</v>
      </c>
      <c r="E56" s="3">
        <v>7.8289999999999997</v>
      </c>
      <c r="F56" s="3">
        <v>26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68183.202000000005</v>
      </c>
      <c r="E57" s="3">
        <v>7.7249999999999996</v>
      </c>
      <c r="F57" s="3">
        <v>25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68040.547999999995</v>
      </c>
      <c r="E58" s="3">
        <v>7.8120000000000003</v>
      </c>
      <c r="F58" s="3">
        <v>26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68079.683000000005</v>
      </c>
      <c r="E59" s="3">
        <v>7.7809999999999997</v>
      </c>
      <c r="F59" s="3">
        <v>26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68094.388000000006</v>
      </c>
      <c r="E60" s="3">
        <v>7.8259999999999996</v>
      </c>
      <c r="F60" s="3">
        <v>26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1435.771</v>
      </c>
      <c r="E61" s="3">
        <v>0.67100000000000004</v>
      </c>
      <c r="F61" s="3">
        <v>46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1437.1579999999999</v>
      </c>
      <c r="E62" s="3">
        <v>0.66800000000000004</v>
      </c>
      <c r="F62" s="3">
        <v>45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1435.134</v>
      </c>
      <c r="E63" s="3">
        <v>0.67200000000000004</v>
      </c>
      <c r="F63" s="3">
        <v>45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1437.41</v>
      </c>
      <c r="E64" s="3">
        <v>0.67100000000000004</v>
      </c>
      <c r="F64" s="3">
        <v>46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1437.1590000000001</v>
      </c>
      <c r="E65" s="3">
        <v>0.66900000000000004</v>
      </c>
      <c r="F65" s="3">
        <v>44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1435.134</v>
      </c>
      <c r="E66" s="3">
        <v>0.67200000000000004</v>
      </c>
      <c r="F66" s="3">
        <v>44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1437.41</v>
      </c>
      <c r="E67" s="3">
        <v>0.67100000000000004</v>
      </c>
      <c r="F67" s="3">
        <v>47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1435.134</v>
      </c>
      <c r="E68" s="3">
        <v>0.66700000000000004</v>
      </c>
      <c r="F68" s="3">
        <v>44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1437.1579999999999</v>
      </c>
      <c r="E69" s="3">
        <v>0.67400000000000004</v>
      </c>
      <c r="F69" s="3">
        <v>44</v>
      </c>
    </row>
    <row r="70" spans="1:6" x14ac:dyDescent="0.25">
      <c r="A70" s="3" t="s">
        <v>0</v>
      </c>
      <c r="B70" s="3">
        <v>25</v>
      </c>
      <c r="C70" s="3">
        <v>1</v>
      </c>
      <c r="D70" s="3">
        <v>1440.722</v>
      </c>
      <c r="E70" s="3">
        <v>0.67400000000000004</v>
      </c>
      <c r="F70" s="3">
        <v>45</v>
      </c>
    </row>
    <row r="71" spans="1:6" x14ac:dyDescent="0.25">
      <c r="A71" s="3" t="s">
        <v>0</v>
      </c>
      <c r="B71" s="3">
        <v>50</v>
      </c>
      <c r="C71" s="3">
        <v>1</v>
      </c>
      <c r="D71" s="3">
        <v>2824.1950000000002</v>
      </c>
      <c r="E71" s="3">
        <v>1.82</v>
      </c>
      <c r="F71" s="3">
        <v>25</v>
      </c>
    </row>
    <row r="72" spans="1:6" x14ac:dyDescent="0.25">
      <c r="A72" s="3" t="s">
        <v>0</v>
      </c>
      <c r="B72" s="3">
        <v>50</v>
      </c>
      <c r="C72" s="3">
        <v>1</v>
      </c>
      <c r="D72" s="3">
        <v>2852.7640000000001</v>
      </c>
      <c r="E72" s="3">
        <v>1.81</v>
      </c>
      <c r="F72" s="3">
        <v>26</v>
      </c>
    </row>
    <row r="73" spans="1:6" x14ac:dyDescent="0.25">
      <c r="A73" s="3" t="s">
        <v>0</v>
      </c>
      <c r="B73" s="3">
        <v>50</v>
      </c>
      <c r="C73" s="3">
        <v>1</v>
      </c>
      <c r="D73" s="3">
        <v>2850.6689999999999</v>
      </c>
      <c r="E73" s="3">
        <v>1.8129999999999999</v>
      </c>
      <c r="F73" s="3">
        <v>26</v>
      </c>
    </row>
    <row r="74" spans="1:6" x14ac:dyDescent="0.25">
      <c r="A74" s="3" t="s">
        <v>0</v>
      </c>
      <c r="B74" s="3">
        <v>50</v>
      </c>
      <c r="C74" s="3">
        <v>1</v>
      </c>
      <c r="D74" s="3">
        <v>2836.3739999999998</v>
      </c>
      <c r="E74" s="3">
        <v>1.8049999999999999</v>
      </c>
      <c r="F74" s="3">
        <v>25</v>
      </c>
    </row>
    <row r="75" spans="1:6" x14ac:dyDescent="0.25">
      <c r="A75" s="3" t="s">
        <v>0</v>
      </c>
      <c r="B75" s="3">
        <v>50</v>
      </c>
      <c r="C75" s="3">
        <v>1</v>
      </c>
      <c r="D75" s="3">
        <v>2872.4290000000001</v>
      </c>
      <c r="E75" s="3">
        <v>1.821</v>
      </c>
      <c r="F75" s="3">
        <v>25</v>
      </c>
    </row>
    <row r="76" spans="1:6" x14ac:dyDescent="0.25">
      <c r="A76" s="3" t="s">
        <v>0</v>
      </c>
      <c r="B76" s="3">
        <v>50</v>
      </c>
      <c r="C76" s="3">
        <v>1</v>
      </c>
      <c r="D76" s="3">
        <v>2855.7339999999999</v>
      </c>
      <c r="E76" s="3">
        <v>1.8069999999999999</v>
      </c>
      <c r="F76" s="3">
        <v>26</v>
      </c>
    </row>
    <row r="77" spans="1:6" x14ac:dyDescent="0.25">
      <c r="A77" s="3" t="s">
        <v>0</v>
      </c>
      <c r="B77" s="3">
        <v>50</v>
      </c>
      <c r="C77" s="3">
        <v>1</v>
      </c>
      <c r="D77" s="3">
        <v>2834.5120000000002</v>
      </c>
      <c r="E77" s="3">
        <v>1.8140000000000001</v>
      </c>
      <c r="F77" s="3">
        <v>26</v>
      </c>
    </row>
    <row r="78" spans="1:6" x14ac:dyDescent="0.25">
      <c r="A78" s="3" t="s">
        <v>0</v>
      </c>
      <c r="B78" s="3">
        <v>50</v>
      </c>
      <c r="C78" s="3">
        <v>1</v>
      </c>
      <c r="D78" s="3">
        <v>2839.9409999999998</v>
      </c>
      <c r="E78" s="3">
        <v>1.8149999999999999</v>
      </c>
      <c r="F78" s="3">
        <v>25</v>
      </c>
    </row>
    <row r="79" spans="1:6" x14ac:dyDescent="0.25">
      <c r="A79" s="3" t="s">
        <v>0</v>
      </c>
      <c r="B79" s="3">
        <v>50</v>
      </c>
      <c r="C79" s="3">
        <v>1</v>
      </c>
      <c r="D79" s="3">
        <v>2850.183</v>
      </c>
      <c r="E79" s="3">
        <v>1.8120000000000001</v>
      </c>
      <c r="F79" s="3">
        <v>26</v>
      </c>
    </row>
    <row r="80" spans="1:6" x14ac:dyDescent="0.25">
      <c r="A80" s="3" t="s">
        <v>0</v>
      </c>
      <c r="B80" s="3">
        <v>50</v>
      </c>
      <c r="C80" s="3">
        <v>1</v>
      </c>
      <c r="D80" s="3">
        <v>2824.9769999999999</v>
      </c>
      <c r="E80" s="3">
        <v>1.823</v>
      </c>
      <c r="F80" s="3">
        <v>26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5456.14</v>
      </c>
      <c r="E81" s="3">
        <v>7.38</v>
      </c>
      <c r="F81" s="3">
        <v>21</v>
      </c>
    </row>
    <row r="82" spans="1:6" x14ac:dyDescent="0.25">
      <c r="A82" s="3" t="s">
        <v>0</v>
      </c>
      <c r="B82" s="3">
        <v>100</v>
      </c>
      <c r="C82" s="3">
        <v>1</v>
      </c>
      <c r="D82" s="3">
        <v>5378.8549999999996</v>
      </c>
      <c r="E82" s="3">
        <v>7.2939999999999996</v>
      </c>
      <c r="F82" s="3">
        <v>21</v>
      </c>
    </row>
    <row r="83" spans="1:6" x14ac:dyDescent="0.25">
      <c r="A83" s="3" t="s">
        <v>0</v>
      </c>
      <c r="B83" s="3">
        <v>100</v>
      </c>
      <c r="C83" s="3">
        <v>1</v>
      </c>
      <c r="D83" s="3">
        <v>5394.3339999999998</v>
      </c>
      <c r="E83" s="3">
        <v>7.3070000000000004</v>
      </c>
      <c r="F83" s="3">
        <v>20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5415.6840000000002</v>
      </c>
      <c r="E84" s="3">
        <v>7.3550000000000004</v>
      </c>
      <c r="F84" s="3">
        <v>21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5481.7749999999996</v>
      </c>
      <c r="E85" s="3">
        <v>7.3330000000000002</v>
      </c>
      <c r="F85" s="3">
        <v>20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5460.1390000000001</v>
      </c>
      <c r="E86" s="3">
        <v>7.3470000000000004</v>
      </c>
      <c r="F86" s="3">
        <v>21</v>
      </c>
    </row>
    <row r="87" spans="1:6" x14ac:dyDescent="0.25">
      <c r="A87" s="3" t="s">
        <v>0</v>
      </c>
      <c r="B87" s="3">
        <v>100</v>
      </c>
      <c r="C87" s="3">
        <v>1</v>
      </c>
      <c r="D87" s="3">
        <v>5383.7889999999998</v>
      </c>
      <c r="E87" s="3">
        <v>7.3929999999999998</v>
      </c>
      <c r="F87" s="3">
        <v>21</v>
      </c>
    </row>
    <row r="88" spans="1:6" x14ac:dyDescent="0.25">
      <c r="A88" s="3" t="s">
        <v>0</v>
      </c>
      <c r="B88" s="3">
        <v>100</v>
      </c>
      <c r="C88" s="3">
        <v>1</v>
      </c>
      <c r="D88" s="3">
        <v>5528.076</v>
      </c>
      <c r="E88" s="3">
        <v>7.359</v>
      </c>
      <c r="F88" s="3">
        <v>21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5406.1260000000002</v>
      </c>
      <c r="E89" s="3">
        <v>7.37</v>
      </c>
      <c r="F89" s="3">
        <v>21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5480.1490000000003</v>
      </c>
      <c r="E90" s="3">
        <v>7.3680000000000003</v>
      </c>
      <c r="F90" s="3">
        <v>20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75" style="3" customWidth="1"/>
    <col min="2" max="2" width="4.375" style="3" bestFit="1" customWidth="1"/>
    <col min="3" max="3" width="2.625" style="3" bestFit="1" customWidth="1"/>
    <col min="4" max="4" width="10.875" style="3" customWidth="1"/>
    <col min="5" max="5" width="7" style="3" bestFit="1" customWidth="1"/>
    <col min="6" max="6" width="4.375" style="3" bestFit="1" customWidth="1"/>
    <col min="7" max="7" width="2.5" style="3" customWidth="1"/>
    <col min="8" max="8" width="9.625" style="3" customWidth="1"/>
    <col min="9" max="9" width="4.375" style="3" bestFit="1" customWidth="1"/>
    <col min="10" max="10" width="3.125" style="3" bestFit="1" customWidth="1"/>
    <col min="11" max="11" width="2.625" style="3" customWidth="1"/>
    <col min="12" max="21" width="9" style="3"/>
    <col min="22" max="22" width="2.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79027.913</v>
      </c>
      <c r="E1" s="3">
        <v>0.68500000000000005</v>
      </c>
      <c r="F1" s="3">
        <v>50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78889.114000000001</v>
      </c>
      <c r="E2" s="3">
        <v>0.69199999999999995</v>
      </c>
      <c r="F2" s="3">
        <v>50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79027.913</v>
      </c>
      <c r="M2" s="3">
        <f t="shared" ref="M2:U10" ca="1" si="0">INDIRECT("D"&amp;1+(ROW(E1)-1)*10+COLUMN(B1)-1)</f>
        <v>78889.114000000001</v>
      </c>
      <c r="N2" s="3">
        <f t="shared" ca="1" si="0"/>
        <v>79364.566000000006</v>
      </c>
      <c r="O2" s="3">
        <f t="shared" ca="1" si="0"/>
        <v>78730.853000000003</v>
      </c>
      <c r="P2" s="3">
        <f t="shared" ca="1" si="0"/>
        <v>78730.853000000003</v>
      </c>
      <c r="Q2" s="3">
        <f t="shared" ca="1" si="0"/>
        <v>78754.107999999993</v>
      </c>
      <c r="R2" s="3">
        <f t="shared" ca="1" si="0"/>
        <v>78789.687000000005</v>
      </c>
      <c r="S2" s="3">
        <f t="shared" ca="1" si="0"/>
        <v>78754.107999999993</v>
      </c>
      <c r="T2" s="3">
        <f t="shared" ca="1" si="0"/>
        <v>78794.532000000007</v>
      </c>
      <c r="U2" s="3">
        <f t="shared" ca="1" si="0"/>
        <v>78754.107999999993</v>
      </c>
      <c r="W2" s="3">
        <f ca="1">AVERAGE(L2:U2)</f>
        <v>78858.984200000006</v>
      </c>
      <c r="Y2" s="3">
        <f ca="1">Total!E2</f>
        <v>78730.853000000003</v>
      </c>
      <c r="AB2" s="3">
        <f t="shared" ref="AB2:AK10" ca="1" si="1">(L2-$Y2)/$Y2</f>
        <v>3.7731078564587337E-3</v>
      </c>
      <c r="AC2" s="3">
        <f t="shared" ca="1" si="1"/>
        <v>2.0101522334579382E-3</v>
      </c>
      <c r="AD2" s="3">
        <f t="shared" ca="1" si="1"/>
        <v>8.0491062379319505E-3</v>
      </c>
      <c r="AE2" s="3">
        <f t="shared" ca="1" si="1"/>
        <v>0</v>
      </c>
      <c r="AF2" s="3">
        <f t="shared" ca="1" si="1"/>
        <v>0</v>
      </c>
      <c r="AG2" s="3">
        <f t="shared" ca="1" si="1"/>
        <v>2.9537340335929175E-4</v>
      </c>
      <c r="AH2" s="3">
        <f t="shared" ca="1" si="1"/>
        <v>7.4728010377332708E-4</v>
      </c>
      <c r="AI2" s="3">
        <f t="shared" ca="1" si="1"/>
        <v>2.9537340335929175E-4</v>
      </c>
      <c r="AJ2" s="3">
        <f t="shared" ca="1" si="1"/>
        <v>8.0881887561924074E-4</v>
      </c>
      <c r="AK2" s="3">
        <f t="shared" ca="1" si="1"/>
        <v>2.9537340335929175E-4</v>
      </c>
      <c r="AM2" s="3">
        <f ca="1">SUM(AB2:AK2)</f>
        <v>1.6274585517319064E-2</v>
      </c>
    </row>
    <row r="3" spans="1:39" x14ac:dyDescent="0.25">
      <c r="A3" s="3" t="s">
        <v>2</v>
      </c>
      <c r="B3" s="3">
        <v>24</v>
      </c>
      <c r="C3" s="3">
        <v>1</v>
      </c>
      <c r="D3" s="3">
        <v>79364.566000000006</v>
      </c>
      <c r="E3" s="3">
        <v>0.69</v>
      </c>
      <c r="F3" s="3">
        <v>51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165633.17199999999</v>
      </c>
      <c r="M3" s="3">
        <f t="shared" ca="1" si="0"/>
        <v>165575.98499999999</v>
      </c>
      <c r="N3" s="3">
        <f t="shared" ca="1" si="0"/>
        <v>165668.739</v>
      </c>
      <c r="O3" s="3">
        <f t="shared" ca="1" si="0"/>
        <v>165585.14199999999</v>
      </c>
      <c r="P3" s="3">
        <f t="shared" ca="1" si="0"/>
        <v>165647.96100000001</v>
      </c>
      <c r="Q3" s="3">
        <f t="shared" ca="1" si="0"/>
        <v>165583.50599999999</v>
      </c>
      <c r="R3" s="3">
        <f t="shared" ca="1" si="0"/>
        <v>165581.647</v>
      </c>
      <c r="S3" s="3">
        <f t="shared" ca="1" si="0"/>
        <v>165649.19699999999</v>
      </c>
      <c r="T3" s="3">
        <f t="shared" ca="1" si="0"/>
        <v>165759.14799999999</v>
      </c>
      <c r="U3" s="3">
        <f t="shared" ca="1" si="0"/>
        <v>165635.61199999999</v>
      </c>
      <c r="W3" s="3">
        <f t="shared" ref="W3:W10" ca="1" si="3">AVERAGE(L3:U3)</f>
        <v>165632.01089999996</v>
      </c>
      <c r="Y3" s="3">
        <f ca="1">Total!E3</f>
        <v>165486.21299999999</v>
      </c>
      <c r="AB3" s="3">
        <f t="shared" ca="1" si="1"/>
        <v>8.8804376712640454E-4</v>
      </c>
      <c r="AC3" s="3">
        <f t="shared" ca="1" si="1"/>
        <v>5.4247419390760496E-4</v>
      </c>
      <c r="AD3" s="3">
        <f t="shared" ca="1" si="1"/>
        <v>1.1029680158310988E-3</v>
      </c>
      <c r="AE3" s="3">
        <f t="shared" ca="1" si="1"/>
        <v>5.9780810864288572E-4</v>
      </c>
      <c r="AF3" s="3">
        <f t="shared" ca="1" si="1"/>
        <v>9.7741072846969685E-4</v>
      </c>
      <c r="AG3" s="3">
        <f t="shared" ca="1" si="1"/>
        <v>5.8792208871203744E-4</v>
      </c>
      <c r="AH3" s="3">
        <f t="shared" ca="1" si="1"/>
        <v>5.7668852449967167E-4</v>
      </c>
      <c r="AI3" s="3">
        <f t="shared" ca="1" si="1"/>
        <v>9.8487962861290904E-4</v>
      </c>
      <c r="AJ3" s="3">
        <f t="shared" ca="1" si="1"/>
        <v>1.6492914730002171E-3</v>
      </c>
      <c r="AK3" s="3">
        <f t="shared" ca="1" si="1"/>
        <v>9.0278819783014134E-4</v>
      </c>
      <c r="AM3" s="3">
        <f t="shared" ref="AM3:AM10" ca="1" si="4">SUM(AB3:AK3)</f>
        <v>8.8102747266326671E-3</v>
      </c>
    </row>
    <row r="4" spans="1:39" x14ac:dyDescent="0.25">
      <c r="A4" s="3" t="s">
        <v>2</v>
      </c>
      <c r="B4" s="3">
        <v>24</v>
      </c>
      <c r="C4" s="3">
        <v>1</v>
      </c>
      <c r="D4" s="3">
        <v>78730.853000000003</v>
      </c>
      <c r="E4" s="3">
        <v>0.68899999999999995</v>
      </c>
      <c r="F4" s="3">
        <v>50</v>
      </c>
      <c r="H4" s="3" t="s">
        <v>2</v>
      </c>
      <c r="I4" s="3">
        <v>100</v>
      </c>
      <c r="J4" s="3">
        <v>1</v>
      </c>
      <c r="L4" s="3">
        <f t="shared" ca="1" si="2"/>
        <v>1541727.6229999999</v>
      </c>
      <c r="M4" s="3">
        <f t="shared" ca="1" si="0"/>
        <v>1541582.452</v>
      </c>
      <c r="N4" s="3">
        <f t="shared" ca="1" si="0"/>
        <v>1541689.588</v>
      </c>
      <c r="O4" s="3">
        <f t="shared" ca="1" si="0"/>
        <v>1542493.27</v>
      </c>
      <c r="P4" s="3">
        <f t="shared" ca="1" si="0"/>
        <v>1541958.2180000001</v>
      </c>
      <c r="Q4" s="3">
        <f t="shared" ca="1" si="0"/>
        <v>1542732.9739999999</v>
      </c>
      <c r="R4" s="3">
        <f t="shared" ca="1" si="0"/>
        <v>1541625.5530000001</v>
      </c>
      <c r="S4" s="3">
        <f t="shared" ca="1" si="0"/>
        <v>1542144.41</v>
      </c>
      <c r="T4" s="3">
        <f t="shared" ca="1" si="0"/>
        <v>1544454.5009999999</v>
      </c>
      <c r="U4" s="3">
        <f t="shared" ca="1" si="0"/>
        <v>1541568.6740000001</v>
      </c>
      <c r="W4" s="3">
        <f t="shared" ca="1" si="3"/>
        <v>1542197.7263</v>
      </c>
      <c r="Y4" s="3">
        <f ca="1">Total!E4</f>
        <v>1541265.9380000001</v>
      </c>
      <c r="AB4" s="3">
        <f t="shared" ca="1" si="1"/>
        <v>2.9954921380986426E-4</v>
      </c>
      <c r="AC4" s="3">
        <f t="shared" ca="1" si="1"/>
        <v>2.0535975797316715E-4</v>
      </c>
      <c r="AD4" s="3">
        <f t="shared" ca="1" si="1"/>
        <v>2.7487144791485483E-4</v>
      </c>
      <c r="AE4" s="3">
        <f t="shared" ca="1" si="1"/>
        <v>7.9631423087995123E-4</v>
      </c>
      <c r="AF4" s="3">
        <f t="shared" ca="1" si="1"/>
        <v>4.491632384339554E-4</v>
      </c>
      <c r="AG4" s="3">
        <f t="shared" ca="1" si="1"/>
        <v>9.5183833226310309E-4</v>
      </c>
      <c r="AH4" s="3">
        <f t="shared" ca="1" si="1"/>
        <v>2.3332443229533739E-4</v>
      </c>
      <c r="AI4" s="3">
        <f t="shared" ca="1" si="1"/>
        <v>5.6996782861481381E-4</v>
      </c>
      <c r="AJ4" s="3">
        <f t="shared" ca="1" si="1"/>
        <v>2.0687948272816816E-3</v>
      </c>
      <c r="AK4" s="3">
        <f t="shared" ca="1" si="1"/>
        <v>1.9642035325381565E-4</v>
      </c>
      <c r="AM4" s="3">
        <f t="shared" ca="1" si="4"/>
        <v>6.0456036627205452E-3</v>
      </c>
    </row>
    <row r="5" spans="1:39" x14ac:dyDescent="0.25">
      <c r="A5" s="3" t="s">
        <v>2</v>
      </c>
      <c r="B5" s="3">
        <v>24</v>
      </c>
      <c r="C5" s="3">
        <v>1</v>
      </c>
      <c r="D5" s="3">
        <v>78730.853000000003</v>
      </c>
      <c r="E5" s="3">
        <v>0.69199999999999995</v>
      </c>
      <c r="F5" s="3">
        <v>49</v>
      </c>
      <c r="H5" s="3" t="s">
        <v>1</v>
      </c>
      <c r="I5" s="3">
        <v>30</v>
      </c>
      <c r="J5" s="3">
        <v>1</v>
      </c>
      <c r="L5" s="3">
        <f t="shared" ca="1" si="2"/>
        <v>21494.858</v>
      </c>
      <c r="M5" s="3">
        <f t="shared" ca="1" si="0"/>
        <v>21483.792000000001</v>
      </c>
      <c r="N5" s="3">
        <f t="shared" ca="1" si="0"/>
        <v>21494.615000000002</v>
      </c>
      <c r="O5" s="3">
        <f t="shared" ca="1" si="0"/>
        <v>21518.712</v>
      </c>
      <c r="P5" s="3">
        <f t="shared" ca="1" si="0"/>
        <v>21495.241999999998</v>
      </c>
      <c r="Q5" s="3">
        <f t="shared" ca="1" si="0"/>
        <v>21529.169000000002</v>
      </c>
      <c r="R5" s="3">
        <f t="shared" ca="1" si="0"/>
        <v>21517.227999999999</v>
      </c>
      <c r="S5" s="3">
        <f t="shared" ca="1" si="0"/>
        <v>21488.258000000002</v>
      </c>
      <c r="T5" s="3">
        <f t="shared" ca="1" si="0"/>
        <v>21485.701000000001</v>
      </c>
      <c r="U5" s="3">
        <f t="shared" ca="1" si="0"/>
        <v>21492.424999999999</v>
      </c>
      <c r="W5" s="3">
        <f t="shared" ca="1" si="3"/>
        <v>21500</v>
      </c>
      <c r="Y5" s="3">
        <f ca="1">Total!E5</f>
        <v>21465.767</v>
      </c>
      <c r="AB5" s="3">
        <f t="shared" ca="1" si="1"/>
        <v>1.3552276049581806E-3</v>
      </c>
      <c r="AC5" s="3">
        <f t="shared" ca="1" si="1"/>
        <v>8.3970910519998913E-4</v>
      </c>
      <c r="AD5" s="3">
        <f t="shared" ca="1" si="1"/>
        <v>1.3439072547466752E-3</v>
      </c>
      <c r="AE5" s="3">
        <f t="shared" ca="1" si="1"/>
        <v>2.4664853578257747E-3</v>
      </c>
      <c r="AF5" s="3">
        <f t="shared" ca="1" si="1"/>
        <v>1.3731165534405802E-3</v>
      </c>
      <c r="AG5" s="3">
        <f t="shared" ca="1" si="1"/>
        <v>2.9536331033501789E-3</v>
      </c>
      <c r="AH5" s="3">
        <f t="shared" ca="1" si="1"/>
        <v>2.3973520256694919E-3</v>
      </c>
      <c r="AI5" s="3">
        <f t="shared" ca="1" si="1"/>
        <v>1.0477613029155587E-3</v>
      </c>
      <c r="AJ5" s="3">
        <f t="shared" ca="1" si="1"/>
        <v>9.2864140377565388E-4</v>
      </c>
      <c r="AK5" s="3">
        <f t="shared" ca="1" si="1"/>
        <v>1.2418843454324016E-3</v>
      </c>
      <c r="AM5" s="3">
        <f t="shared" ca="1" si="4"/>
        <v>1.5947718057314486E-2</v>
      </c>
    </row>
    <row r="6" spans="1:39" x14ac:dyDescent="0.25">
      <c r="A6" s="3" t="s">
        <v>2</v>
      </c>
      <c r="B6" s="3">
        <v>24</v>
      </c>
      <c r="C6" s="3">
        <v>1</v>
      </c>
      <c r="D6" s="3">
        <v>78754.107999999993</v>
      </c>
      <c r="E6" s="3">
        <v>0.68799999999999994</v>
      </c>
      <c r="F6" s="3">
        <v>48</v>
      </c>
      <c r="H6" s="3" t="s">
        <v>1</v>
      </c>
      <c r="I6" s="3">
        <v>50</v>
      </c>
      <c r="J6" s="3">
        <v>1</v>
      </c>
      <c r="L6" s="3">
        <f t="shared" ca="1" si="2"/>
        <v>37967.493999999999</v>
      </c>
      <c r="M6" s="3">
        <f t="shared" ca="1" si="0"/>
        <v>37957.521999999997</v>
      </c>
      <c r="N6" s="3">
        <f t="shared" ca="1" si="0"/>
        <v>37946.544000000002</v>
      </c>
      <c r="O6" s="3">
        <f t="shared" ca="1" si="0"/>
        <v>37878.381000000001</v>
      </c>
      <c r="P6" s="3">
        <f t="shared" ca="1" si="0"/>
        <v>37927.851000000002</v>
      </c>
      <c r="Q6" s="3">
        <f t="shared" ca="1" si="0"/>
        <v>37953.544999999998</v>
      </c>
      <c r="R6" s="3">
        <f t="shared" ca="1" si="0"/>
        <v>37885.927000000003</v>
      </c>
      <c r="S6" s="3">
        <f t="shared" ca="1" si="0"/>
        <v>37947.254999999997</v>
      </c>
      <c r="T6" s="3">
        <f t="shared" ca="1" si="0"/>
        <v>37963.222999999998</v>
      </c>
      <c r="U6" s="3">
        <f t="shared" ca="1" si="0"/>
        <v>37895.453999999998</v>
      </c>
      <c r="W6" s="3">
        <f t="shared" ca="1" si="3"/>
        <v>37932.319600000003</v>
      </c>
      <c r="Y6" s="3">
        <f ca="1">Total!E6</f>
        <v>37821.141000000003</v>
      </c>
      <c r="AB6" s="3">
        <f t="shared" ca="1" si="1"/>
        <v>3.869608270146993E-3</v>
      </c>
      <c r="AC6" s="3">
        <f t="shared" ca="1" si="1"/>
        <v>3.6059462087617592E-3</v>
      </c>
      <c r="AD6" s="3">
        <f t="shared" ca="1" si="1"/>
        <v>3.3156852671366636E-3</v>
      </c>
      <c r="AE6" s="3">
        <f t="shared" ca="1" si="1"/>
        <v>1.513439269322889E-3</v>
      </c>
      <c r="AF6" s="3">
        <f t="shared" ca="1" si="1"/>
        <v>2.8214378831140793E-3</v>
      </c>
      <c r="AG6" s="3">
        <f t="shared" ca="1" si="1"/>
        <v>3.500793379025635E-3</v>
      </c>
      <c r="AH6" s="3">
        <f t="shared" ca="1" si="1"/>
        <v>1.7129573113619193E-3</v>
      </c>
      <c r="AI6" s="3">
        <f t="shared" ca="1" si="1"/>
        <v>3.3344842769284541E-3</v>
      </c>
      <c r="AJ6" s="3">
        <f t="shared" ca="1" si="1"/>
        <v>3.7566820102015131E-3</v>
      </c>
      <c r="AK6" s="3">
        <f t="shared" ca="1" si="1"/>
        <v>1.9648534664777734E-3</v>
      </c>
      <c r="AM6" s="3">
        <f t="shared" ca="1" si="4"/>
        <v>2.9395887342477681E-2</v>
      </c>
    </row>
    <row r="7" spans="1:39" x14ac:dyDescent="0.25">
      <c r="A7" s="3" t="s">
        <v>2</v>
      </c>
      <c r="B7" s="3">
        <v>24</v>
      </c>
      <c r="C7" s="3">
        <v>1</v>
      </c>
      <c r="D7" s="3">
        <v>78789.687000000005</v>
      </c>
      <c r="E7" s="3">
        <v>0.69</v>
      </c>
      <c r="F7" s="3">
        <v>50</v>
      </c>
      <c r="H7" s="3" t="s">
        <v>1</v>
      </c>
      <c r="I7" s="3">
        <v>100</v>
      </c>
      <c r="J7" s="3">
        <v>1</v>
      </c>
      <c r="L7" s="3">
        <f t="shared" ca="1" si="2"/>
        <v>68103.581999999995</v>
      </c>
      <c r="M7" s="3">
        <f t="shared" ca="1" si="0"/>
        <v>68023.489000000001</v>
      </c>
      <c r="N7" s="3">
        <f t="shared" ca="1" si="0"/>
        <v>68073.505999999994</v>
      </c>
      <c r="O7" s="3">
        <f t="shared" ca="1" si="0"/>
        <v>68109.475000000006</v>
      </c>
      <c r="P7" s="3">
        <f t="shared" ca="1" si="0"/>
        <v>68073.164000000004</v>
      </c>
      <c r="Q7" s="3">
        <f t="shared" ca="1" si="0"/>
        <v>68067.256999999998</v>
      </c>
      <c r="R7" s="3">
        <f t="shared" ca="1" si="0"/>
        <v>68050.986000000004</v>
      </c>
      <c r="S7" s="3">
        <f t="shared" ca="1" si="0"/>
        <v>68116.635999999999</v>
      </c>
      <c r="T7" s="3">
        <f t="shared" ca="1" si="0"/>
        <v>68143.619000000006</v>
      </c>
      <c r="U7" s="3">
        <f t="shared" ca="1" si="0"/>
        <v>68174.195000000007</v>
      </c>
      <c r="W7" s="3">
        <f t="shared" ca="1" si="3"/>
        <v>68093.590899999996</v>
      </c>
      <c r="Y7" s="3">
        <f ca="1">Total!E7</f>
        <v>67996.997000000003</v>
      </c>
      <c r="AB7" s="3">
        <f t="shared" ca="1" si="1"/>
        <v>1.5674956939641298E-3</v>
      </c>
      <c r="AC7" s="3">
        <f t="shared" ca="1" si="1"/>
        <v>3.896054409579054E-4</v>
      </c>
      <c r="AD7" s="3">
        <f t="shared" ca="1" si="1"/>
        <v>1.1251820429656757E-3</v>
      </c>
      <c r="AE7" s="3">
        <f t="shared" ca="1" si="1"/>
        <v>1.6541612859756554E-3</v>
      </c>
      <c r="AF7" s="3">
        <f t="shared" ca="1" si="1"/>
        <v>1.1201524090836141E-3</v>
      </c>
      <c r="AG7" s="3">
        <f t="shared" ca="1" si="1"/>
        <v>1.0332809256266826E-3</v>
      </c>
      <c r="AH7" s="3">
        <f t="shared" ca="1" si="1"/>
        <v>7.9399094639431497E-4</v>
      </c>
      <c r="AI7" s="3">
        <f t="shared" ca="1" si="1"/>
        <v>1.7594747603338361E-3</v>
      </c>
      <c r="AJ7" s="3">
        <f t="shared" ca="1" si="1"/>
        <v>2.1563011084151703E-3</v>
      </c>
      <c r="AK7" s="3">
        <f t="shared" ca="1" si="1"/>
        <v>2.605968025323294E-3</v>
      </c>
      <c r="AM7" s="3">
        <f t="shared" ca="1" si="4"/>
        <v>1.4205612639040278E-2</v>
      </c>
    </row>
    <row r="8" spans="1:39" x14ac:dyDescent="0.25">
      <c r="A8" s="3" t="s">
        <v>2</v>
      </c>
      <c r="B8" s="3">
        <v>24</v>
      </c>
      <c r="C8" s="3">
        <v>1</v>
      </c>
      <c r="D8" s="3">
        <v>78754.107999999993</v>
      </c>
      <c r="E8" s="3">
        <v>0.69199999999999995</v>
      </c>
      <c r="F8" s="3">
        <v>50</v>
      </c>
      <c r="H8" s="3" t="s">
        <v>0</v>
      </c>
      <c r="I8" s="3">
        <v>25</v>
      </c>
      <c r="J8" s="3">
        <v>1</v>
      </c>
      <c r="L8" s="3">
        <f t="shared" ca="1" si="2"/>
        <v>1437.1579999999999</v>
      </c>
      <c r="M8" s="3">
        <f t="shared" ca="1" si="0"/>
        <v>1437.1579999999999</v>
      </c>
      <c r="N8" s="3">
        <f t="shared" ca="1" si="0"/>
        <v>1437.1579999999999</v>
      </c>
      <c r="O8" s="3">
        <f t="shared" ca="1" si="0"/>
        <v>1437.1579999999999</v>
      </c>
      <c r="P8" s="3">
        <f t="shared" ca="1" si="0"/>
        <v>1435.135</v>
      </c>
      <c r="Q8" s="3">
        <f t="shared" ca="1" si="0"/>
        <v>1435.134</v>
      </c>
      <c r="R8" s="3">
        <f t="shared" ca="1" si="0"/>
        <v>1435.135</v>
      </c>
      <c r="S8" s="3">
        <f t="shared" ca="1" si="0"/>
        <v>1435.134</v>
      </c>
      <c r="T8" s="3">
        <f t="shared" ca="1" si="0"/>
        <v>1437.1579999999999</v>
      </c>
      <c r="U8" s="3">
        <f t="shared" ca="1" si="0"/>
        <v>1435.134</v>
      </c>
      <c r="W8" s="3">
        <f t="shared" ca="1" si="3"/>
        <v>1436.1461999999999</v>
      </c>
      <c r="Y8" s="3">
        <f ca="1">Total!E8</f>
        <v>1435.134</v>
      </c>
      <c r="AB8" s="3">
        <f t="shared" ca="1" si="1"/>
        <v>1.4103212661674012E-3</v>
      </c>
      <c r="AC8" s="3">
        <f t="shared" ca="1" si="1"/>
        <v>1.4103212661674012E-3</v>
      </c>
      <c r="AD8" s="3">
        <f t="shared" ca="1" si="1"/>
        <v>1.4103212661674012E-3</v>
      </c>
      <c r="AE8" s="3">
        <f t="shared" ca="1" si="1"/>
        <v>1.4103212661674012E-3</v>
      </c>
      <c r="AF8" s="3">
        <f t="shared" ca="1" si="1"/>
        <v>6.9679904453267305E-7</v>
      </c>
      <c r="AG8" s="3">
        <f t="shared" ca="1" si="1"/>
        <v>0</v>
      </c>
      <c r="AH8" s="3">
        <f t="shared" ca="1" si="1"/>
        <v>6.9679904453267305E-7</v>
      </c>
      <c r="AI8" s="3">
        <f t="shared" ca="1" si="1"/>
        <v>0</v>
      </c>
      <c r="AJ8" s="3">
        <f t="shared" ca="1" si="1"/>
        <v>1.4103212661674012E-3</v>
      </c>
      <c r="AK8" s="3">
        <f t="shared" ca="1" si="1"/>
        <v>0</v>
      </c>
      <c r="AM8" s="3">
        <f t="shared" ca="1" si="4"/>
        <v>7.0529999289260714E-3</v>
      </c>
    </row>
    <row r="9" spans="1:39" x14ac:dyDescent="0.25">
      <c r="A9" s="3" t="s">
        <v>2</v>
      </c>
      <c r="B9" s="3">
        <v>24</v>
      </c>
      <c r="C9" s="3">
        <v>1</v>
      </c>
      <c r="D9" s="3">
        <v>78794.532000000007</v>
      </c>
      <c r="E9" s="3">
        <v>0.68799999999999994</v>
      </c>
      <c r="F9" s="3">
        <v>50</v>
      </c>
      <c r="H9" s="3" t="s">
        <v>0</v>
      </c>
      <c r="I9" s="3">
        <v>50</v>
      </c>
      <c r="J9" s="3">
        <v>1</v>
      </c>
      <c r="L9" s="3">
        <f t="shared" ca="1" si="2"/>
        <v>2841.9119999999998</v>
      </c>
      <c r="M9" s="3">
        <f t="shared" ca="1" si="0"/>
        <v>2825.6550000000002</v>
      </c>
      <c r="N9" s="3">
        <f t="shared" ca="1" si="0"/>
        <v>2830.5839999999998</v>
      </c>
      <c r="O9" s="3">
        <f t="shared" ca="1" si="0"/>
        <v>2829.732</v>
      </c>
      <c r="P9" s="3">
        <f t="shared" ca="1" si="0"/>
        <v>2830.6509999999998</v>
      </c>
      <c r="Q9" s="3">
        <f t="shared" ca="1" si="0"/>
        <v>2850.364</v>
      </c>
      <c r="R9" s="3">
        <f t="shared" ca="1" si="0"/>
        <v>2849.2089999999998</v>
      </c>
      <c r="S9" s="3">
        <f t="shared" ca="1" si="0"/>
        <v>2809.4780000000001</v>
      </c>
      <c r="T9" s="3">
        <f t="shared" ca="1" si="0"/>
        <v>2834.893</v>
      </c>
      <c r="U9" s="3">
        <f t="shared" ca="1" si="0"/>
        <v>2830.9490000000001</v>
      </c>
      <c r="W9" s="3">
        <f t="shared" ca="1" si="3"/>
        <v>2833.3427000000001</v>
      </c>
      <c r="Y9" s="3">
        <f ca="1">Total!E9</f>
        <v>2807.6990000000001</v>
      </c>
      <c r="AB9" s="3">
        <f t="shared" ca="1" si="1"/>
        <v>1.2185423010087525E-2</v>
      </c>
      <c r="AC9" s="3">
        <f t="shared" ca="1" si="1"/>
        <v>6.3952724277068626E-3</v>
      </c>
      <c r="AD9" s="3">
        <f t="shared" ca="1" si="1"/>
        <v>8.1508024898679539E-3</v>
      </c>
      <c r="AE9" s="3">
        <f t="shared" ca="1" si="1"/>
        <v>7.8473511583684371E-3</v>
      </c>
      <c r="AF9" s="3">
        <f t="shared" ca="1" si="1"/>
        <v>8.1746654466877573E-3</v>
      </c>
      <c r="AG9" s="3">
        <f t="shared" ca="1" si="1"/>
        <v>1.5195717204728841E-2</v>
      </c>
      <c r="AH9" s="3">
        <f t="shared" ca="1" si="1"/>
        <v>1.4784348322238161E-2</v>
      </c>
      <c r="AI9" s="3">
        <f t="shared" ca="1" si="1"/>
        <v>6.3361492809592347E-4</v>
      </c>
      <c r="AJ9" s="3">
        <f t="shared" ca="1" si="1"/>
        <v>9.6855111605624253E-3</v>
      </c>
      <c r="AK9" s="3">
        <f t="shared" ca="1" si="1"/>
        <v>8.2808021800057623E-3</v>
      </c>
      <c r="AM9" s="3">
        <f t="shared" ca="1" si="4"/>
        <v>9.1333508328349661E-2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78754.107999999993</v>
      </c>
      <c r="E10" s="3">
        <v>0.68700000000000006</v>
      </c>
      <c r="F10" s="3">
        <v>49</v>
      </c>
      <c r="H10" s="3" t="s">
        <v>20</v>
      </c>
      <c r="I10" s="3">
        <v>100</v>
      </c>
      <c r="J10" s="3">
        <v>1</v>
      </c>
      <c r="L10" s="3">
        <f t="shared" ca="1" si="2"/>
        <v>5474.518</v>
      </c>
      <c r="M10" s="3">
        <f t="shared" ca="1" si="0"/>
        <v>5421.009</v>
      </c>
      <c r="N10" s="3">
        <f t="shared" ca="1" si="0"/>
        <v>5499.893</v>
      </c>
      <c r="O10" s="3">
        <f t="shared" ca="1" si="0"/>
        <v>5485.6559999999999</v>
      </c>
      <c r="P10" s="3">
        <f t="shared" ca="1" si="0"/>
        <v>5472.5280000000002</v>
      </c>
      <c r="Q10" s="3">
        <f t="shared" ca="1" si="0"/>
        <v>5436.4170000000004</v>
      </c>
      <c r="R10" s="3">
        <f t="shared" ca="1" si="0"/>
        <v>5482.36</v>
      </c>
      <c r="S10" s="3">
        <f t="shared" ca="1" si="0"/>
        <v>5505.1629999999996</v>
      </c>
      <c r="T10" s="3">
        <f t="shared" ca="1" si="0"/>
        <v>5427.3209999999999</v>
      </c>
      <c r="U10" s="3">
        <f t="shared" ca="1" si="0"/>
        <v>5513.1279999999997</v>
      </c>
      <c r="W10" s="3">
        <f t="shared" ca="1" si="3"/>
        <v>5471.7993000000006</v>
      </c>
      <c r="Y10" s="3">
        <f ca="1">Total!E10</f>
        <v>5345.2</v>
      </c>
      <c r="AB10" s="3">
        <f t="shared" ca="1" si="1"/>
        <v>2.4193294918805699E-2</v>
      </c>
      <c r="AC10" s="3">
        <f t="shared" ca="1" si="1"/>
        <v>1.4182631145700854E-2</v>
      </c>
      <c r="AD10" s="3">
        <f t="shared" ca="1" si="1"/>
        <v>2.8940544787847081E-2</v>
      </c>
      <c r="AE10" s="3">
        <f t="shared" ca="1" si="1"/>
        <v>2.6277033600239492E-2</v>
      </c>
      <c r="AF10" s="3">
        <f t="shared" ca="1" si="1"/>
        <v>2.3820998278829685E-2</v>
      </c>
      <c r="AG10" s="3">
        <f t="shared" ca="1" si="1"/>
        <v>1.7065217391304451E-2</v>
      </c>
      <c r="AH10" s="3">
        <f t="shared" ca="1" si="1"/>
        <v>2.5660405597545434E-2</v>
      </c>
      <c r="AI10" s="3">
        <f t="shared" ca="1" si="1"/>
        <v>2.9926476090698147E-2</v>
      </c>
      <c r="AJ10" s="3">
        <f t="shared" ca="1" si="1"/>
        <v>1.5363503704258045E-2</v>
      </c>
      <c r="AK10" s="3">
        <f t="shared" ca="1" si="1"/>
        <v>3.1416598069295795E-2</v>
      </c>
      <c r="AM10" s="3">
        <f t="shared" ca="1" si="4"/>
        <v>0.2368467035845247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165633.17199999999</v>
      </c>
      <c r="E11" s="3">
        <v>1.74</v>
      </c>
      <c r="F11" s="3">
        <v>29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165575.98499999999</v>
      </c>
      <c r="E12" s="3">
        <v>1.728</v>
      </c>
      <c r="F12" s="3">
        <v>28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165668.739</v>
      </c>
      <c r="E13" s="3">
        <v>1.7270000000000001</v>
      </c>
      <c r="F13" s="3">
        <v>29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165585.14199999999</v>
      </c>
      <c r="E14" s="3">
        <v>1.736</v>
      </c>
      <c r="F14" s="3">
        <v>29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165647.96100000001</v>
      </c>
      <c r="E15" s="3">
        <v>1.7430000000000001</v>
      </c>
      <c r="F15" s="3">
        <v>29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165583.50599999999</v>
      </c>
      <c r="E16" s="3">
        <v>1.734</v>
      </c>
      <c r="F16" s="3">
        <v>29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165581.647</v>
      </c>
      <c r="E17" s="3">
        <v>1.734</v>
      </c>
      <c r="F17" s="3">
        <v>29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165649.19699999999</v>
      </c>
      <c r="E18" s="3">
        <v>1.748</v>
      </c>
      <c r="F18" s="3">
        <v>30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165759.14799999999</v>
      </c>
      <c r="E19" s="3">
        <v>1.73</v>
      </c>
      <c r="F19" s="3">
        <v>28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165635.61199999999</v>
      </c>
      <c r="E20" s="3">
        <v>1.732</v>
      </c>
      <c r="F20" s="3">
        <v>28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1541727.6229999999</v>
      </c>
      <c r="E21" s="3">
        <v>11.067</v>
      </c>
      <c r="F21" s="3">
        <v>32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1541582.452</v>
      </c>
      <c r="E22" s="3">
        <v>11.131</v>
      </c>
      <c r="F22" s="3">
        <v>33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1541689.588</v>
      </c>
      <c r="E23" s="3">
        <v>11.042999999999999</v>
      </c>
      <c r="F23" s="3">
        <v>33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1542493.27</v>
      </c>
      <c r="E24" s="3">
        <v>11.055999999999999</v>
      </c>
      <c r="F24" s="3">
        <v>32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1541958.2180000001</v>
      </c>
      <c r="E25" s="3">
        <v>11.052</v>
      </c>
      <c r="F25" s="3">
        <v>31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1542732.9739999999</v>
      </c>
      <c r="E26" s="3">
        <v>11.047000000000001</v>
      </c>
      <c r="F26" s="3">
        <v>32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1541625.5530000001</v>
      </c>
      <c r="E27" s="3">
        <v>11.045</v>
      </c>
      <c r="F27" s="3">
        <v>32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1542144.41</v>
      </c>
      <c r="E28" s="3">
        <v>11.102</v>
      </c>
      <c r="F28" s="3">
        <v>33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1544454.5009999999</v>
      </c>
      <c r="E29" s="3">
        <v>11.026999999999999</v>
      </c>
      <c r="F29" s="3">
        <v>33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1541568.6740000001</v>
      </c>
      <c r="E30" s="3">
        <v>11.106</v>
      </c>
      <c r="F30" s="3">
        <v>33</v>
      </c>
    </row>
    <row r="31" spans="1:6" x14ac:dyDescent="0.25">
      <c r="A31" s="3" t="s">
        <v>1</v>
      </c>
      <c r="B31" s="3">
        <v>30</v>
      </c>
      <c r="C31" s="3">
        <v>1</v>
      </c>
      <c r="D31" s="3">
        <v>21494.858</v>
      </c>
      <c r="E31" s="3">
        <v>0.92200000000000004</v>
      </c>
      <c r="F31" s="3">
        <v>40</v>
      </c>
    </row>
    <row r="32" spans="1:6" x14ac:dyDescent="0.25">
      <c r="A32" s="3" t="s">
        <v>1</v>
      </c>
      <c r="B32" s="3">
        <v>30</v>
      </c>
      <c r="C32" s="3">
        <v>1</v>
      </c>
      <c r="D32" s="3">
        <v>21483.792000000001</v>
      </c>
      <c r="E32" s="3">
        <v>0.92500000000000004</v>
      </c>
      <c r="F32" s="3">
        <v>41</v>
      </c>
    </row>
    <row r="33" spans="1:6" x14ac:dyDescent="0.25">
      <c r="A33" s="3" t="s">
        <v>1</v>
      </c>
      <c r="B33" s="3">
        <v>30</v>
      </c>
      <c r="C33" s="3">
        <v>1</v>
      </c>
      <c r="D33" s="3">
        <v>21494.615000000002</v>
      </c>
      <c r="E33" s="3">
        <v>0.91700000000000004</v>
      </c>
      <c r="F33" s="3">
        <v>39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21518.712</v>
      </c>
      <c r="E34" s="3">
        <v>0.92</v>
      </c>
      <c r="F34" s="3">
        <v>39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21495.241999999998</v>
      </c>
      <c r="E35" s="3">
        <v>0.91900000000000004</v>
      </c>
      <c r="F35" s="3">
        <v>39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21529.169000000002</v>
      </c>
      <c r="E36" s="3">
        <v>0.92600000000000005</v>
      </c>
      <c r="F36" s="3">
        <v>40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21517.227999999999</v>
      </c>
      <c r="E37" s="3">
        <v>0.91600000000000004</v>
      </c>
      <c r="F37" s="3">
        <v>39</v>
      </c>
    </row>
    <row r="38" spans="1:6" x14ac:dyDescent="0.25">
      <c r="A38" s="3" t="s">
        <v>1</v>
      </c>
      <c r="B38" s="3">
        <v>30</v>
      </c>
      <c r="C38" s="3">
        <v>1</v>
      </c>
      <c r="D38" s="3">
        <v>21488.258000000002</v>
      </c>
      <c r="E38" s="3">
        <v>0.92300000000000004</v>
      </c>
      <c r="F38" s="3">
        <v>38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21485.701000000001</v>
      </c>
      <c r="E39" s="3">
        <v>0.92</v>
      </c>
      <c r="F39" s="3">
        <v>39</v>
      </c>
    </row>
    <row r="40" spans="1:6" x14ac:dyDescent="0.25">
      <c r="A40" s="3" t="s">
        <v>1</v>
      </c>
      <c r="B40" s="3">
        <v>30</v>
      </c>
      <c r="C40" s="3">
        <v>1</v>
      </c>
      <c r="D40" s="3">
        <v>21492.424999999999</v>
      </c>
      <c r="E40" s="3">
        <v>0.91800000000000004</v>
      </c>
      <c r="F40" s="3">
        <v>39</v>
      </c>
    </row>
    <row r="41" spans="1:6" x14ac:dyDescent="0.25">
      <c r="A41" s="3" t="s">
        <v>1</v>
      </c>
      <c r="B41" s="3">
        <v>50</v>
      </c>
      <c r="C41" s="3">
        <v>1</v>
      </c>
      <c r="D41" s="3">
        <v>37967.493999999999</v>
      </c>
      <c r="E41" s="3">
        <v>1.948</v>
      </c>
      <c r="F41" s="3">
        <v>26</v>
      </c>
    </row>
    <row r="42" spans="1:6" x14ac:dyDescent="0.25">
      <c r="A42" s="3" t="s">
        <v>1</v>
      </c>
      <c r="B42" s="3">
        <v>50</v>
      </c>
      <c r="C42" s="3">
        <v>1</v>
      </c>
      <c r="D42" s="3">
        <v>37957.521999999997</v>
      </c>
      <c r="E42" s="3">
        <v>1.9339999999999999</v>
      </c>
      <c r="F42" s="3">
        <v>25</v>
      </c>
    </row>
    <row r="43" spans="1:6" x14ac:dyDescent="0.25">
      <c r="A43" s="3" t="s">
        <v>1</v>
      </c>
      <c r="B43" s="3">
        <v>50</v>
      </c>
      <c r="C43" s="3">
        <v>1</v>
      </c>
      <c r="D43" s="3">
        <v>37946.544000000002</v>
      </c>
      <c r="E43" s="3">
        <v>1.9510000000000001</v>
      </c>
      <c r="F43" s="3">
        <v>28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37878.381000000001</v>
      </c>
      <c r="E44" s="3">
        <v>1.958</v>
      </c>
      <c r="F44" s="3">
        <v>27</v>
      </c>
    </row>
    <row r="45" spans="1:6" x14ac:dyDescent="0.25">
      <c r="A45" s="3" t="s">
        <v>1</v>
      </c>
      <c r="B45" s="3">
        <v>50</v>
      </c>
      <c r="C45" s="3">
        <v>1</v>
      </c>
      <c r="D45" s="3">
        <v>37927.851000000002</v>
      </c>
      <c r="E45" s="3">
        <v>1.9550000000000001</v>
      </c>
      <c r="F45" s="3">
        <v>27</v>
      </c>
    </row>
    <row r="46" spans="1:6" x14ac:dyDescent="0.25">
      <c r="A46" s="3" t="s">
        <v>1</v>
      </c>
      <c r="B46" s="3">
        <v>50</v>
      </c>
      <c r="C46" s="3">
        <v>1</v>
      </c>
      <c r="D46" s="3">
        <v>37953.544999999998</v>
      </c>
      <c r="E46" s="3">
        <v>1.948</v>
      </c>
      <c r="F46" s="3">
        <v>27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37885.927000000003</v>
      </c>
      <c r="E47" s="3">
        <v>1.95</v>
      </c>
      <c r="F47" s="3">
        <v>26</v>
      </c>
    </row>
    <row r="48" spans="1:6" x14ac:dyDescent="0.25">
      <c r="A48" s="3" t="s">
        <v>1</v>
      </c>
      <c r="B48" s="3">
        <v>50</v>
      </c>
      <c r="C48" s="3">
        <v>1</v>
      </c>
      <c r="D48" s="3">
        <v>37947.254999999997</v>
      </c>
      <c r="E48" s="3">
        <v>1.954</v>
      </c>
      <c r="F48" s="3">
        <v>27</v>
      </c>
    </row>
    <row r="49" spans="1:6" x14ac:dyDescent="0.25">
      <c r="A49" s="3" t="s">
        <v>1</v>
      </c>
      <c r="B49" s="3">
        <v>50</v>
      </c>
      <c r="C49" s="3">
        <v>1</v>
      </c>
      <c r="D49" s="3">
        <v>37963.222999999998</v>
      </c>
      <c r="E49" s="3">
        <v>1.954</v>
      </c>
      <c r="F49" s="3">
        <v>26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37895.453999999998</v>
      </c>
      <c r="E50" s="3">
        <v>1.9510000000000001</v>
      </c>
      <c r="F50" s="3">
        <v>27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68103.581999999995</v>
      </c>
      <c r="E51" s="3">
        <v>7.8209999999999997</v>
      </c>
      <c r="F51" s="3">
        <v>23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68023.489000000001</v>
      </c>
      <c r="E52" s="3">
        <v>7.8259999999999996</v>
      </c>
      <c r="F52" s="3">
        <v>23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68073.505999999994</v>
      </c>
      <c r="E53" s="3">
        <v>7.7619999999999996</v>
      </c>
      <c r="F53" s="3">
        <v>22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68109.475000000006</v>
      </c>
      <c r="E54" s="3">
        <v>7.77</v>
      </c>
      <c r="F54" s="3">
        <v>23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68073.164000000004</v>
      </c>
      <c r="E55" s="3">
        <v>7.7270000000000003</v>
      </c>
      <c r="F55" s="3">
        <v>22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68067.256999999998</v>
      </c>
      <c r="E56" s="3">
        <v>7.7750000000000004</v>
      </c>
      <c r="F56" s="3">
        <v>23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68050.986000000004</v>
      </c>
      <c r="E57" s="3">
        <v>7.8129999999999997</v>
      </c>
      <c r="F57" s="3">
        <v>23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68116.635999999999</v>
      </c>
      <c r="E58" s="3">
        <v>7.734</v>
      </c>
      <c r="F58" s="3">
        <v>22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68143.619000000006</v>
      </c>
      <c r="E59" s="3">
        <v>7.8259999999999996</v>
      </c>
      <c r="F59" s="3">
        <v>23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68174.195000000007</v>
      </c>
      <c r="E60" s="3">
        <v>7.72</v>
      </c>
      <c r="F60" s="3">
        <v>22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1437.1579999999999</v>
      </c>
      <c r="E61" s="3">
        <v>0.67400000000000004</v>
      </c>
      <c r="F61" s="3">
        <v>42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1437.1579999999999</v>
      </c>
      <c r="E62" s="3">
        <v>0.66700000000000004</v>
      </c>
      <c r="F62" s="3">
        <v>42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1437.1579999999999</v>
      </c>
      <c r="E63" s="3">
        <v>0.66900000000000004</v>
      </c>
      <c r="F63" s="3">
        <v>42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1437.1579999999999</v>
      </c>
      <c r="E64" s="3">
        <v>0.67500000000000004</v>
      </c>
      <c r="F64" s="3">
        <v>43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1435.135</v>
      </c>
      <c r="E65" s="3">
        <v>0.67300000000000004</v>
      </c>
      <c r="F65" s="3">
        <v>43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1435.134</v>
      </c>
      <c r="E66" s="3">
        <v>0.67200000000000004</v>
      </c>
      <c r="F66" s="3">
        <v>43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1435.135</v>
      </c>
      <c r="E67" s="3">
        <v>0.67</v>
      </c>
      <c r="F67" s="3">
        <v>42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1435.134</v>
      </c>
      <c r="E68" s="3">
        <v>0.66700000000000004</v>
      </c>
      <c r="F68" s="3">
        <v>42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1437.1579999999999</v>
      </c>
      <c r="E69" s="3">
        <v>0.67400000000000004</v>
      </c>
      <c r="F69" s="3">
        <v>43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1435.134</v>
      </c>
      <c r="E70" s="3">
        <v>0.67400000000000004</v>
      </c>
      <c r="F70" s="3">
        <v>42</v>
      </c>
    </row>
    <row r="71" spans="1:6" x14ac:dyDescent="0.25">
      <c r="A71" s="3" t="s">
        <v>0</v>
      </c>
      <c r="B71" s="3">
        <v>50</v>
      </c>
      <c r="C71" s="3">
        <v>1</v>
      </c>
      <c r="D71" s="3">
        <v>2841.9119999999998</v>
      </c>
      <c r="E71" s="3">
        <v>1.804</v>
      </c>
      <c r="F71" s="3">
        <v>22</v>
      </c>
    </row>
    <row r="72" spans="1:6" x14ac:dyDescent="0.25">
      <c r="A72" s="3" t="s">
        <v>0</v>
      </c>
      <c r="B72" s="3">
        <v>50</v>
      </c>
      <c r="C72" s="3">
        <v>1</v>
      </c>
      <c r="D72" s="3">
        <v>2825.6550000000002</v>
      </c>
      <c r="E72" s="3">
        <v>1.83</v>
      </c>
      <c r="F72" s="3">
        <v>23</v>
      </c>
    </row>
    <row r="73" spans="1:6" x14ac:dyDescent="0.25">
      <c r="A73" s="3" t="s">
        <v>0</v>
      </c>
      <c r="B73" s="3">
        <v>50</v>
      </c>
      <c r="C73" s="3">
        <v>1</v>
      </c>
      <c r="D73" s="3">
        <v>2830.5839999999998</v>
      </c>
      <c r="E73" s="3">
        <v>1.829</v>
      </c>
      <c r="F73" s="3">
        <v>23</v>
      </c>
    </row>
    <row r="74" spans="1:6" x14ac:dyDescent="0.25">
      <c r="A74" s="3" t="s">
        <v>0</v>
      </c>
      <c r="B74" s="3">
        <v>50</v>
      </c>
      <c r="C74" s="3">
        <v>1</v>
      </c>
      <c r="D74" s="3">
        <v>2829.732</v>
      </c>
      <c r="E74" s="3">
        <v>1.8420000000000001</v>
      </c>
      <c r="F74" s="3">
        <v>23</v>
      </c>
    </row>
    <row r="75" spans="1:6" x14ac:dyDescent="0.25">
      <c r="A75" s="3" t="s">
        <v>0</v>
      </c>
      <c r="B75" s="3">
        <v>50</v>
      </c>
      <c r="C75" s="3">
        <v>1</v>
      </c>
      <c r="D75" s="3">
        <v>2830.6509999999998</v>
      </c>
      <c r="E75" s="3">
        <v>1.8129999999999999</v>
      </c>
      <c r="F75" s="3">
        <v>25</v>
      </c>
    </row>
    <row r="76" spans="1:6" x14ac:dyDescent="0.25">
      <c r="A76" s="3" t="s">
        <v>0</v>
      </c>
      <c r="B76" s="3">
        <v>50</v>
      </c>
      <c r="C76" s="3">
        <v>1</v>
      </c>
      <c r="D76" s="3">
        <v>2850.364</v>
      </c>
      <c r="E76" s="3">
        <v>1.827</v>
      </c>
      <c r="F76" s="3">
        <v>24</v>
      </c>
    </row>
    <row r="77" spans="1:6" x14ac:dyDescent="0.25">
      <c r="A77" s="3" t="s">
        <v>0</v>
      </c>
      <c r="B77" s="3">
        <v>50</v>
      </c>
      <c r="C77" s="3">
        <v>1</v>
      </c>
      <c r="D77" s="3">
        <v>2849.2089999999998</v>
      </c>
      <c r="E77" s="3">
        <v>1.8260000000000001</v>
      </c>
      <c r="F77" s="3">
        <v>23</v>
      </c>
    </row>
    <row r="78" spans="1:6" x14ac:dyDescent="0.25">
      <c r="A78" s="3" t="s">
        <v>0</v>
      </c>
      <c r="B78" s="3">
        <v>50</v>
      </c>
      <c r="C78" s="3">
        <v>1</v>
      </c>
      <c r="D78" s="3">
        <v>2809.4780000000001</v>
      </c>
      <c r="E78" s="3">
        <v>1.8160000000000001</v>
      </c>
      <c r="F78" s="3">
        <v>22</v>
      </c>
    </row>
    <row r="79" spans="1:6" x14ac:dyDescent="0.25">
      <c r="A79" s="3" t="s">
        <v>0</v>
      </c>
      <c r="B79" s="3">
        <v>50</v>
      </c>
      <c r="C79" s="3">
        <v>1</v>
      </c>
      <c r="D79" s="3">
        <v>2834.893</v>
      </c>
      <c r="E79" s="3">
        <v>1.8049999999999999</v>
      </c>
      <c r="F79" s="3">
        <v>23</v>
      </c>
    </row>
    <row r="80" spans="1:6" x14ac:dyDescent="0.25">
      <c r="A80" s="3" t="s">
        <v>0</v>
      </c>
      <c r="B80" s="3">
        <v>50</v>
      </c>
      <c r="C80" s="3">
        <v>1</v>
      </c>
      <c r="D80" s="3">
        <v>2830.9490000000001</v>
      </c>
      <c r="E80" s="3">
        <v>1.8120000000000001</v>
      </c>
      <c r="F80" s="3">
        <v>22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5474.518</v>
      </c>
      <c r="E81" s="3">
        <v>7.2939999999999996</v>
      </c>
      <c r="F81" s="3">
        <v>21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5421.009</v>
      </c>
      <c r="E82" s="3">
        <v>7.3339999999999996</v>
      </c>
      <c r="F82" s="3">
        <v>21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5499.893</v>
      </c>
      <c r="E83" s="3">
        <v>7.4109999999999996</v>
      </c>
      <c r="F83" s="3">
        <v>18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5485.6559999999999</v>
      </c>
      <c r="E84" s="3">
        <v>7.3010000000000002</v>
      </c>
      <c r="F84" s="3">
        <v>21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5472.5280000000002</v>
      </c>
      <c r="E85" s="3">
        <v>7.3810000000000002</v>
      </c>
      <c r="F85" s="3">
        <v>22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5436.4170000000004</v>
      </c>
      <c r="E86" s="3">
        <v>7.3719999999999999</v>
      </c>
      <c r="F86" s="3">
        <v>22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5482.36</v>
      </c>
      <c r="E87" s="3">
        <v>7.2960000000000003</v>
      </c>
      <c r="F87" s="3">
        <v>21</v>
      </c>
    </row>
    <row r="88" spans="1:6" x14ac:dyDescent="0.25">
      <c r="A88" s="3" t="s">
        <v>0</v>
      </c>
      <c r="B88" s="3">
        <v>100</v>
      </c>
      <c r="C88" s="3">
        <v>1</v>
      </c>
      <c r="D88" s="3">
        <v>5505.1629999999996</v>
      </c>
      <c r="E88" s="3">
        <v>7.3019999999999996</v>
      </c>
      <c r="F88" s="3">
        <v>21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5427.3209999999999</v>
      </c>
      <c r="E89" s="3">
        <v>7.3959999999999999</v>
      </c>
      <c r="F89" s="3">
        <v>22</v>
      </c>
    </row>
    <row r="90" spans="1:6" x14ac:dyDescent="0.25">
      <c r="A90" s="3" t="s">
        <v>0</v>
      </c>
      <c r="B90" s="3">
        <v>100</v>
      </c>
      <c r="C90" s="3">
        <v>1</v>
      </c>
      <c r="D90" s="3">
        <v>5513.1279999999997</v>
      </c>
      <c r="E90" s="3">
        <v>7.3090000000000002</v>
      </c>
      <c r="F90" s="3">
        <v>17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625" style="3" customWidth="1"/>
    <col min="2" max="2" width="4.375" style="3" bestFit="1" customWidth="1"/>
    <col min="3" max="3" width="2.625" style="3" bestFit="1" customWidth="1"/>
    <col min="4" max="4" width="10.75" style="3" customWidth="1"/>
    <col min="5" max="5" width="7" style="3" bestFit="1" customWidth="1"/>
    <col min="6" max="6" width="4.375" style="3" bestFit="1" customWidth="1"/>
    <col min="7" max="7" width="2.375" style="3" customWidth="1"/>
    <col min="8" max="8" width="9.75" style="3" customWidth="1"/>
    <col min="9" max="9" width="4.375" style="3" bestFit="1" customWidth="1"/>
    <col min="10" max="10" width="3.125" style="3" bestFit="1" customWidth="1"/>
    <col min="11" max="11" width="2.375" style="3" customWidth="1"/>
    <col min="12" max="21" width="9" style="3"/>
    <col min="22" max="22" width="2.25" style="3" customWidth="1"/>
    <col min="23" max="23" width="9" style="3"/>
    <col min="24" max="24" width="2.125" style="3" customWidth="1"/>
    <col min="25" max="25" width="9" style="3"/>
    <col min="26" max="26" width="2.625" style="3" customWidth="1"/>
    <col min="27" max="27" width="2.37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78995.400999999998</v>
      </c>
      <c r="E1" s="3">
        <v>0.68600000000000005</v>
      </c>
      <c r="F1" s="3">
        <v>47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79428.671000000002</v>
      </c>
      <c r="E2" s="3">
        <v>0.69</v>
      </c>
      <c r="F2" s="3">
        <v>46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78995.400999999998</v>
      </c>
      <c r="M2" s="3">
        <f t="shared" ref="M2:U10" ca="1" si="0">INDIRECT("D"&amp;1+(ROW(E1)-1)*10+COLUMN(B1)-1)</f>
        <v>79428.671000000002</v>
      </c>
      <c r="N2" s="3">
        <f t="shared" ca="1" si="0"/>
        <v>78754.107999999993</v>
      </c>
      <c r="O2" s="3">
        <f t="shared" ca="1" si="0"/>
        <v>78730.853000000003</v>
      </c>
      <c r="P2" s="3">
        <f t="shared" ca="1" si="0"/>
        <v>78754.107999999993</v>
      </c>
      <c r="Q2" s="3">
        <f t="shared" ca="1" si="0"/>
        <v>78989.873999999996</v>
      </c>
      <c r="R2" s="3">
        <f t="shared" ca="1" si="0"/>
        <v>78730.853000000003</v>
      </c>
      <c r="S2" s="3">
        <f t="shared" ca="1" si="0"/>
        <v>78754.107999999993</v>
      </c>
      <c r="T2" s="3">
        <f t="shared" ca="1" si="0"/>
        <v>78773.505000000005</v>
      </c>
      <c r="U2" s="3">
        <f t="shared" ca="1" si="0"/>
        <v>78730.853000000003</v>
      </c>
      <c r="W2" s="3">
        <f ca="1">AVERAGE(L2:U2)</f>
        <v>78864.233399999997</v>
      </c>
      <c r="Y2" s="3">
        <f ca="1">Total!E2</f>
        <v>78730.853000000003</v>
      </c>
      <c r="AB2" s="3">
        <f t="shared" ref="AB2:AK10" ca="1" si="1">(L2-$Y2)/$Y2</f>
        <v>3.3601566592958826E-3</v>
      </c>
      <c r="AC2" s="3">
        <f t="shared" ca="1" si="1"/>
        <v>8.863335952933208E-3</v>
      </c>
      <c r="AD2" s="3">
        <f t="shared" ca="1" si="1"/>
        <v>2.9537340335929175E-4</v>
      </c>
      <c r="AE2" s="3">
        <f t="shared" ca="1" si="1"/>
        <v>0</v>
      </c>
      <c r="AF2" s="3">
        <f t="shared" ca="1" si="1"/>
        <v>2.9537340335929175E-4</v>
      </c>
      <c r="AG2" s="3">
        <f t="shared" ca="1" si="1"/>
        <v>3.2899554638382155E-3</v>
      </c>
      <c r="AH2" s="3">
        <f t="shared" ca="1" si="1"/>
        <v>0</v>
      </c>
      <c r="AI2" s="3">
        <f t="shared" ca="1" si="1"/>
        <v>2.9537340335929175E-4</v>
      </c>
      <c r="AJ2" s="3">
        <f t="shared" ca="1" si="1"/>
        <v>5.4174441625828515E-4</v>
      </c>
      <c r="AK2" s="3">
        <f t="shared" ca="1" si="1"/>
        <v>0</v>
      </c>
      <c r="AM2" s="3">
        <f ca="1">SUM(AB2:AK2)</f>
        <v>1.6941312702403469E-2</v>
      </c>
    </row>
    <row r="3" spans="1:39" x14ac:dyDescent="0.25">
      <c r="A3" s="3" t="s">
        <v>2</v>
      </c>
      <c r="B3" s="3">
        <v>24</v>
      </c>
      <c r="C3" s="3">
        <v>1</v>
      </c>
      <c r="D3" s="3">
        <v>78754.107999999993</v>
      </c>
      <c r="E3" s="3">
        <v>0.69099999999999995</v>
      </c>
      <c r="F3" s="3">
        <v>47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165662.54199999999</v>
      </c>
      <c r="M3" s="3">
        <f t="shared" ca="1" si="0"/>
        <v>165626.274</v>
      </c>
      <c r="N3" s="3">
        <f t="shared" ca="1" si="0"/>
        <v>165680.49900000001</v>
      </c>
      <c r="O3" s="3">
        <f t="shared" ca="1" si="0"/>
        <v>165638.36300000001</v>
      </c>
      <c r="P3" s="3">
        <f t="shared" ca="1" si="0"/>
        <v>165557.90299999999</v>
      </c>
      <c r="Q3" s="3">
        <f t="shared" ca="1" si="0"/>
        <v>165583.50599999999</v>
      </c>
      <c r="R3" s="3">
        <f t="shared" ca="1" si="0"/>
        <v>165587.005</v>
      </c>
      <c r="S3" s="3">
        <f t="shared" ca="1" si="0"/>
        <v>165586.48499999999</v>
      </c>
      <c r="T3" s="3">
        <f t="shared" ca="1" si="0"/>
        <v>165586.19500000001</v>
      </c>
      <c r="U3" s="3">
        <f t="shared" ca="1" si="0"/>
        <v>165572.82800000001</v>
      </c>
      <c r="W3" s="3">
        <f t="shared" ref="W3:W10" ca="1" si="3">AVERAGE(L3:U3)</f>
        <v>165608.16</v>
      </c>
      <c r="Y3" s="3">
        <f ca="1">Total!E3</f>
        <v>165486.21299999999</v>
      </c>
      <c r="AB3" s="3">
        <f t="shared" ca="1" si="1"/>
        <v>1.0655207875232356E-3</v>
      </c>
      <c r="AC3" s="3">
        <f t="shared" ca="1" si="1"/>
        <v>8.4636053639112563E-4</v>
      </c>
      <c r="AD3" s="3">
        <f t="shared" ca="1" si="1"/>
        <v>1.1740313375835237E-3</v>
      </c>
      <c r="AE3" s="3">
        <f t="shared" ca="1" si="1"/>
        <v>9.1941193916875294E-4</v>
      </c>
      <c r="AF3" s="3">
        <f t="shared" ca="1" si="1"/>
        <v>4.3320829391390046E-4</v>
      </c>
      <c r="AG3" s="3">
        <f t="shared" ca="1" si="1"/>
        <v>5.8792208871203744E-4</v>
      </c>
      <c r="AH3" s="3">
        <f t="shared" ca="1" si="1"/>
        <v>6.0906584405321935E-4</v>
      </c>
      <c r="AI3" s="3">
        <f t="shared" ca="1" si="1"/>
        <v>6.0592358832936262E-4</v>
      </c>
      <c r="AJ3" s="3">
        <f t="shared" ca="1" si="1"/>
        <v>6.0417117648355501E-4</v>
      </c>
      <c r="AK3" s="3">
        <f t="shared" ca="1" si="1"/>
        <v>5.2339707598493296E-4</v>
      </c>
      <c r="AM3" s="3">
        <f t="shared" ref="AM3:AM10" ca="1" si="4">SUM(AB3:AK3)</f>
        <v>7.369012668143644E-3</v>
      </c>
    </row>
    <row r="4" spans="1:39" x14ac:dyDescent="0.25">
      <c r="A4" s="3" t="s">
        <v>2</v>
      </c>
      <c r="B4" s="3">
        <v>24</v>
      </c>
      <c r="C4" s="3">
        <v>1</v>
      </c>
      <c r="D4" s="3">
        <v>78730.853000000003</v>
      </c>
      <c r="E4" s="3">
        <v>0.69199999999999995</v>
      </c>
      <c r="F4" s="3">
        <v>45</v>
      </c>
      <c r="H4" s="3" t="s">
        <v>2</v>
      </c>
      <c r="I4" s="3">
        <v>100</v>
      </c>
      <c r="J4" s="3">
        <v>1</v>
      </c>
      <c r="L4" s="3">
        <f t="shared" ca="1" si="2"/>
        <v>1542249.801</v>
      </c>
      <c r="M4" s="3">
        <f t="shared" ca="1" si="0"/>
        <v>1541310.5730000001</v>
      </c>
      <c r="N4" s="3">
        <f t="shared" ca="1" si="0"/>
        <v>1541411.541</v>
      </c>
      <c r="O4" s="3">
        <f t="shared" ca="1" si="0"/>
        <v>1542029.669</v>
      </c>
      <c r="P4" s="3">
        <f t="shared" ca="1" si="0"/>
        <v>1543158.1429999999</v>
      </c>
      <c r="Q4" s="3">
        <f t="shared" ca="1" si="0"/>
        <v>1542397.8470000001</v>
      </c>
      <c r="R4" s="3">
        <f t="shared" ca="1" si="0"/>
        <v>1542136.199</v>
      </c>
      <c r="S4" s="3">
        <f t="shared" ca="1" si="0"/>
        <v>1541828.8389999999</v>
      </c>
      <c r="T4" s="3">
        <f t="shared" ca="1" si="0"/>
        <v>1542937.2779999999</v>
      </c>
      <c r="U4" s="3">
        <f t="shared" ca="1" si="0"/>
        <v>1541909.2279999999</v>
      </c>
      <c r="W4" s="3">
        <f t="shared" ca="1" si="3"/>
        <v>1542136.9118000001</v>
      </c>
      <c r="Y4" s="3">
        <f ca="1">Total!E4</f>
        <v>1541265.9380000001</v>
      </c>
      <c r="AB4" s="3">
        <f t="shared" ca="1" si="1"/>
        <v>6.3834733237314663E-4</v>
      </c>
      <c r="AC4" s="3">
        <f t="shared" ca="1" si="1"/>
        <v>2.895996005590653E-5</v>
      </c>
      <c r="AD4" s="3">
        <f t="shared" ca="1" si="1"/>
        <v>9.4469744909062134E-5</v>
      </c>
      <c r="AE4" s="3">
        <f t="shared" ca="1" si="1"/>
        <v>4.9552188312871964E-4</v>
      </c>
      <c r="AF4" s="3">
        <f t="shared" ca="1" si="1"/>
        <v>1.2276953336523041E-3</v>
      </c>
      <c r="AG4" s="3">
        <f t="shared" ca="1" si="1"/>
        <v>7.3440213793914719E-4</v>
      </c>
      <c r="AH4" s="3">
        <f t="shared" ca="1" si="1"/>
        <v>5.6464038978842359E-4</v>
      </c>
      <c r="AI4" s="3">
        <f t="shared" ca="1" si="1"/>
        <v>3.6521990535278923E-4</v>
      </c>
      <c r="AJ4" s="3">
        <f t="shared" ca="1" si="1"/>
        <v>1.0843943013291006E-3</v>
      </c>
      <c r="AK4" s="3">
        <f t="shared" ca="1" si="1"/>
        <v>4.173776790490548E-4</v>
      </c>
      <c r="AM4" s="3">
        <f t="shared" ca="1" si="4"/>
        <v>5.6510286675776544E-3</v>
      </c>
    </row>
    <row r="5" spans="1:39" x14ac:dyDescent="0.25">
      <c r="A5" s="3" t="s">
        <v>2</v>
      </c>
      <c r="B5" s="3">
        <v>24</v>
      </c>
      <c r="C5" s="3">
        <v>1</v>
      </c>
      <c r="D5" s="3">
        <v>78754.107999999993</v>
      </c>
      <c r="E5" s="3">
        <v>0.69</v>
      </c>
      <c r="F5" s="3">
        <v>46</v>
      </c>
      <c r="H5" s="3" t="s">
        <v>1</v>
      </c>
      <c r="I5" s="3">
        <v>30</v>
      </c>
      <c r="J5" s="3">
        <v>1</v>
      </c>
      <c r="L5" s="3">
        <f t="shared" ca="1" si="2"/>
        <v>21518.671999999999</v>
      </c>
      <c r="M5" s="3">
        <f t="shared" ca="1" si="0"/>
        <v>21485.896000000001</v>
      </c>
      <c r="N5" s="3">
        <f t="shared" ca="1" si="0"/>
        <v>21512.035</v>
      </c>
      <c r="O5" s="3">
        <f t="shared" ca="1" si="0"/>
        <v>21499.123</v>
      </c>
      <c r="P5" s="3">
        <f t="shared" ca="1" si="0"/>
        <v>21515.055</v>
      </c>
      <c r="Q5" s="3">
        <f t="shared" ca="1" si="0"/>
        <v>21483.343000000001</v>
      </c>
      <c r="R5" s="3">
        <f t="shared" ca="1" si="0"/>
        <v>21530.648000000001</v>
      </c>
      <c r="S5" s="3">
        <f t="shared" ca="1" si="0"/>
        <v>21488.826000000001</v>
      </c>
      <c r="T5" s="3">
        <f t="shared" ca="1" si="0"/>
        <v>21499.1</v>
      </c>
      <c r="U5" s="3">
        <f t="shared" ca="1" si="0"/>
        <v>21495.378000000001</v>
      </c>
      <c r="W5" s="3">
        <f t="shared" ca="1" si="3"/>
        <v>21502.8076</v>
      </c>
      <c r="Y5" s="3">
        <f ca="1">Total!E5</f>
        <v>21465.767</v>
      </c>
      <c r="AB5" s="3">
        <f t="shared" ca="1" si="1"/>
        <v>2.464621925692142E-3</v>
      </c>
      <c r="AC5" s="3">
        <f t="shared" ca="1" si="1"/>
        <v>9.3772563542690156E-4</v>
      </c>
      <c r="AD5" s="3">
        <f t="shared" ca="1" si="1"/>
        <v>2.1554319489259354E-3</v>
      </c>
      <c r="AE5" s="3">
        <f t="shared" ca="1" si="1"/>
        <v>1.5539160562024067E-3</v>
      </c>
      <c r="AF5" s="3">
        <f t="shared" ca="1" si="1"/>
        <v>2.2961210750121561E-3</v>
      </c>
      <c r="AG5" s="3">
        <f t="shared" ca="1" si="1"/>
        <v>8.1879207950039383E-4</v>
      </c>
      <c r="AH5" s="3">
        <f t="shared" ca="1" si="1"/>
        <v>3.0225335064897156E-3</v>
      </c>
      <c r="AI5" s="3">
        <f t="shared" ca="1" si="1"/>
        <v>1.0742220392125335E-3</v>
      </c>
      <c r="AJ5" s="3">
        <f t="shared" ca="1" si="1"/>
        <v>1.5528445827255426E-3</v>
      </c>
      <c r="AK5" s="3">
        <f t="shared" ca="1" si="1"/>
        <v>1.3794522226948977E-3</v>
      </c>
      <c r="AM5" s="3">
        <f t="shared" ca="1" si="4"/>
        <v>1.7255661071882627E-2</v>
      </c>
    </row>
    <row r="6" spans="1:39" x14ac:dyDescent="0.25">
      <c r="A6" s="3" t="s">
        <v>2</v>
      </c>
      <c r="B6" s="3">
        <v>24</v>
      </c>
      <c r="C6" s="3">
        <v>1</v>
      </c>
      <c r="D6" s="3">
        <v>78989.873999999996</v>
      </c>
      <c r="E6" s="3">
        <v>0.68700000000000006</v>
      </c>
      <c r="F6" s="3">
        <v>46</v>
      </c>
      <c r="H6" s="3" t="s">
        <v>1</v>
      </c>
      <c r="I6" s="3">
        <v>50</v>
      </c>
      <c r="J6" s="3">
        <v>1</v>
      </c>
      <c r="L6" s="3">
        <f t="shared" ca="1" si="2"/>
        <v>37866.843000000001</v>
      </c>
      <c r="M6" s="3">
        <f t="shared" ca="1" si="0"/>
        <v>37850.029000000002</v>
      </c>
      <c r="N6" s="3">
        <f t="shared" ca="1" si="0"/>
        <v>37867.139000000003</v>
      </c>
      <c r="O6" s="3">
        <f t="shared" ca="1" si="0"/>
        <v>37878.373</v>
      </c>
      <c r="P6" s="3">
        <f t="shared" ca="1" si="0"/>
        <v>37836.659</v>
      </c>
      <c r="Q6" s="3">
        <f t="shared" ca="1" si="0"/>
        <v>37847.826999999997</v>
      </c>
      <c r="R6" s="3">
        <f t="shared" ca="1" si="0"/>
        <v>37859.264000000003</v>
      </c>
      <c r="S6" s="3">
        <f t="shared" ca="1" si="0"/>
        <v>37896.578000000001</v>
      </c>
      <c r="T6" s="3">
        <f t="shared" ca="1" si="0"/>
        <v>37842.199000000001</v>
      </c>
      <c r="U6" s="3">
        <f t="shared" ca="1" si="0"/>
        <v>37845.949000000001</v>
      </c>
      <c r="W6" s="3">
        <f t="shared" ca="1" si="3"/>
        <v>37859.086000000003</v>
      </c>
      <c r="Y6" s="3">
        <f ca="1">Total!E6</f>
        <v>37821.141000000003</v>
      </c>
      <c r="AB6" s="3">
        <f t="shared" ca="1" si="1"/>
        <v>1.2083717939656419E-3</v>
      </c>
      <c r="AC6" s="3">
        <f t="shared" ca="1" si="1"/>
        <v>7.6380561866176927E-4</v>
      </c>
      <c r="AD6" s="3">
        <f t="shared" ca="1" si="1"/>
        <v>1.2161981046526224E-3</v>
      </c>
      <c r="AE6" s="3">
        <f t="shared" ca="1" si="1"/>
        <v>1.5132277474123885E-3</v>
      </c>
      <c r="AF6" s="3">
        <f t="shared" ca="1" si="1"/>
        <v>4.102996258097129E-4</v>
      </c>
      <c r="AG6" s="3">
        <f t="shared" ca="1" si="1"/>
        <v>7.0558421280823434E-4</v>
      </c>
      <c r="AH6" s="3">
        <f t="shared" ca="1" si="1"/>
        <v>1.0079812240460855E-3</v>
      </c>
      <c r="AI6" s="3">
        <f t="shared" ca="1" si="1"/>
        <v>1.9945722948971336E-3</v>
      </c>
      <c r="AJ6" s="3">
        <f t="shared" ca="1" si="1"/>
        <v>5.567785488015093E-4</v>
      </c>
      <c r="AK6" s="3">
        <f t="shared" ca="1" si="1"/>
        <v>6.5592944432843166E-4</v>
      </c>
      <c r="AM6" s="3">
        <f t="shared" ca="1" si="4"/>
        <v>1.0032748615383528E-2</v>
      </c>
    </row>
    <row r="7" spans="1:39" x14ac:dyDescent="0.25">
      <c r="A7" s="3" t="s">
        <v>2</v>
      </c>
      <c r="B7" s="3">
        <v>24</v>
      </c>
      <c r="C7" s="3">
        <v>1</v>
      </c>
      <c r="D7" s="3">
        <v>78730.853000000003</v>
      </c>
      <c r="E7" s="3">
        <v>0.69099999999999995</v>
      </c>
      <c r="F7" s="3">
        <v>46</v>
      </c>
      <c r="H7" s="3" t="s">
        <v>1</v>
      </c>
      <c r="I7" s="3">
        <v>100</v>
      </c>
      <c r="J7" s="3">
        <v>1</v>
      </c>
      <c r="L7" s="3">
        <f t="shared" ca="1" si="2"/>
        <v>68097.156000000003</v>
      </c>
      <c r="M7" s="3">
        <f t="shared" ca="1" si="0"/>
        <v>68115.902000000002</v>
      </c>
      <c r="N7" s="3">
        <f t="shared" ca="1" si="0"/>
        <v>68084.577999999994</v>
      </c>
      <c r="O7" s="3">
        <f t="shared" ca="1" si="0"/>
        <v>68085.301999999996</v>
      </c>
      <c r="P7" s="3">
        <f t="shared" ca="1" si="0"/>
        <v>68057.243000000002</v>
      </c>
      <c r="Q7" s="3">
        <f t="shared" ca="1" si="0"/>
        <v>68003.054999999993</v>
      </c>
      <c r="R7" s="3">
        <f t="shared" ca="1" si="0"/>
        <v>68067.948000000004</v>
      </c>
      <c r="S7" s="3">
        <f t="shared" ca="1" si="0"/>
        <v>68050.811000000002</v>
      </c>
      <c r="T7" s="3">
        <f t="shared" ca="1" si="0"/>
        <v>68147.611000000004</v>
      </c>
      <c r="U7" s="3">
        <f t="shared" ca="1" si="0"/>
        <v>68059.678</v>
      </c>
      <c r="W7" s="3">
        <f t="shared" ca="1" si="3"/>
        <v>68076.928400000004</v>
      </c>
      <c r="Y7" s="3">
        <f ca="1">Total!E7</f>
        <v>67996.997000000003</v>
      </c>
      <c r="AB7" s="3">
        <f t="shared" ca="1" si="1"/>
        <v>1.4729915204931719E-3</v>
      </c>
      <c r="AC7" s="3">
        <f t="shared" ca="1" si="1"/>
        <v>1.7486801659784893E-3</v>
      </c>
      <c r="AD7" s="3">
        <f t="shared" ca="1" si="1"/>
        <v>1.2880127632693989E-3</v>
      </c>
      <c r="AE7" s="3">
        <f t="shared" ca="1" si="1"/>
        <v>1.2986602923066295E-3</v>
      </c>
      <c r="AF7" s="3">
        <f t="shared" ca="1" si="1"/>
        <v>8.860097159878867E-4</v>
      </c>
      <c r="AG7" s="3">
        <f t="shared" ca="1" si="1"/>
        <v>8.9092169761408551E-5</v>
      </c>
      <c r="AH7" s="3">
        <f t="shared" ca="1" si="1"/>
        <v>1.0434431391139365E-3</v>
      </c>
      <c r="AI7" s="3">
        <f t="shared" ca="1" si="1"/>
        <v>7.9141730332588783E-4</v>
      </c>
      <c r="AJ7" s="3">
        <f t="shared" ca="1" si="1"/>
        <v>2.2150095834379477E-3</v>
      </c>
      <c r="AK7" s="3">
        <f t="shared" ca="1" si="1"/>
        <v>9.2182012096794297E-4</v>
      </c>
      <c r="AM7" s="3">
        <f t="shared" ca="1" si="4"/>
        <v>1.17551367746427E-2</v>
      </c>
    </row>
    <row r="8" spans="1:39" x14ac:dyDescent="0.25">
      <c r="A8" s="3" t="s">
        <v>2</v>
      </c>
      <c r="B8" s="3">
        <v>24</v>
      </c>
      <c r="C8" s="3">
        <v>1</v>
      </c>
      <c r="D8" s="3">
        <v>78754.107999999993</v>
      </c>
      <c r="E8" s="3">
        <v>0.69</v>
      </c>
      <c r="F8" s="3">
        <v>47</v>
      </c>
      <c r="H8" s="3" t="s">
        <v>0</v>
      </c>
      <c r="I8" s="3">
        <v>25</v>
      </c>
      <c r="J8" s="3">
        <v>1</v>
      </c>
      <c r="L8" s="3">
        <f t="shared" ca="1" si="2"/>
        <v>1435.134</v>
      </c>
      <c r="M8" s="3">
        <f t="shared" ca="1" si="0"/>
        <v>1435.134</v>
      </c>
      <c r="N8" s="3">
        <f t="shared" ca="1" si="0"/>
        <v>1437.1590000000001</v>
      </c>
      <c r="O8" s="3">
        <f t="shared" ca="1" si="0"/>
        <v>1439.425</v>
      </c>
      <c r="P8" s="3">
        <f t="shared" ca="1" si="0"/>
        <v>1444.4169999999999</v>
      </c>
      <c r="Q8" s="3">
        <f t="shared" ca="1" si="0"/>
        <v>1435.134</v>
      </c>
      <c r="R8" s="3">
        <f t="shared" ca="1" si="0"/>
        <v>1437.1579999999999</v>
      </c>
      <c r="S8" s="3">
        <f t="shared" ca="1" si="0"/>
        <v>1435.134</v>
      </c>
      <c r="T8" s="3">
        <f t="shared" ca="1" si="0"/>
        <v>1437.1579999999999</v>
      </c>
      <c r="U8" s="3">
        <f t="shared" ca="1" si="0"/>
        <v>1435.771</v>
      </c>
      <c r="W8" s="3">
        <f t="shared" ca="1" si="3"/>
        <v>1437.1623999999999</v>
      </c>
      <c r="Y8" s="3">
        <f ca="1">Total!E8</f>
        <v>1435.134</v>
      </c>
      <c r="AB8" s="3">
        <f t="shared" ca="1" si="1"/>
        <v>0</v>
      </c>
      <c r="AC8" s="3">
        <f t="shared" ca="1" si="1"/>
        <v>0</v>
      </c>
      <c r="AD8" s="3">
        <f t="shared" ca="1" si="1"/>
        <v>1.4110180652120924E-3</v>
      </c>
      <c r="AE8" s="3">
        <f t="shared" ca="1" si="1"/>
        <v>2.9899647001603614E-3</v>
      </c>
      <c r="AF8" s="3">
        <f t="shared" ca="1" si="1"/>
        <v>6.468385530549692E-3</v>
      </c>
      <c r="AG8" s="3">
        <f t="shared" ca="1" si="1"/>
        <v>0</v>
      </c>
      <c r="AH8" s="3">
        <f t="shared" ca="1" si="1"/>
        <v>1.4103212661674012E-3</v>
      </c>
      <c r="AI8" s="3">
        <f t="shared" ca="1" si="1"/>
        <v>0</v>
      </c>
      <c r="AJ8" s="3">
        <f t="shared" ca="1" si="1"/>
        <v>1.4103212661674012E-3</v>
      </c>
      <c r="AK8" s="3">
        <f t="shared" ca="1" si="1"/>
        <v>4.4386099137776934E-4</v>
      </c>
      <c r="AM8" s="3">
        <f t="shared" ca="1" si="4"/>
        <v>1.4133871819634717E-2</v>
      </c>
    </row>
    <row r="9" spans="1:39" x14ac:dyDescent="0.25">
      <c r="A9" s="3" t="s">
        <v>2</v>
      </c>
      <c r="B9" s="3">
        <v>24</v>
      </c>
      <c r="C9" s="3">
        <v>1</v>
      </c>
      <c r="D9" s="3">
        <v>78773.505000000005</v>
      </c>
      <c r="E9" s="3">
        <v>0.68600000000000005</v>
      </c>
      <c r="F9" s="3">
        <v>46</v>
      </c>
      <c r="H9" s="3" t="s">
        <v>0</v>
      </c>
      <c r="I9" s="3">
        <v>50</v>
      </c>
      <c r="J9" s="3">
        <v>1</v>
      </c>
      <c r="L9" s="3">
        <f t="shared" ca="1" si="2"/>
        <v>2846.18</v>
      </c>
      <c r="M9" s="3">
        <f t="shared" ca="1" si="0"/>
        <v>2837.1010000000001</v>
      </c>
      <c r="N9" s="3">
        <f t="shared" ca="1" si="0"/>
        <v>2824.07</v>
      </c>
      <c r="O9" s="3">
        <f t="shared" ca="1" si="0"/>
        <v>2829.5749999999998</v>
      </c>
      <c r="P9" s="3">
        <f t="shared" ca="1" si="0"/>
        <v>2823.5230000000001</v>
      </c>
      <c r="Q9" s="3">
        <f t="shared" ca="1" si="0"/>
        <v>2824.663</v>
      </c>
      <c r="R9" s="3">
        <f t="shared" ca="1" si="0"/>
        <v>2807.9949999999999</v>
      </c>
      <c r="S9" s="3">
        <f t="shared" ca="1" si="0"/>
        <v>2850.7139999999999</v>
      </c>
      <c r="T9" s="3">
        <f t="shared" ca="1" si="0"/>
        <v>2849.212</v>
      </c>
      <c r="U9" s="3">
        <f t="shared" ca="1" si="0"/>
        <v>2830.9749999999999</v>
      </c>
      <c r="W9" s="3">
        <f t="shared" ca="1" si="3"/>
        <v>2832.4007999999999</v>
      </c>
      <c r="Y9" s="3">
        <f ca="1">Total!E9</f>
        <v>2807.6990000000001</v>
      </c>
      <c r="AB9" s="3">
        <f t="shared" ca="1" si="1"/>
        <v>1.3705528975862358E-2</v>
      </c>
      <c r="AC9" s="3">
        <f t="shared" ca="1" si="1"/>
        <v>1.0471920245012034E-2</v>
      </c>
      <c r="AD9" s="3">
        <f t="shared" ca="1" si="1"/>
        <v>5.8307532253279622E-3</v>
      </c>
      <c r="AE9" s="3">
        <f t="shared" ca="1" si="1"/>
        <v>7.791433483432429E-3</v>
      </c>
      <c r="AF9" s="3">
        <f t="shared" ca="1" si="1"/>
        <v>5.6359317718886774E-3</v>
      </c>
      <c r="AG9" s="3">
        <f t="shared" ca="1" si="1"/>
        <v>6.0419582013598828E-3</v>
      </c>
      <c r="AH9" s="3">
        <f t="shared" ca="1" si="1"/>
        <v>1.0542440624861202E-4</v>
      </c>
      <c r="AI9" s="3">
        <f t="shared" ca="1" si="1"/>
        <v>1.5320374441847175E-2</v>
      </c>
      <c r="AJ9" s="3">
        <f t="shared" ca="1" si="1"/>
        <v>1.4785416812842088E-2</v>
      </c>
      <c r="AK9" s="3">
        <f t="shared" ca="1" si="1"/>
        <v>8.2900624319059268E-3</v>
      </c>
      <c r="AM9" s="3">
        <f t="shared" ca="1" si="4"/>
        <v>8.7978803995727148E-2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78730.853000000003</v>
      </c>
      <c r="E10" s="3">
        <v>0.69</v>
      </c>
      <c r="F10" s="3">
        <v>47</v>
      </c>
      <c r="H10" s="3" t="s">
        <v>20</v>
      </c>
      <c r="I10" s="3">
        <v>100</v>
      </c>
      <c r="J10" s="3">
        <v>1</v>
      </c>
      <c r="L10" s="3">
        <f t="shared" ca="1" si="2"/>
        <v>5444.7349999999997</v>
      </c>
      <c r="M10" s="3">
        <f t="shared" ca="1" si="0"/>
        <v>5454.4790000000003</v>
      </c>
      <c r="N10" s="3">
        <f t="shared" ca="1" si="0"/>
        <v>5459.0469999999996</v>
      </c>
      <c r="O10" s="3">
        <f t="shared" ca="1" si="0"/>
        <v>5382.1809999999996</v>
      </c>
      <c r="P10" s="3">
        <f t="shared" ca="1" si="0"/>
        <v>5464.5529999999999</v>
      </c>
      <c r="Q10" s="3">
        <f t="shared" ca="1" si="0"/>
        <v>5453.9650000000001</v>
      </c>
      <c r="R10" s="3">
        <f t="shared" ca="1" si="0"/>
        <v>5370.8940000000002</v>
      </c>
      <c r="S10" s="3">
        <f t="shared" ca="1" si="0"/>
        <v>5479.808</v>
      </c>
      <c r="T10" s="3">
        <f t="shared" ca="1" si="0"/>
        <v>5506.5159999999996</v>
      </c>
      <c r="U10" s="3">
        <f t="shared" ca="1" si="0"/>
        <v>5454.9780000000001</v>
      </c>
      <c r="W10" s="3">
        <f t="shared" ca="1" si="3"/>
        <v>5447.1156000000001</v>
      </c>
      <c r="Y10" s="3">
        <f ca="1">Total!E10</f>
        <v>5345.2</v>
      </c>
      <c r="AB10" s="3">
        <f t="shared" ca="1" si="1"/>
        <v>1.8621379929656488E-2</v>
      </c>
      <c r="AC10" s="3">
        <f t="shared" ca="1" si="1"/>
        <v>2.0444323879368492E-2</v>
      </c>
      <c r="AD10" s="3">
        <f t="shared" ca="1" si="1"/>
        <v>2.1298922397665149E-2</v>
      </c>
      <c r="AE10" s="3">
        <f t="shared" ca="1" si="1"/>
        <v>6.9185437401780604E-3</v>
      </c>
      <c r="AF10" s="3">
        <f t="shared" ca="1" si="1"/>
        <v>2.2329005462845181E-2</v>
      </c>
      <c r="AG10" s="3">
        <f t="shared" ca="1" si="1"/>
        <v>2.0348162837686212E-2</v>
      </c>
      <c r="AH10" s="3">
        <f t="shared" ca="1" si="1"/>
        <v>4.8069295816808378E-3</v>
      </c>
      <c r="AI10" s="3">
        <f t="shared" ca="1" si="1"/>
        <v>2.5182967896430476E-2</v>
      </c>
      <c r="AJ10" s="3">
        <f t="shared" ca="1" si="1"/>
        <v>3.0179600389134142E-2</v>
      </c>
      <c r="AK10" s="3">
        <f t="shared" ca="1" si="1"/>
        <v>2.0537678664970489E-2</v>
      </c>
      <c r="AM10" s="3">
        <f t="shared" ca="1" si="4"/>
        <v>0.19066751477961555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165662.54199999999</v>
      </c>
      <c r="E11" s="3">
        <v>1.726</v>
      </c>
      <c r="F11" s="3">
        <v>25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165626.274</v>
      </c>
      <c r="E12" s="3">
        <v>1.736</v>
      </c>
      <c r="F12" s="3">
        <v>27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165680.49900000001</v>
      </c>
      <c r="E13" s="3">
        <v>1.7310000000000001</v>
      </c>
      <c r="F13" s="3">
        <v>24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165638.36300000001</v>
      </c>
      <c r="E14" s="3">
        <v>1.738</v>
      </c>
      <c r="F14" s="3">
        <v>26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165557.90299999999</v>
      </c>
      <c r="E15" s="3">
        <v>1.73</v>
      </c>
      <c r="F15" s="3">
        <v>25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165583.50599999999</v>
      </c>
      <c r="E16" s="3">
        <v>1.7410000000000001</v>
      </c>
      <c r="F16" s="3">
        <v>25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165587.005</v>
      </c>
      <c r="E17" s="3">
        <v>1.73</v>
      </c>
      <c r="F17" s="3">
        <v>23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165586.48499999999</v>
      </c>
      <c r="E18" s="3">
        <v>1.7310000000000001</v>
      </c>
      <c r="F18" s="3">
        <v>26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165586.19500000001</v>
      </c>
      <c r="E19" s="3">
        <v>1.7330000000000001</v>
      </c>
      <c r="F19" s="3">
        <v>26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165572.82800000001</v>
      </c>
      <c r="E20" s="3">
        <v>1.738</v>
      </c>
      <c r="F20" s="3">
        <v>26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1542249.801</v>
      </c>
      <c r="E21" s="3">
        <v>11.087999999999999</v>
      </c>
      <c r="F21" s="3">
        <v>29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1541310.5730000001</v>
      </c>
      <c r="E22" s="3">
        <v>11.045999999999999</v>
      </c>
      <c r="F22" s="3">
        <v>26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1541411.541</v>
      </c>
      <c r="E23" s="3">
        <v>11.132</v>
      </c>
      <c r="F23" s="3">
        <v>31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1542029.669</v>
      </c>
      <c r="E24" s="3">
        <v>11.055</v>
      </c>
      <c r="F24" s="3">
        <v>30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1543158.1429999999</v>
      </c>
      <c r="E25" s="3">
        <v>11.081</v>
      </c>
      <c r="F25" s="3">
        <v>28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1542397.8470000001</v>
      </c>
      <c r="E26" s="3">
        <v>11.081</v>
      </c>
      <c r="F26" s="3">
        <v>29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1542136.199</v>
      </c>
      <c r="E27" s="3">
        <v>11.102</v>
      </c>
      <c r="F27" s="3">
        <v>29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1541828.8389999999</v>
      </c>
      <c r="E28" s="3">
        <v>11.06</v>
      </c>
      <c r="F28" s="3">
        <v>28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1542937.2779999999</v>
      </c>
      <c r="E29" s="3">
        <v>11.025</v>
      </c>
      <c r="F29" s="3">
        <v>30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1541909.2279999999</v>
      </c>
      <c r="E30" s="3">
        <v>11.04</v>
      </c>
      <c r="F30" s="3">
        <v>30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21518.671999999999</v>
      </c>
      <c r="E31" s="3">
        <v>0.92100000000000004</v>
      </c>
      <c r="F31" s="3">
        <v>37</v>
      </c>
    </row>
    <row r="32" spans="1:6" x14ac:dyDescent="0.25">
      <c r="A32" s="3" t="s">
        <v>1</v>
      </c>
      <c r="B32" s="3">
        <v>30</v>
      </c>
      <c r="C32" s="3">
        <v>1</v>
      </c>
      <c r="D32" s="3">
        <v>21485.896000000001</v>
      </c>
      <c r="E32" s="3">
        <v>0.92400000000000004</v>
      </c>
      <c r="F32" s="3">
        <v>36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21512.035</v>
      </c>
      <c r="E33" s="3">
        <v>0.92400000000000004</v>
      </c>
      <c r="F33" s="3">
        <v>37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21499.123</v>
      </c>
      <c r="E34" s="3">
        <v>0.92500000000000004</v>
      </c>
      <c r="F34" s="3">
        <v>37</v>
      </c>
    </row>
    <row r="35" spans="1:6" x14ac:dyDescent="0.25">
      <c r="A35" s="3" t="s">
        <v>1</v>
      </c>
      <c r="B35" s="3">
        <v>30</v>
      </c>
      <c r="C35" s="3">
        <v>1</v>
      </c>
      <c r="D35" s="3">
        <v>21515.055</v>
      </c>
      <c r="E35" s="3">
        <v>0.92</v>
      </c>
      <c r="F35" s="3">
        <v>37</v>
      </c>
    </row>
    <row r="36" spans="1:6" x14ac:dyDescent="0.25">
      <c r="A36" s="3" t="s">
        <v>1</v>
      </c>
      <c r="B36" s="3">
        <v>30</v>
      </c>
      <c r="C36" s="3">
        <v>1</v>
      </c>
      <c r="D36" s="3">
        <v>21483.343000000001</v>
      </c>
      <c r="E36" s="3">
        <v>0.91900000000000004</v>
      </c>
      <c r="F36" s="3">
        <v>36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21530.648000000001</v>
      </c>
      <c r="E37" s="3">
        <v>0.92300000000000004</v>
      </c>
      <c r="F37" s="3">
        <v>36</v>
      </c>
    </row>
    <row r="38" spans="1:6" x14ac:dyDescent="0.25">
      <c r="A38" s="3" t="s">
        <v>1</v>
      </c>
      <c r="B38" s="3">
        <v>30</v>
      </c>
      <c r="C38" s="3">
        <v>1</v>
      </c>
      <c r="D38" s="3">
        <v>21488.826000000001</v>
      </c>
      <c r="E38" s="3">
        <v>0.92200000000000004</v>
      </c>
      <c r="F38" s="3">
        <v>36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21499.1</v>
      </c>
      <c r="E39" s="3">
        <v>0.91600000000000004</v>
      </c>
      <c r="F39" s="3">
        <v>36</v>
      </c>
    </row>
    <row r="40" spans="1:6" x14ac:dyDescent="0.25">
      <c r="A40" s="3" t="s">
        <v>1</v>
      </c>
      <c r="B40" s="3">
        <v>30</v>
      </c>
      <c r="C40" s="3">
        <v>1</v>
      </c>
      <c r="D40" s="3">
        <v>21495.378000000001</v>
      </c>
      <c r="E40" s="3">
        <v>0.91900000000000004</v>
      </c>
      <c r="F40" s="3">
        <v>36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37866.843000000001</v>
      </c>
      <c r="E41" s="3">
        <v>1.9550000000000001</v>
      </c>
      <c r="F41" s="3">
        <v>24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37850.029000000002</v>
      </c>
      <c r="E42" s="3">
        <v>1.9379999999999999</v>
      </c>
      <c r="F42" s="3">
        <v>23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37867.139000000003</v>
      </c>
      <c r="E43" s="3">
        <v>1.9530000000000001</v>
      </c>
      <c r="F43" s="3">
        <v>23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37878.373</v>
      </c>
      <c r="E44" s="3">
        <v>1.94</v>
      </c>
      <c r="F44" s="3">
        <v>23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37836.659</v>
      </c>
      <c r="E45" s="3">
        <v>1.9350000000000001</v>
      </c>
      <c r="F45" s="3">
        <v>23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37847.826999999997</v>
      </c>
      <c r="E46" s="3">
        <v>1.9319999999999999</v>
      </c>
      <c r="F46" s="3">
        <v>24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37859.264000000003</v>
      </c>
      <c r="E47" s="3">
        <v>1.9530000000000001</v>
      </c>
      <c r="F47" s="3">
        <v>25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37896.578000000001</v>
      </c>
      <c r="E48" s="3">
        <v>1.9359999999999999</v>
      </c>
      <c r="F48" s="3">
        <v>23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37842.199000000001</v>
      </c>
      <c r="E49" s="3">
        <v>1.9379999999999999</v>
      </c>
      <c r="F49" s="3">
        <v>23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37845.949000000001</v>
      </c>
      <c r="E50" s="3">
        <v>1.9450000000000001</v>
      </c>
      <c r="F50" s="3">
        <v>23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68097.156000000003</v>
      </c>
      <c r="E51" s="3">
        <v>7.798</v>
      </c>
      <c r="F51" s="3">
        <v>18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68115.902000000002</v>
      </c>
      <c r="E52" s="3">
        <v>7.726</v>
      </c>
      <c r="F52" s="3">
        <v>18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68084.577999999994</v>
      </c>
      <c r="E53" s="3">
        <v>7.8220000000000001</v>
      </c>
      <c r="F53" s="3">
        <v>19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68085.301999999996</v>
      </c>
      <c r="E54" s="3">
        <v>7.7190000000000003</v>
      </c>
      <c r="F54" s="3">
        <v>18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68057.243000000002</v>
      </c>
      <c r="E55" s="3">
        <v>7.7169999999999996</v>
      </c>
      <c r="F55" s="3">
        <v>18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68003.054999999993</v>
      </c>
      <c r="E56" s="3">
        <v>7.82</v>
      </c>
      <c r="F56" s="3">
        <v>19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68067.948000000004</v>
      </c>
      <c r="E57" s="3">
        <v>7.774</v>
      </c>
      <c r="F57" s="3">
        <v>19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68050.811000000002</v>
      </c>
      <c r="E58" s="3">
        <v>7.72</v>
      </c>
      <c r="F58" s="3">
        <v>19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68147.611000000004</v>
      </c>
      <c r="E59" s="3">
        <v>7.7160000000000002</v>
      </c>
      <c r="F59" s="3">
        <v>18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68059.678</v>
      </c>
      <c r="E60" s="3">
        <v>7.8170000000000002</v>
      </c>
      <c r="F60" s="3">
        <v>20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1435.134</v>
      </c>
      <c r="E61" s="3">
        <v>0.67300000000000004</v>
      </c>
      <c r="F61" s="3">
        <v>41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1435.134</v>
      </c>
      <c r="E62" s="3">
        <v>0.67200000000000004</v>
      </c>
      <c r="F62" s="3">
        <v>40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1437.1590000000001</v>
      </c>
      <c r="E63" s="3">
        <v>0.67100000000000004</v>
      </c>
      <c r="F63" s="3">
        <v>39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1439.425</v>
      </c>
      <c r="E64" s="3">
        <v>0.66800000000000004</v>
      </c>
      <c r="F64" s="3">
        <v>40</v>
      </c>
    </row>
    <row r="65" spans="1:6" x14ac:dyDescent="0.25">
      <c r="A65" s="3" t="s">
        <v>0</v>
      </c>
      <c r="B65" s="3">
        <v>25</v>
      </c>
      <c r="C65" s="3">
        <v>1</v>
      </c>
      <c r="D65" s="3">
        <v>1444.4169999999999</v>
      </c>
      <c r="E65" s="3">
        <v>0.67500000000000004</v>
      </c>
      <c r="F65" s="3">
        <v>40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1435.134</v>
      </c>
      <c r="E66" s="3">
        <v>0.66700000000000004</v>
      </c>
      <c r="F66" s="3">
        <v>39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1437.1579999999999</v>
      </c>
      <c r="E67" s="3">
        <v>0.67200000000000004</v>
      </c>
      <c r="F67" s="3">
        <v>39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1435.134</v>
      </c>
      <c r="E68" s="3">
        <v>0.67500000000000004</v>
      </c>
      <c r="F68" s="3">
        <v>39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1437.1579999999999</v>
      </c>
      <c r="E69" s="3">
        <v>0.67400000000000004</v>
      </c>
      <c r="F69" s="3">
        <v>39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1435.771</v>
      </c>
      <c r="E70" s="3">
        <v>0.67300000000000004</v>
      </c>
      <c r="F70" s="3">
        <v>40</v>
      </c>
    </row>
    <row r="71" spans="1:6" x14ac:dyDescent="0.25">
      <c r="A71" s="3" t="s">
        <v>0</v>
      </c>
      <c r="B71" s="3">
        <v>50</v>
      </c>
      <c r="C71" s="3">
        <v>1</v>
      </c>
      <c r="D71" s="3">
        <v>2846.18</v>
      </c>
      <c r="E71" s="3">
        <v>1.8120000000000001</v>
      </c>
      <c r="F71" s="3">
        <v>21</v>
      </c>
    </row>
    <row r="72" spans="1:6" x14ac:dyDescent="0.25">
      <c r="A72" s="3" t="s">
        <v>0</v>
      </c>
      <c r="B72" s="3">
        <v>50</v>
      </c>
      <c r="C72" s="3">
        <v>1</v>
      </c>
      <c r="D72" s="3">
        <v>2837.1010000000001</v>
      </c>
      <c r="E72" s="3">
        <v>1.82</v>
      </c>
      <c r="F72" s="3">
        <v>23</v>
      </c>
    </row>
    <row r="73" spans="1:6" x14ac:dyDescent="0.25">
      <c r="A73" s="3" t="s">
        <v>0</v>
      </c>
      <c r="B73" s="3">
        <v>50</v>
      </c>
      <c r="C73" s="3">
        <v>1</v>
      </c>
      <c r="D73" s="3">
        <v>2824.07</v>
      </c>
      <c r="E73" s="3">
        <v>1.81</v>
      </c>
      <c r="F73" s="3">
        <v>21</v>
      </c>
    </row>
    <row r="74" spans="1:6" x14ac:dyDescent="0.25">
      <c r="A74" s="3" t="s">
        <v>0</v>
      </c>
      <c r="B74" s="3">
        <v>50</v>
      </c>
      <c r="C74" s="3">
        <v>1</v>
      </c>
      <c r="D74" s="3">
        <v>2829.5749999999998</v>
      </c>
      <c r="E74" s="3">
        <v>1.821</v>
      </c>
      <c r="F74" s="3">
        <v>22</v>
      </c>
    </row>
    <row r="75" spans="1:6" x14ac:dyDescent="0.25">
      <c r="A75" s="3" t="s">
        <v>0</v>
      </c>
      <c r="B75" s="3">
        <v>50</v>
      </c>
      <c r="C75" s="3">
        <v>1</v>
      </c>
      <c r="D75" s="3">
        <v>2823.5230000000001</v>
      </c>
      <c r="E75" s="3">
        <v>1.8160000000000001</v>
      </c>
      <c r="F75" s="3">
        <v>23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2824.663</v>
      </c>
      <c r="E76" s="3">
        <v>1.8260000000000001</v>
      </c>
      <c r="F76" s="3">
        <v>22</v>
      </c>
    </row>
    <row r="77" spans="1:6" x14ac:dyDescent="0.25">
      <c r="A77" s="3" t="s">
        <v>0</v>
      </c>
      <c r="B77" s="3">
        <v>50</v>
      </c>
      <c r="C77" s="3">
        <v>1</v>
      </c>
      <c r="D77" s="3">
        <v>2807.9949999999999</v>
      </c>
      <c r="E77" s="3">
        <v>1.823</v>
      </c>
      <c r="F77" s="3">
        <v>22</v>
      </c>
    </row>
    <row r="78" spans="1:6" x14ac:dyDescent="0.25">
      <c r="A78" s="3" t="s">
        <v>0</v>
      </c>
      <c r="B78" s="3">
        <v>50</v>
      </c>
      <c r="C78" s="3">
        <v>1</v>
      </c>
      <c r="D78" s="3">
        <v>2850.7139999999999</v>
      </c>
      <c r="E78" s="3">
        <v>1.8280000000000001</v>
      </c>
      <c r="F78" s="3">
        <v>23</v>
      </c>
    </row>
    <row r="79" spans="1:6" x14ac:dyDescent="0.25">
      <c r="A79" s="3" t="s">
        <v>0</v>
      </c>
      <c r="B79" s="3">
        <v>50</v>
      </c>
      <c r="C79" s="3">
        <v>1</v>
      </c>
      <c r="D79" s="3">
        <v>2849.212</v>
      </c>
      <c r="E79" s="3">
        <v>1.8220000000000001</v>
      </c>
      <c r="F79" s="3">
        <v>22</v>
      </c>
    </row>
    <row r="80" spans="1:6" x14ac:dyDescent="0.25">
      <c r="A80" s="3" t="s">
        <v>0</v>
      </c>
      <c r="B80" s="3">
        <v>50</v>
      </c>
      <c r="C80" s="3">
        <v>1</v>
      </c>
      <c r="D80" s="3">
        <v>2830.9749999999999</v>
      </c>
      <c r="E80" s="3">
        <v>1.8080000000000001</v>
      </c>
      <c r="F80" s="3">
        <v>22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5444.7349999999997</v>
      </c>
      <c r="E81" s="3">
        <v>7.3559999999999999</v>
      </c>
      <c r="F81" s="3">
        <v>17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5454.4790000000003</v>
      </c>
      <c r="E82" s="3">
        <v>7.4029999999999996</v>
      </c>
      <c r="F82" s="3">
        <v>17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5459.0469999999996</v>
      </c>
      <c r="E83" s="3">
        <v>7.383</v>
      </c>
      <c r="F83" s="3">
        <v>17</v>
      </c>
    </row>
    <row r="84" spans="1:6" x14ac:dyDescent="0.25">
      <c r="A84" s="3" t="s">
        <v>0</v>
      </c>
      <c r="B84" s="3">
        <v>100</v>
      </c>
      <c r="C84" s="3">
        <v>1</v>
      </c>
      <c r="D84" s="3">
        <v>5382.1809999999996</v>
      </c>
      <c r="E84" s="3">
        <v>7.2939999999999996</v>
      </c>
      <c r="F84" s="3">
        <v>17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5464.5529999999999</v>
      </c>
      <c r="E85" s="3">
        <v>7.3049999999999997</v>
      </c>
      <c r="F85" s="3">
        <v>17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5453.9650000000001</v>
      </c>
      <c r="E86" s="3">
        <v>7.3550000000000004</v>
      </c>
      <c r="F86" s="3">
        <v>17</v>
      </c>
    </row>
    <row r="87" spans="1:6" x14ac:dyDescent="0.25">
      <c r="A87" s="3" t="s">
        <v>0</v>
      </c>
      <c r="B87" s="3">
        <v>100</v>
      </c>
      <c r="C87" s="3">
        <v>1</v>
      </c>
      <c r="D87" s="3">
        <v>5370.8940000000002</v>
      </c>
      <c r="E87" s="3">
        <v>7.3890000000000002</v>
      </c>
      <c r="F87" s="3">
        <v>17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5479.808</v>
      </c>
      <c r="E88" s="3">
        <v>7.3650000000000002</v>
      </c>
      <c r="F88" s="3">
        <v>17</v>
      </c>
    </row>
    <row r="89" spans="1:6" x14ac:dyDescent="0.25">
      <c r="A89" s="3" t="s">
        <v>0</v>
      </c>
      <c r="B89" s="3">
        <v>100</v>
      </c>
      <c r="C89" s="3">
        <v>1</v>
      </c>
      <c r="D89" s="3">
        <v>5506.5159999999996</v>
      </c>
      <c r="E89" s="3">
        <v>7.351</v>
      </c>
      <c r="F89" s="3">
        <v>17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5454.9780000000001</v>
      </c>
      <c r="E90" s="3">
        <v>7.3360000000000003</v>
      </c>
      <c r="F90" s="3">
        <v>17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875" style="3" customWidth="1"/>
    <col min="2" max="2" width="4.375" style="3" bestFit="1" customWidth="1"/>
    <col min="3" max="3" width="2.625" style="3" bestFit="1" customWidth="1"/>
    <col min="4" max="4" width="10.625" style="3" customWidth="1"/>
    <col min="5" max="5" width="7" style="3" bestFit="1" customWidth="1"/>
    <col min="6" max="6" width="3.5" style="3" bestFit="1" customWidth="1"/>
    <col min="7" max="7" width="2.75" style="3" customWidth="1"/>
    <col min="8" max="8" width="9.875" style="3" customWidth="1"/>
    <col min="9" max="9" width="4.375" style="3" bestFit="1" customWidth="1"/>
    <col min="10" max="10" width="3.125" style="3" bestFit="1" customWidth="1"/>
    <col min="11" max="11" width="2.375" style="3" customWidth="1"/>
    <col min="12" max="21" width="9" style="3"/>
    <col min="22" max="22" width="2.625" style="3" customWidth="1"/>
    <col min="23" max="23" width="9" style="3"/>
    <col min="24" max="24" width="2.37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79463.307000000001</v>
      </c>
      <c r="E1" s="3">
        <v>0.68600000000000005</v>
      </c>
      <c r="F1" s="3">
        <v>58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79547.595000000001</v>
      </c>
      <c r="E2" s="3">
        <v>0.68500000000000005</v>
      </c>
      <c r="F2" s="3">
        <v>57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79463.307000000001</v>
      </c>
      <c r="M2" s="3">
        <f t="shared" ref="M2:U10" ca="1" si="0">INDIRECT("D"&amp;1+(ROW(E1)-1)*10+COLUMN(B1)-1)</f>
        <v>79547.595000000001</v>
      </c>
      <c r="N2" s="3">
        <f t="shared" ca="1" si="0"/>
        <v>78754.107999999993</v>
      </c>
      <c r="O2" s="3">
        <f t="shared" ca="1" si="0"/>
        <v>79507.331999999995</v>
      </c>
      <c r="P2" s="3">
        <f t="shared" ca="1" si="0"/>
        <v>79301.75</v>
      </c>
      <c r="Q2" s="3">
        <f t="shared" ca="1" si="0"/>
        <v>78783.365999999995</v>
      </c>
      <c r="R2" s="3">
        <f t="shared" ca="1" si="0"/>
        <v>78730.853000000003</v>
      </c>
      <c r="S2" s="3">
        <f t="shared" ca="1" si="0"/>
        <v>78793.792000000001</v>
      </c>
      <c r="T2" s="3">
        <f t="shared" ca="1" si="0"/>
        <v>78789.687000000005</v>
      </c>
      <c r="U2" s="3">
        <f t="shared" ca="1" si="0"/>
        <v>78826.945000000007</v>
      </c>
      <c r="W2" s="3">
        <f ca="1">AVERAGE(L2:U2)</f>
        <v>79049.873500000016</v>
      </c>
      <c r="Y2" s="3">
        <f ca="1">Total!E2</f>
        <v>78730.853000000003</v>
      </c>
      <c r="AB2" s="3">
        <f t="shared" ref="AB2:AK10" ca="1" si="1">(L2-$Y2)/$Y2</f>
        <v>9.3032651380012092E-3</v>
      </c>
      <c r="AC2" s="3">
        <f t="shared" ca="1" si="1"/>
        <v>1.0373849245606399E-2</v>
      </c>
      <c r="AD2" s="3">
        <f t="shared" ca="1" si="1"/>
        <v>2.9537340335929175E-4</v>
      </c>
      <c r="AE2" s="3">
        <f t="shared" ca="1" si="1"/>
        <v>9.8624487149909582E-3</v>
      </c>
      <c r="AF2" s="3">
        <f t="shared" ca="1" si="1"/>
        <v>7.2512487575867772E-3</v>
      </c>
      <c r="AG2" s="3">
        <f t="shared" ca="1" si="1"/>
        <v>6.6699391660333886E-4</v>
      </c>
      <c r="AH2" s="3">
        <f t="shared" ca="1" si="1"/>
        <v>0</v>
      </c>
      <c r="AI2" s="3">
        <f t="shared" ca="1" si="1"/>
        <v>7.9941976495540425E-4</v>
      </c>
      <c r="AJ2" s="3">
        <f t="shared" ca="1" si="1"/>
        <v>7.4728010377332708E-4</v>
      </c>
      <c r="AK2" s="3">
        <f t="shared" ca="1" si="1"/>
        <v>1.220512624193265E-3</v>
      </c>
      <c r="AM2" s="3">
        <f ca="1">SUM(AB2:AK2)</f>
        <v>4.0520391669069976E-2</v>
      </c>
    </row>
    <row r="3" spans="1:39" x14ac:dyDescent="0.25">
      <c r="A3" s="3" t="s">
        <v>2</v>
      </c>
      <c r="B3" s="3">
        <v>24</v>
      </c>
      <c r="C3" s="3">
        <v>1</v>
      </c>
      <c r="D3" s="3">
        <v>78754.107999999993</v>
      </c>
      <c r="E3" s="3">
        <v>0.68600000000000005</v>
      </c>
      <c r="F3" s="3">
        <v>56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165642.927</v>
      </c>
      <c r="M3" s="3">
        <f t="shared" ca="1" si="0"/>
        <v>165623.834</v>
      </c>
      <c r="N3" s="3">
        <f t="shared" ca="1" si="0"/>
        <v>165532.86300000001</v>
      </c>
      <c r="O3" s="3">
        <f t="shared" ca="1" si="0"/>
        <v>165762.552</v>
      </c>
      <c r="P3" s="3">
        <f t="shared" ca="1" si="0"/>
        <v>165759.73199999999</v>
      </c>
      <c r="Q3" s="3">
        <f t="shared" ca="1" si="0"/>
        <v>165692.15599999999</v>
      </c>
      <c r="R3" s="3">
        <f t="shared" ca="1" si="0"/>
        <v>165651.87</v>
      </c>
      <c r="S3" s="3">
        <f t="shared" ca="1" si="0"/>
        <v>165668.53</v>
      </c>
      <c r="T3" s="3">
        <f t="shared" ca="1" si="0"/>
        <v>165555.05900000001</v>
      </c>
      <c r="U3" s="3">
        <f t="shared" ca="1" si="0"/>
        <v>165746.17499999999</v>
      </c>
      <c r="W3" s="3">
        <f t="shared" ref="W3:W10" ca="1" si="3">AVERAGE(L3:U3)</f>
        <v>165663.5698</v>
      </c>
      <c r="Y3" s="3">
        <f ca="1">Total!E3</f>
        <v>165486.21299999999</v>
      </c>
      <c r="AB3" s="3">
        <f t="shared" ca="1" si="1"/>
        <v>9.4699127594397991E-4</v>
      </c>
      <c r="AC3" s="3">
        <f t="shared" ca="1" si="1"/>
        <v>8.3161610568738883E-4</v>
      </c>
      <c r="AD3" s="3">
        <f t="shared" ca="1" si="1"/>
        <v>2.818965952168069E-4</v>
      </c>
      <c r="AE3" s="3">
        <f t="shared" ca="1" si="1"/>
        <v>1.6698611623918618E-3</v>
      </c>
      <c r="AF3" s="3">
        <f t="shared" ca="1" si="1"/>
        <v>1.6528204678899761E-3</v>
      </c>
      <c r="AG3" s="3">
        <f t="shared" ca="1" si="1"/>
        <v>1.2444722509904757E-3</v>
      </c>
      <c r="AH3" s="3">
        <f t="shared" ca="1" si="1"/>
        <v>1.0010320315929069E-3</v>
      </c>
      <c r="AI3" s="3">
        <f t="shared" ca="1" si="1"/>
        <v>1.1017050707421169E-3</v>
      </c>
      <c r="AJ3" s="3">
        <f t="shared" ca="1" si="1"/>
        <v>4.1602257222491133E-4</v>
      </c>
      <c r="AK3" s="3">
        <f t="shared" ca="1" si="1"/>
        <v>1.5708982354922796E-3</v>
      </c>
      <c r="AM3" s="3">
        <f t="shared" ref="AM3:AM10" ca="1" si="4">SUM(AB3:AK3)</f>
        <v>1.0717315768172704E-2</v>
      </c>
    </row>
    <row r="4" spans="1:39" x14ac:dyDescent="0.25">
      <c r="A4" s="3" t="s">
        <v>2</v>
      </c>
      <c r="B4" s="3">
        <v>24</v>
      </c>
      <c r="C4" s="3">
        <v>1</v>
      </c>
      <c r="D4" s="3">
        <v>79507.331999999995</v>
      </c>
      <c r="E4" s="3">
        <v>0.68799999999999994</v>
      </c>
      <c r="F4" s="3">
        <v>59</v>
      </c>
      <c r="H4" s="3" t="s">
        <v>2</v>
      </c>
      <c r="I4" s="3">
        <v>100</v>
      </c>
      <c r="J4" s="3">
        <v>1</v>
      </c>
      <c r="L4" s="3">
        <f t="shared" ca="1" si="2"/>
        <v>1541576.314</v>
      </c>
      <c r="M4" s="3">
        <f t="shared" ca="1" si="0"/>
        <v>1544369.9950000001</v>
      </c>
      <c r="N4" s="3">
        <f t="shared" ca="1" si="0"/>
        <v>1542198.591</v>
      </c>
      <c r="O4" s="3">
        <f t="shared" ca="1" si="0"/>
        <v>1541558.5020000001</v>
      </c>
      <c r="P4" s="3">
        <f t="shared" ca="1" si="0"/>
        <v>1542718.969</v>
      </c>
      <c r="Q4" s="3">
        <f t="shared" ca="1" si="0"/>
        <v>1542576.13</v>
      </c>
      <c r="R4" s="3">
        <f t="shared" ca="1" si="0"/>
        <v>1542503.548</v>
      </c>
      <c r="S4" s="3">
        <f t="shared" ca="1" si="0"/>
        <v>1541814.2749999999</v>
      </c>
      <c r="T4" s="3">
        <f t="shared" ca="1" si="0"/>
        <v>1542067.5649999999</v>
      </c>
      <c r="U4" s="3">
        <f t="shared" ca="1" si="0"/>
        <v>1542149.899</v>
      </c>
      <c r="W4" s="3">
        <f t="shared" ca="1" si="3"/>
        <v>1542353.3788000003</v>
      </c>
      <c r="Y4" s="3">
        <f ca="1">Total!E4</f>
        <v>1541265.9380000001</v>
      </c>
      <c r="AB4" s="3">
        <f t="shared" ca="1" si="1"/>
        <v>2.0137731740356611E-4</v>
      </c>
      <c r="AC4" s="3">
        <f t="shared" ca="1" si="1"/>
        <v>2.0139658727733652E-3</v>
      </c>
      <c r="AD4" s="3">
        <f t="shared" ca="1" si="1"/>
        <v>6.0512139858886116E-4</v>
      </c>
      <c r="AE4" s="3">
        <f t="shared" ca="1" si="1"/>
        <v>1.8982058370773714E-4</v>
      </c>
      <c r="AF4" s="3">
        <f t="shared" ca="1" si="1"/>
        <v>9.4275164601733969E-4</v>
      </c>
      <c r="AG4" s="3">
        <f t="shared" ca="1" si="1"/>
        <v>8.5007523211727933E-4</v>
      </c>
      <c r="AH4" s="3">
        <f t="shared" ca="1" si="1"/>
        <v>8.0298277505946511E-4</v>
      </c>
      <c r="AI4" s="3">
        <f t="shared" ca="1" si="1"/>
        <v>3.5577053023786793E-4</v>
      </c>
      <c r="AJ4" s="3">
        <f t="shared" ca="1" si="1"/>
        <v>5.2010946341945444E-4</v>
      </c>
      <c r="AK4" s="3">
        <f t="shared" ca="1" si="1"/>
        <v>5.735291867586149E-4</v>
      </c>
      <c r="AM4" s="3">
        <f t="shared" ca="1" si="4"/>
        <v>7.055504006083551E-3</v>
      </c>
    </row>
    <row r="5" spans="1:39" x14ac:dyDescent="0.25">
      <c r="A5" s="3" t="s">
        <v>2</v>
      </c>
      <c r="B5" s="3">
        <v>24</v>
      </c>
      <c r="C5" s="3">
        <v>1</v>
      </c>
      <c r="D5" s="3">
        <v>79301.75</v>
      </c>
      <c r="E5" s="3">
        <v>0.68500000000000005</v>
      </c>
      <c r="F5" s="3">
        <v>58</v>
      </c>
      <c r="H5" s="3" t="s">
        <v>1</v>
      </c>
      <c r="I5" s="3">
        <v>30</v>
      </c>
      <c r="J5" s="3">
        <v>1</v>
      </c>
      <c r="L5" s="3">
        <f t="shared" ca="1" si="2"/>
        <v>21500.825000000001</v>
      </c>
      <c r="M5" s="3">
        <f t="shared" ca="1" si="0"/>
        <v>21536.273000000001</v>
      </c>
      <c r="N5" s="3">
        <f t="shared" ca="1" si="0"/>
        <v>21484.986000000001</v>
      </c>
      <c r="O5" s="3">
        <f t="shared" ca="1" si="0"/>
        <v>21591.03</v>
      </c>
      <c r="P5" s="3">
        <f t="shared" ca="1" si="0"/>
        <v>21491.420999999998</v>
      </c>
      <c r="Q5" s="3">
        <f t="shared" ca="1" si="0"/>
        <v>21583.771000000001</v>
      </c>
      <c r="R5" s="3">
        <f t="shared" ca="1" si="0"/>
        <v>21509.741000000002</v>
      </c>
      <c r="S5" s="3">
        <f t="shared" ca="1" si="0"/>
        <v>21512.323</v>
      </c>
      <c r="T5" s="3">
        <f t="shared" ca="1" si="0"/>
        <v>21479.019</v>
      </c>
      <c r="U5" s="3">
        <f t="shared" ca="1" si="0"/>
        <v>21493.867999999999</v>
      </c>
      <c r="W5" s="3">
        <f t="shared" ca="1" si="3"/>
        <v>21518.325700000001</v>
      </c>
      <c r="Y5" s="3">
        <f ca="1">Total!E5</f>
        <v>21465.767</v>
      </c>
      <c r="AB5" s="3">
        <f t="shared" ca="1" si="1"/>
        <v>1.6332050934868016E-3</v>
      </c>
      <c r="AC5" s="3">
        <f t="shared" ca="1" si="1"/>
        <v>3.2845786502760988E-3</v>
      </c>
      <c r="AD5" s="3">
        <f t="shared" ca="1" si="1"/>
        <v>8.9533255438768906E-4</v>
      </c>
      <c r="AE5" s="3">
        <f t="shared" ca="1" si="1"/>
        <v>5.8354774837535046E-3</v>
      </c>
      <c r="AF5" s="3">
        <f t="shared" ca="1" si="1"/>
        <v>1.1951121988792029E-3</v>
      </c>
      <c r="AG5" s="3">
        <f t="shared" ca="1" si="1"/>
        <v>5.4973111373099693E-3</v>
      </c>
      <c r="AH5" s="3">
        <f t="shared" ca="1" si="1"/>
        <v>2.0485641160645218E-3</v>
      </c>
      <c r="AI5" s="3">
        <f t="shared" ca="1" si="1"/>
        <v>2.1688486602878198E-3</v>
      </c>
      <c r="AJ5" s="3">
        <f t="shared" ca="1" si="1"/>
        <v>6.1735506585906797E-4</v>
      </c>
      <c r="AK5" s="3">
        <f t="shared" ca="1" si="1"/>
        <v>1.3091076596517025E-3</v>
      </c>
      <c r="AM5" s="3">
        <f t="shared" ca="1" si="4"/>
        <v>2.4484892619956376E-2</v>
      </c>
    </row>
    <row r="6" spans="1:39" x14ac:dyDescent="0.25">
      <c r="A6" s="3" t="s">
        <v>2</v>
      </c>
      <c r="B6" s="3">
        <v>24</v>
      </c>
      <c r="C6" s="3">
        <v>1</v>
      </c>
      <c r="D6" s="3">
        <v>78783.365999999995</v>
      </c>
      <c r="E6" s="3">
        <v>0.68700000000000006</v>
      </c>
      <c r="F6" s="3">
        <v>57</v>
      </c>
      <c r="H6" s="3" t="s">
        <v>1</v>
      </c>
      <c r="I6" s="3">
        <v>50</v>
      </c>
      <c r="J6" s="3">
        <v>1</v>
      </c>
      <c r="L6" s="3">
        <f t="shared" ca="1" si="2"/>
        <v>37900.82</v>
      </c>
      <c r="M6" s="3">
        <f t="shared" ca="1" si="0"/>
        <v>37839.383000000002</v>
      </c>
      <c r="N6" s="3">
        <f t="shared" ca="1" si="0"/>
        <v>37891.375</v>
      </c>
      <c r="O6" s="3">
        <f t="shared" ca="1" si="0"/>
        <v>37900.828000000001</v>
      </c>
      <c r="P6" s="3">
        <f t="shared" ca="1" si="0"/>
        <v>37914.6</v>
      </c>
      <c r="Q6" s="3">
        <f t="shared" ca="1" si="0"/>
        <v>37846.089</v>
      </c>
      <c r="R6" s="3">
        <f t="shared" ca="1" si="0"/>
        <v>37854.15</v>
      </c>
      <c r="S6" s="3">
        <f t="shared" ca="1" si="0"/>
        <v>37904.701999999997</v>
      </c>
      <c r="T6" s="3">
        <f t="shared" ca="1" si="0"/>
        <v>37906.084000000003</v>
      </c>
      <c r="U6" s="3">
        <f t="shared" ca="1" si="0"/>
        <v>37865.021000000001</v>
      </c>
      <c r="W6" s="3">
        <f t="shared" ca="1" si="3"/>
        <v>37882.30520000001</v>
      </c>
      <c r="Y6" s="3">
        <f ca="1">Total!E6</f>
        <v>37821.141000000003</v>
      </c>
      <c r="AB6" s="3">
        <f t="shared" ca="1" si="1"/>
        <v>2.1067317879171453E-3</v>
      </c>
      <c r="AC6" s="3">
        <f t="shared" ca="1" si="1"/>
        <v>4.8232283632052161E-4</v>
      </c>
      <c r="AD6" s="3">
        <f t="shared" ca="1" si="1"/>
        <v>1.8570037323833444E-3</v>
      </c>
      <c r="AE6" s="3">
        <f t="shared" ca="1" si="1"/>
        <v>2.1069433098276458E-3</v>
      </c>
      <c r="AF6" s="3">
        <f t="shared" ca="1" si="1"/>
        <v>2.471078278680045E-3</v>
      </c>
      <c r="AG6" s="3">
        <f t="shared" ca="1" si="1"/>
        <v>6.5963107776142137E-4</v>
      </c>
      <c r="AH6" s="3">
        <f t="shared" ca="1" si="1"/>
        <v>8.7276584278613359E-4</v>
      </c>
      <c r="AI6" s="3">
        <f t="shared" ca="1" si="1"/>
        <v>2.2093727949665568E-3</v>
      </c>
      <c r="AJ6" s="3">
        <f t="shared" ca="1" si="1"/>
        <v>2.2459132049982124E-3</v>
      </c>
      <c r="AK6" s="3">
        <f t="shared" ca="1" si="1"/>
        <v>1.1601976788589582E-3</v>
      </c>
      <c r="AM6" s="3">
        <f t="shared" ca="1" si="4"/>
        <v>1.6171960544499982E-2</v>
      </c>
    </row>
    <row r="7" spans="1:39" x14ac:dyDescent="0.25">
      <c r="A7" s="3" t="s">
        <v>2</v>
      </c>
      <c r="B7" s="3">
        <v>24</v>
      </c>
      <c r="C7" s="3">
        <v>1</v>
      </c>
      <c r="D7" s="3">
        <v>78730.853000000003</v>
      </c>
      <c r="E7" s="3">
        <v>0.68700000000000006</v>
      </c>
      <c r="F7" s="3">
        <v>59</v>
      </c>
      <c r="H7" s="3" t="s">
        <v>1</v>
      </c>
      <c r="I7" s="3">
        <v>100</v>
      </c>
      <c r="J7" s="3">
        <v>1</v>
      </c>
      <c r="L7" s="3">
        <f t="shared" ca="1" si="2"/>
        <v>68034.66</v>
      </c>
      <c r="M7" s="3">
        <f t="shared" ca="1" si="0"/>
        <v>68099.771999999997</v>
      </c>
      <c r="N7" s="3">
        <f t="shared" ca="1" si="0"/>
        <v>68054.180999999997</v>
      </c>
      <c r="O7" s="3">
        <f t="shared" ca="1" si="0"/>
        <v>68053.673999999999</v>
      </c>
      <c r="P7" s="3">
        <f t="shared" ca="1" si="0"/>
        <v>68069.498999999996</v>
      </c>
      <c r="Q7" s="3">
        <f t="shared" ca="1" si="0"/>
        <v>68097.241999999998</v>
      </c>
      <c r="R7" s="3">
        <f t="shared" ca="1" si="0"/>
        <v>68060.133000000002</v>
      </c>
      <c r="S7" s="3">
        <f t="shared" ca="1" si="0"/>
        <v>68071.827000000005</v>
      </c>
      <c r="T7" s="3">
        <f t="shared" ca="1" si="0"/>
        <v>68063.175000000003</v>
      </c>
      <c r="U7" s="3">
        <f t="shared" ca="1" si="0"/>
        <v>68062.259000000005</v>
      </c>
      <c r="W7" s="3">
        <f t="shared" ca="1" si="3"/>
        <v>68066.642200000017</v>
      </c>
      <c r="Y7" s="3">
        <f ca="1">Total!E7</f>
        <v>67996.997000000003</v>
      </c>
      <c r="AB7" s="3">
        <f t="shared" ca="1" si="1"/>
        <v>5.5389210791177235E-4</v>
      </c>
      <c r="AC7" s="3">
        <f t="shared" ca="1" si="1"/>
        <v>1.5114638077324822E-3</v>
      </c>
      <c r="AD7" s="3">
        <f t="shared" ca="1" si="1"/>
        <v>8.4097831555699182E-4</v>
      </c>
      <c r="AE7" s="3">
        <f t="shared" ca="1" si="1"/>
        <v>8.3352210392461951E-4</v>
      </c>
      <c r="AF7" s="3">
        <f t="shared" ca="1" si="1"/>
        <v>1.0662529699656167E-3</v>
      </c>
      <c r="AG7" s="3">
        <f t="shared" ca="1" si="1"/>
        <v>1.4742562822295717E-3</v>
      </c>
      <c r="AH7" s="3">
        <f t="shared" ca="1" si="1"/>
        <v>9.2851159294576793E-4</v>
      </c>
      <c r="AI7" s="3">
        <f t="shared" ca="1" si="1"/>
        <v>1.1004897760411646E-3</v>
      </c>
      <c r="AJ7" s="3">
        <f t="shared" ca="1" si="1"/>
        <v>9.7324886274021598E-4</v>
      </c>
      <c r="AK7" s="3">
        <f t="shared" ca="1" si="1"/>
        <v>9.5977767959373912E-4</v>
      </c>
      <c r="AM7" s="3">
        <f t="shared" ca="1" si="4"/>
        <v>1.0242393498641941E-2</v>
      </c>
    </row>
    <row r="8" spans="1:39" x14ac:dyDescent="0.25">
      <c r="A8" s="3" t="s">
        <v>2</v>
      </c>
      <c r="B8" s="3">
        <v>24</v>
      </c>
      <c r="C8" s="3">
        <v>1</v>
      </c>
      <c r="D8" s="3">
        <v>78793.792000000001</v>
      </c>
      <c r="E8" s="3">
        <v>0.69099999999999995</v>
      </c>
      <c r="F8" s="3">
        <v>56</v>
      </c>
      <c r="H8" s="3" t="s">
        <v>0</v>
      </c>
      <c r="I8" s="3">
        <v>25</v>
      </c>
      <c r="J8" s="3">
        <v>1</v>
      </c>
      <c r="L8" s="3">
        <f t="shared" ca="1" si="2"/>
        <v>1436.306</v>
      </c>
      <c r="M8" s="3">
        <f t="shared" ca="1" si="0"/>
        <v>1440.46</v>
      </c>
      <c r="N8" s="3">
        <f t="shared" ca="1" si="0"/>
        <v>1435.134</v>
      </c>
      <c r="O8" s="3">
        <f t="shared" ca="1" si="0"/>
        <v>1444.569</v>
      </c>
      <c r="P8" s="3">
        <f t="shared" ca="1" si="0"/>
        <v>1437.1579999999999</v>
      </c>
      <c r="Q8" s="3">
        <f t="shared" ca="1" si="0"/>
        <v>1437.41</v>
      </c>
      <c r="R8" s="3">
        <f t="shared" ca="1" si="0"/>
        <v>1437.1579999999999</v>
      </c>
      <c r="S8" s="3">
        <f t="shared" ca="1" si="0"/>
        <v>1435.135</v>
      </c>
      <c r="T8" s="3">
        <f t="shared" ca="1" si="0"/>
        <v>1444.569</v>
      </c>
      <c r="U8" s="3">
        <f t="shared" ca="1" si="0"/>
        <v>1444.4839999999999</v>
      </c>
      <c r="W8" s="3">
        <f t="shared" ca="1" si="3"/>
        <v>1439.2382999999998</v>
      </c>
      <c r="Y8" s="3">
        <f ca="1">Total!E8</f>
        <v>1435.134</v>
      </c>
      <c r="AB8" s="3">
        <f t="shared" ca="1" si="1"/>
        <v>8.1664848021162167E-4</v>
      </c>
      <c r="AC8" s="3">
        <f t="shared" ca="1" si="1"/>
        <v>3.7111517112687889E-3</v>
      </c>
      <c r="AD8" s="3">
        <f t="shared" ca="1" si="1"/>
        <v>0</v>
      </c>
      <c r="AE8" s="3">
        <f t="shared" ca="1" si="1"/>
        <v>6.5742989853211928E-3</v>
      </c>
      <c r="AF8" s="3">
        <f t="shared" ca="1" si="1"/>
        <v>1.4103212661674012E-3</v>
      </c>
      <c r="AG8" s="3">
        <f t="shared" ca="1" si="1"/>
        <v>1.5859146253939126E-3</v>
      </c>
      <c r="AH8" s="3">
        <f t="shared" ca="1" si="1"/>
        <v>1.4103212661674012E-3</v>
      </c>
      <c r="AI8" s="3">
        <f t="shared" ca="1" si="1"/>
        <v>6.9679904453267305E-7</v>
      </c>
      <c r="AJ8" s="3">
        <f t="shared" ca="1" si="1"/>
        <v>6.5742989853211928E-3</v>
      </c>
      <c r="AK8" s="3">
        <f t="shared" ca="1" si="1"/>
        <v>6.5150710665344905E-3</v>
      </c>
      <c r="AM8" s="3">
        <f t="shared" ca="1" si="4"/>
        <v>2.8598723185430535E-2</v>
      </c>
    </row>
    <row r="9" spans="1:39" x14ac:dyDescent="0.25">
      <c r="A9" s="3" t="s">
        <v>2</v>
      </c>
      <c r="B9" s="3">
        <v>24</v>
      </c>
      <c r="C9" s="3">
        <v>1</v>
      </c>
      <c r="D9" s="3">
        <v>78789.687000000005</v>
      </c>
      <c r="E9" s="3">
        <v>0.68799999999999994</v>
      </c>
      <c r="F9" s="3">
        <v>57</v>
      </c>
      <c r="H9" s="3" t="s">
        <v>0</v>
      </c>
      <c r="I9" s="3">
        <v>50</v>
      </c>
      <c r="J9" s="3">
        <v>1</v>
      </c>
      <c r="L9" s="3">
        <f t="shared" ca="1" si="2"/>
        <v>2834.3879999999999</v>
      </c>
      <c r="M9" s="3">
        <f t="shared" ca="1" si="0"/>
        <v>2824.18</v>
      </c>
      <c r="N9" s="3">
        <f t="shared" ca="1" si="0"/>
        <v>2845.3560000000002</v>
      </c>
      <c r="O9" s="3">
        <f t="shared" ca="1" si="0"/>
        <v>2843.989</v>
      </c>
      <c r="P9" s="3">
        <f t="shared" ca="1" si="0"/>
        <v>2825.1950000000002</v>
      </c>
      <c r="Q9" s="3">
        <f t="shared" ca="1" si="0"/>
        <v>2850.9470000000001</v>
      </c>
      <c r="R9" s="3">
        <f t="shared" ca="1" si="0"/>
        <v>2835.576</v>
      </c>
      <c r="S9" s="3">
        <f t="shared" ca="1" si="0"/>
        <v>2810.4749999999999</v>
      </c>
      <c r="T9" s="3">
        <f t="shared" ca="1" si="0"/>
        <v>2824.529</v>
      </c>
      <c r="U9" s="3">
        <f t="shared" ca="1" si="0"/>
        <v>2836.482</v>
      </c>
      <c r="W9" s="3">
        <f t="shared" ca="1" si="3"/>
        <v>2833.1116999999999</v>
      </c>
      <c r="Y9" s="3">
        <f ca="1">Total!E9</f>
        <v>2807.6990000000001</v>
      </c>
      <c r="AB9" s="3">
        <f t="shared" ca="1" si="1"/>
        <v>9.5056485755773152E-3</v>
      </c>
      <c r="AC9" s="3">
        <f t="shared" ca="1" si="1"/>
        <v>5.8699312141364752E-3</v>
      </c>
      <c r="AD9" s="3">
        <f t="shared" ca="1" si="1"/>
        <v>1.3412050223332398E-2</v>
      </c>
      <c r="AE9" s="3">
        <f t="shared" ca="1" si="1"/>
        <v>1.2925174671501454E-2</v>
      </c>
      <c r="AF9" s="3">
        <f t="shared" ca="1" si="1"/>
        <v>6.2314372017798544E-3</v>
      </c>
      <c r="AG9" s="3">
        <f t="shared" ca="1" si="1"/>
        <v>1.5403360545414607E-2</v>
      </c>
      <c r="AH9" s="3">
        <f t="shared" ca="1" si="1"/>
        <v>9.9287708547105488E-3</v>
      </c>
      <c r="AI9" s="3">
        <f t="shared" ca="1" si="1"/>
        <v>9.8870997211589987E-4</v>
      </c>
      <c r="AJ9" s="3">
        <f t="shared" ca="1" si="1"/>
        <v>5.9942322877202742E-3</v>
      </c>
      <c r="AK9" s="3">
        <f t="shared" ca="1" si="1"/>
        <v>1.0251455017079787E-2</v>
      </c>
      <c r="AM9" s="3">
        <f t="shared" ca="1" si="4"/>
        <v>9.0510770563368648E-2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78826.945000000007</v>
      </c>
      <c r="E10" s="3">
        <v>0.69199999999999995</v>
      </c>
      <c r="F10" s="3">
        <v>59</v>
      </c>
      <c r="H10" s="3" t="s">
        <v>20</v>
      </c>
      <c r="I10" s="3">
        <v>100</v>
      </c>
      <c r="J10" s="3">
        <v>1</v>
      </c>
      <c r="L10" s="3">
        <f t="shared" ca="1" si="2"/>
        <v>5513.58</v>
      </c>
      <c r="M10" s="3">
        <f t="shared" ca="1" si="0"/>
        <v>5423.6549999999997</v>
      </c>
      <c r="N10" s="3">
        <f t="shared" ca="1" si="0"/>
        <v>5450.3990000000003</v>
      </c>
      <c r="O10" s="3">
        <f t="shared" ca="1" si="0"/>
        <v>5405.49</v>
      </c>
      <c r="P10" s="3">
        <f t="shared" ca="1" si="0"/>
        <v>5439.7669999999998</v>
      </c>
      <c r="Q10" s="3">
        <f t="shared" ca="1" si="0"/>
        <v>5445.2979999999998</v>
      </c>
      <c r="R10" s="3">
        <f t="shared" ca="1" si="0"/>
        <v>5450.6279999999997</v>
      </c>
      <c r="S10" s="3">
        <f t="shared" ca="1" si="0"/>
        <v>5431.5339999999997</v>
      </c>
      <c r="T10" s="3">
        <f t="shared" ca="1" si="0"/>
        <v>5430.9790000000003</v>
      </c>
      <c r="U10" s="3">
        <f t="shared" ca="1" si="0"/>
        <v>5426.2389999999996</v>
      </c>
      <c r="W10" s="3">
        <f t="shared" ca="1" si="3"/>
        <v>5441.7569000000003</v>
      </c>
      <c r="Y10" s="3">
        <f ca="1">Total!E10</f>
        <v>5345.2</v>
      </c>
      <c r="AB10" s="3">
        <f t="shared" ca="1" si="1"/>
        <v>3.1501159919179844E-2</v>
      </c>
      <c r="AC10" s="3">
        <f t="shared" ca="1" si="1"/>
        <v>1.4677654718251876E-2</v>
      </c>
      <c r="AD10" s="3">
        <f t="shared" ca="1" si="1"/>
        <v>1.9681022225548253E-2</v>
      </c>
      <c r="AE10" s="3">
        <f t="shared" ca="1" si="1"/>
        <v>1.1279278605103638E-2</v>
      </c>
      <c r="AF10" s="3">
        <f t="shared" ca="1" si="1"/>
        <v>1.7691947915887154E-2</v>
      </c>
      <c r="AG10" s="3">
        <f t="shared" ca="1" si="1"/>
        <v>1.8726708074534155E-2</v>
      </c>
      <c r="AH10" s="3">
        <f t="shared" ca="1" si="1"/>
        <v>1.9723864401706183E-2</v>
      </c>
      <c r="AI10" s="3">
        <f t="shared" ca="1" si="1"/>
        <v>1.6151687495322874E-2</v>
      </c>
      <c r="AJ10" s="3">
        <f t="shared" ca="1" si="1"/>
        <v>1.6047856020354797E-2</v>
      </c>
      <c r="AK10" s="3">
        <f t="shared" ca="1" si="1"/>
        <v>1.516107909900467E-2</v>
      </c>
      <c r="AM10" s="3">
        <f t="shared" ca="1" si="4"/>
        <v>0.18064225847489343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165642.927</v>
      </c>
      <c r="E11" s="3">
        <v>1.7370000000000001</v>
      </c>
      <c r="F11" s="3">
        <v>36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165623.834</v>
      </c>
      <c r="E12" s="3">
        <v>1.746</v>
      </c>
      <c r="F12" s="3">
        <v>35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165532.86300000001</v>
      </c>
      <c r="E13" s="3">
        <v>1.726</v>
      </c>
      <c r="F13" s="3">
        <v>35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165762.552</v>
      </c>
      <c r="E14" s="3">
        <v>1.7430000000000001</v>
      </c>
      <c r="F14" s="3">
        <v>35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165759.73199999999</v>
      </c>
      <c r="E15" s="3">
        <v>1.7450000000000001</v>
      </c>
      <c r="F15" s="3">
        <v>36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165692.15599999999</v>
      </c>
      <c r="E16" s="3">
        <v>1.7270000000000001</v>
      </c>
      <c r="F16" s="3">
        <v>35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165651.87</v>
      </c>
      <c r="E17" s="3">
        <v>1.7490000000000001</v>
      </c>
      <c r="F17" s="3">
        <v>35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165668.53</v>
      </c>
      <c r="E18" s="3">
        <v>1.738</v>
      </c>
      <c r="F18" s="3">
        <v>36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165555.05900000001</v>
      </c>
      <c r="E19" s="3">
        <v>1.7390000000000001</v>
      </c>
      <c r="F19" s="3">
        <v>35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165746.17499999999</v>
      </c>
      <c r="E20" s="3">
        <v>1.746</v>
      </c>
      <c r="F20" s="3">
        <v>35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1541576.314</v>
      </c>
      <c r="E21" s="3">
        <v>11.077</v>
      </c>
      <c r="F21" s="3">
        <v>43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1544369.9950000001</v>
      </c>
      <c r="E22" s="3">
        <v>11.068</v>
      </c>
      <c r="F22" s="3">
        <v>42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1542198.591</v>
      </c>
      <c r="E23" s="3">
        <v>11.071999999999999</v>
      </c>
      <c r="F23" s="3">
        <v>41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1541558.5020000001</v>
      </c>
      <c r="E24" s="3">
        <v>11.106999999999999</v>
      </c>
      <c r="F24" s="3">
        <v>43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1542718.969</v>
      </c>
      <c r="E25" s="3">
        <v>11.055999999999999</v>
      </c>
      <c r="F25" s="3">
        <v>40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1542576.13</v>
      </c>
      <c r="E26" s="3">
        <v>11.051</v>
      </c>
      <c r="F26" s="3">
        <v>41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1542503.548</v>
      </c>
      <c r="E27" s="3">
        <v>11.016</v>
      </c>
      <c r="F27" s="3">
        <v>40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1541814.2749999999</v>
      </c>
      <c r="E28" s="3">
        <v>11.096</v>
      </c>
      <c r="F28" s="3">
        <v>41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1542067.5649999999</v>
      </c>
      <c r="E29" s="3">
        <v>11.028</v>
      </c>
      <c r="F29" s="3">
        <v>40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1542149.899</v>
      </c>
      <c r="E30" s="3">
        <v>11.068</v>
      </c>
      <c r="F30" s="3">
        <v>43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21500.825000000001</v>
      </c>
      <c r="E31" s="3">
        <v>0.91600000000000004</v>
      </c>
      <c r="F31" s="3">
        <v>48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21536.273000000001</v>
      </c>
      <c r="E32" s="3">
        <v>0.92</v>
      </c>
      <c r="F32" s="3">
        <v>47</v>
      </c>
    </row>
    <row r="33" spans="1:6" x14ac:dyDescent="0.25">
      <c r="A33" s="3" t="s">
        <v>1</v>
      </c>
      <c r="B33" s="3">
        <v>30</v>
      </c>
      <c r="C33" s="3">
        <v>1</v>
      </c>
      <c r="D33" s="3">
        <v>21484.986000000001</v>
      </c>
      <c r="E33" s="3">
        <v>0.91800000000000004</v>
      </c>
      <c r="F33" s="3">
        <v>46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21591.03</v>
      </c>
      <c r="E34" s="3">
        <v>0.92500000000000004</v>
      </c>
      <c r="F34" s="3">
        <v>49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21491.420999999998</v>
      </c>
      <c r="E35" s="3">
        <v>0.92500000000000004</v>
      </c>
      <c r="F35" s="3">
        <v>50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21583.771000000001</v>
      </c>
      <c r="E36" s="3">
        <v>0.92100000000000004</v>
      </c>
      <c r="F36" s="3">
        <v>49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21509.741000000002</v>
      </c>
      <c r="E37" s="3">
        <v>0.92200000000000004</v>
      </c>
      <c r="F37" s="3">
        <v>48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21512.323</v>
      </c>
      <c r="E38" s="3">
        <v>0.92</v>
      </c>
      <c r="F38" s="3">
        <v>47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21479.019</v>
      </c>
      <c r="E39" s="3">
        <v>0.92500000000000004</v>
      </c>
      <c r="F39" s="3">
        <v>49</v>
      </c>
    </row>
    <row r="40" spans="1:6" x14ac:dyDescent="0.25">
      <c r="A40" s="3" t="s">
        <v>1</v>
      </c>
      <c r="B40" s="3">
        <v>30</v>
      </c>
      <c r="C40" s="3">
        <v>1</v>
      </c>
      <c r="D40" s="3">
        <v>21493.867999999999</v>
      </c>
      <c r="E40" s="3">
        <v>0.92300000000000004</v>
      </c>
      <c r="F40" s="3">
        <v>48</v>
      </c>
    </row>
    <row r="41" spans="1:6" x14ac:dyDescent="0.25">
      <c r="A41" s="3" t="s">
        <v>1</v>
      </c>
      <c r="B41" s="3">
        <v>50</v>
      </c>
      <c r="C41" s="3">
        <v>1</v>
      </c>
      <c r="D41" s="3">
        <v>37900.82</v>
      </c>
      <c r="E41" s="3">
        <v>1.946</v>
      </c>
      <c r="F41" s="3">
        <v>34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37839.383000000002</v>
      </c>
      <c r="E42" s="3">
        <v>1.95</v>
      </c>
      <c r="F42" s="3">
        <v>33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37891.375</v>
      </c>
      <c r="E43" s="3">
        <v>1.9470000000000001</v>
      </c>
      <c r="F43" s="3">
        <v>33</v>
      </c>
    </row>
    <row r="44" spans="1:6" x14ac:dyDescent="0.25">
      <c r="A44" s="3" t="s">
        <v>1</v>
      </c>
      <c r="B44" s="3">
        <v>50</v>
      </c>
      <c r="C44" s="3">
        <v>1</v>
      </c>
      <c r="D44" s="3">
        <v>37900.828000000001</v>
      </c>
      <c r="E44" s="3">
        <v>1.9490000000000001</v>
      </c>
      <c r="F44" s="3">
        <v>32</v>
      </c>
    </row>
    <row r="45" spans="1:6" x14ac:dyDescent="0.25">
      <c r="A45" s="3" t="s">
        <v>1</v>
      </c>
      <c r="B45" s="3">
        <v>50</v>
      </c>
      <c r="C45" s="3">
        <v>1</v>
      </c>
      <c r="D45" s="3">
        <v>37914.6</v>
      </c>
      <c r="E45" s="3">
        <v>1.9350000000000001</v>
      </c>
      <c r="F45" s="3">
        <v>32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37846.089</v>
      </c>
      <c r="E46" s="3">
        <v>1.9330000000000001</v>
      </c>
      <c r="F46" s="3">
        <v>31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37854.15</v>
      </c>
      <c r="E47" s="3">
        <v>1.952</v>
      </c>
      <c r="F47" s="3">
        <v>33</v>
      </c>
    </row>
    <row r="48" spans="1:6" x14ac:dyDescent="0.25">
      <c r="A48" s="3" t="s">
        <v>1</v>
      </c>
      <c r="B48" s="3">
        <v>50</v>
      </c>
      <c r="C48" s="3">
        <v>1</v>
      </c>
      <c r="D48" s="3">
        <v>37904.701999999997</v>
      </c>
      <c r="E48" s="3">
        <v>1.9530000000000001</v>
      </c>
      <c r="F48" s="3">
        <v>31</v>
      </c>
    </row>
    <row r="49" spans="1:6" x14ac:dyDescent="0.25">
      <c r="A49" s="3" t="s">
        <v>1</v>
      </c>
      <c r="B49" s="3">
        <v>50</v>
      </c>
      <c r="C49" s="3">
        <v>1</v>
      </c>
      <c r="D49" s="3">
        <v>37906.084000000003</v>
      </c>
      <c r="E49" s="3">
        <v>1.9379999999999999</v>
      </c>
      <c r="F49" s="3">
        <v>30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37865.021000000001</v>
      </c>
      <c r="E50" s="3">
        <v>1.9550000000000001</v>
      </c>
      <c r="F50" s="3">
        <v>32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68034.66</v>
      </c>
      <c r="E51" s="3">
        <v>7.7439999999999998</v>
      </c>
      <c r="F51" s="3">
        <v>29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68099.771999999997</v>
      </c>
      <c r="E52" s="3">
        <v>7.7930000000000001</v>
      </c>
      <c r="F52" s="3">
        <v>29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68054.180999999997</v>
      </c>
      <c r="E53" s="3">
        <v>7.7439999999999998</v>
      </c>
      <c r="F53" s="3">
        <v>29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68053.673999999999</v>
      </c>
      <c r="E54" s="3">
        <v>7.7930000000000001</v>
      </c>
      <c r="F54" s="3">
        <v>28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68069.498999999996</v>
      </c>
      <c r="E55" s="3">
        <v>7.7560000000000002</v>
      </c>
      <c r="F55" s="3">
        <v>29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68097.241999999998</v>
      </c>
      <c r="E56" s="3">
        <v>7.7809999999999997</v>
      </c>
      <c r="F56" s="3">
        <v>29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68060.133000000002</v>
      </c>
      <c r="E57" s="3">
        <v>7.742</v>
      </c>
      <c r="F57" s="3">
        <v>30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68071.827000000005</v>
      </c>
      <c r="E58" s="3">
        <v>7.8070000000000004</v>
      </c>
      <c r="F58" s="3">
        <v>29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68063.175000000003</v>
      </c>
      <c r="E59" s="3">
        <v>7.7670000000000003</v>
      </c>
      <c r="F59" s="3">
        <v>29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68062.259000000005</v>
      </c>
      <c r="E60" s="3">
        <v>7.7480000000000002</v>
      </c>
      <c r="F60" s="3">
        <v>28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1436.306</v>
      </c>
      <c r="E61" s="3">
        <v>0.67300000000000004</v>
      </c>
      <c r="F61" s="3">
        <v>49</v>
      </c>
    </row>
    <row r="62" spans="1:6" x14ac:dyDescent="0.25">
      <c r="A62" s="3" t="s">
        <v>0</v>
      </c>
      <c r="B62" s="3">
        <v>25</v>
      </c>
      <c r="C62" s="3">
        <v>1</v>
      </c>
      <c r="D62" s="3">
        <v>1440.46</v>
      </c>
      <c r="E62" s="3">
        <v>0.67200000000000004</v>
      </c>
      <c r="F62" s="3">
        <v>51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1435.134</v>
      </c>
      <c r="E63" s="3">
        <v>0.66800000000000004</v>
      </c>
      <c r="F63" s="3">
        <v>50</v>
      </c>
    </row>
    <row r="64" spans="1:6" x14ac:dyDescent="0.25">
      <c r="A64" s="3" t="s">
        <v>0</v>
      </c>
      <c r="B64" s="3">
        <v>25</v>
      </c>
      <c r="C64" s="3">
        <v>1</v>
      </c>
      <c r="D64" s="3">
        <v>1444.569</v>
      </c>
      <c r="E64" s="3">
        <v>0.67300000000000004</v>
      </c>
      <c r="F64" s="3">
        <v>49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1437.1579999999999</v>
      </c>
      <c r="E65" s="3">
        <v>0.67300000000000004</v>
      </c>
      <c r="F65" s="3">
        <v>50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1437.41</v>
      </c>
      <c r="E66" s="3">
        <v>0.67</v>
      </c>
      <c r="F66" s="3">
        <v>50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1437.1579999999999</v>
      </c>
      <c r="E67" s="3">
        <v>0.67400000000000004</v>
      </c>
      <c r="F67" s="3">
        <v>49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1435.135</v>
      </c>
      <c r="E68" s="3">
        <v>0.67200000000000004</v>
      </c>
      <c r="F68" s="3">
        <v>49</v>
      </c>
    </row>
    <row r="69" spans="1:6" x14ac:dyDescent="0.25">
      <c r="A69" s="3" t="s">
        <v>0</v>
      </c>
      <c r="B69" s="3">
        <v>25</v>
      </c>
      <c r="C69" s="3">
        <v>1</v>
      </c>
      <c r="D69" s="3">
        <v>1444.569</v>
      </c>
      <c r="E69" s="3">
        <v>0.67</v>
      </c>
      <c r="F69" s="3">
        <v>50</v>
      </c>
    </row>
    <row r="70" spans="1:6" x14ac:dyDescent="0.25">
      <c r="A70" s="3" t="s">
        <v>0</v>
      </c>
      <c r="B70" s="3">
        <v>25</v>
      </c>
      <c r="C70" s="3">
        <v>1</v>
      </c>
      <c r="D70" s="3">
        <v>1444.4839999999999</v>
      </c>
      <c r="E70" s="3">
        <v>0.67400000000000004</v>
      </c>
      <c r="F70" s="3">
        <v>51</v>
      </c>
    </row>
    <row r="71" spans="1:6" x14ac:dyDescent="0.25">
      <c r="A71" s="3" t="s">
        <v>0</v>
      </c>
      <c r="B71" s="3">
        <v>50</v>
      </c>
      <c r="C71" s="3">
        <v>1</v>
      </c>
      <c r="D71" s="3">
        <v>2834.3879999999999</v>
      </c>
      <c r="E71" s="3">
        <v>1.8149999999999999</v>
      </c>
      <c r="F71" s="3">
        <v>30</v>
      </c>
    </row>
    <row r="72" spans="1:6" x14ac:dyDescent="0.25">
      <c r="A72" s="3" t="s">
        <v>0</v>
      </c>
      <c r="B72" s="3">
        <v>50</v>
      </c>
      <c r="C72" s="3">
        <v>1</v>
      </c>
      <c r="D72" s="3">
        <v>2824.18</v>
      </c>
      <c r="E72" s="3">
        <v>1.8069999999999999</v>
      </c>
      <c r="F72" s="3">
        <v>31</v>
      </c>
    </row>
    <row r="73" spans="1:6" x14ac:dyDescent="0.25">
      <c r="A73" s="3" t="s">
        <v>0</v>
      </c>
      <c r="B73" s="3">
        <v>50</v>
      </c>
      <c r="C73" s="3">
        <v>1</v>
      </c>
      <c r="D73" s="3">
        <v>2845.3560000000002</v>
      </c>
      <c r="E73" s="3">
        <v>1.827</v>
      </c>
      <c r="F73" s="3">
        <v>30</v>
      </c>
    </row>
    <row r="74" spans="1:6" x14ac:dyDescent="0.25">
      <c r="A74" s="3" t="s">
        <v>0</v>
      </c>
      <c r="B74" s="3">
        <v>50</v>
      </c>
      <c r="C74" s="3">
        <v>1</v>
      </c>
      <c r="D74" s="3">
        <v>2843.989</v>
      </c>
      <c r="E74" s="3">
        <v>1.806</v>
      </c>
      <c r="F74" s="3">
        <v>29</v>
      </c>
    </row>
    <row r="75" spans="1:6" x14ac:dyDescent="0.25">
      <c r="A75" s="3" t="s">
        <v>0</v>
      </c>
      <c r="B75" s="3">
        <v>50</v>
      </c>
      <c r="C75" s="3">
        <v>1</v>
      </c>
      <c r="D75" s="3">
        <v>2825.1950000000002</v>
      </c>
      <c r="E75" s="3">
        <v>1.8169999999999999</v>
      </c>
      <c r="F75" s="3">
        <v>31</v>
      </c>
    </row>
    <row r="76" spans="1:6" x14ac:dyDescent="0.25">
      <c r="A76" s="3" t="s">
        <v>0</v>
      </c>
      <c r="B76" s="3">
        <v>50</v>
      </c>
      <c r="C76" s="3">
        <v>1</v>
      </c>
      <c r="D76" s="3">
        <v>2850.9470000000001</v>
      </c>
      <c r="E76" s="3">
        <v>1.8240000000000001</v>
      </c>
      <c r="F76" s="3">
        <v>30</v>
      </c>
    </row>
    <row r="77" spans="1:6" x14ac:dyDescent="0.25">
      <c r="A77" s="3" t="s">
        <v>0</v>
      </c>
      <c r="B77" s="3">
        <v>50</v>
      </c>
      <c r="C77" s="3">
        <v>1</v>
      </c>
      <c r="D77" s="3">
        <v>2835.576</v>
      </c>
      <c r="E77" s="3">
        <v>1.83</v>
      </c>
      <c r="F77" s="3">
        <v>32</v>
      </c>
    </row>
    <row r="78" spans="1:6" x14ac:dyDescent="0.25">
      <c r="A78" s="3" t="s">
        <v>0</v>
      </c>
      <c r="B78" s="3">
        <v>50</v>
      </c>
      <c r="C78" s="3">
        <v>1</v>
      </c>
      <c r="D78" s="3">
        <v>2810.4749999999999</v>
      </c>
      <c r="E78" s="3">
        <v>1.8149999999999999</v>
      </c>
      <c r="F78" s="3">
        <v>31</v>
      </c>
    </row>
    <row r="79" spans="1:6" x14ac:dyDescent="0.25">
      <c r="A79" s="3" t="s">
        <v>0</v>
      </c>
      <c r="B79" s="3">
        <v>50</v>
      </c>
      <c r="C79" s="3">
        <v>1</v>
      </c>
      <c r="D79" s="3">
        <v>2824.529</v>
      </c>
      <c r="E79" s="3">
        <v>1.8180000000000001</v>
      </c>
      <c r="F79" s="3">
        <v>30</v>
      </c>
    </row>
    <row r="80" spans="1:6" x14ac:dyDescent="0.25">
      <c r="A80" s="3" t="s">
        <v>0</v>
      </c>
      <c r="B80" s="3">
        <v>50</v>
      </c>
      <c r="C80" s="3">
        <v>1</v>
      </c>
      <c r="D80" s="3">
        <v>2836.482</v>
      </c>
      <c r="E80" s="3">
        <v>1.804</v>
      </c>
      <c r="F80" s="3">
        <v>29</v>
      </c>
    </row>
    <row r="81" spans="1:6" x14ac:dyDescent="0.25">
      <c r="A81" s="3" t="s">
        <v>0</v>
      </c>
      <c r="B81" s="3">
        <v>100</v>
      </c>
      <c r="C81" s="3">
        <v>1</v>
      </c>
      <c r="D81" s="3">
        <v>5513.58</v>
      </c>
      <c r="E81" s="3">
        <v>7.3620000000000001</v>
      </c>
      <c r="F81" s="3">
        <v>25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5423.6549999999997</v>
      </c>
      <c r="E82" s="3">
        <v>7.4059999999999997</v>
      </c>
      <c r="F82" s="3">
        <v>25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5450.3990000000003</v>
      </c>
      <c r="E83" s="3">
        <v>7.327</v>
      </c>
      <c r="F83" s="3">
        <v>24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5405.49</v>
      </c>
      <c r="E84" s="3">
        <v>7.38</v>
      </c>
      <c r="F84" s="3">
        <v>25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5439.7669999999998</v>
      </c>
      <c r="E85" s="3">
        <v>7.3419999999999996</v>
      </c>
      <c r="F85" s="3">
        <v>24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5445.2979999999998</v>
      </c>
      <c r="E86" s="3">
        <v>7.3789999999999996</v>
      </c>
      <c r="F86" s="3">
        <v>25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5450.6279999999997</v>
      </c>
      <c r="E87" s="3">
        <v>7.3259999999999996</v>
      </c>
      <c r="F87" s="3">
        <v>25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5431.5339999999997</v>
      </c>
      <c r="E88" s="3">
        <v>7.2990000000000004</v>
      </c>
      <c r="F88" s="3">
        <v>24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5430.9790000000003</v>
      </c>
      <c r="E89" s="3">
        <v>7.4089999999999998</v>
      </c>
      <c r="F89" s="3">
        <v>25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5426.2389999999996</v>
      </c>
      <c r="E90" s="3">
        <v>7.3460000000000001</v>
      </c>
      <c r="F90" s="3">
        <v>25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1048576"/>
    </sheetView>
  </sheetViews>
  <sheetFormatPr defaultColWidth="9" defaultRowHeight="15" x14ac:dyDescent="0.25"/>
  <cols>
    <col min="1" max="1" width="9.7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5" style="3" customWidth="1"/>
    <col min="8" max="8" width="9.75" style="3" customWidth="1"/>
    <col min="9" max="9" width="4.375" style="3" bestFit="1" customWidth="1"/>
    <col min="10" max="10" width="3.125" style="3" bestFit="1" customWidth="1"/>
    <col min="11" max="11" width="2.625" style="3" customWidth="1"/>
    <col min="12" max="21" width="9" style="3"/>
    <col min="22" max="22" width="3.25" style="3" customWidth="1"/>
    <col min="23" max="23" width="9" style="3"/>
    <col min="24" max="24" width="2.5" style="3" customWidth="1"/>
    <col min="25" max="25" width="9" style="3"/>
    <col min="26" max="26" width="2.625" style="3" customWidth="1"/>
    <col min="27" max="27" width="2.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79531.494999999995</v>
      </c>
      <c r="E1" s="3">
        <v>0.68500000000000005</v>
      </c>
      <c r="F1" s="3">
        <v>98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78853.947</v>
      </c>
      <c r="E2" s="3">
        <v>0.68799999999999994</v>
      </c>
      <c r="F2" s="3">
        <v>103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79531.494999999995</v>
      </c>
      <c r="M2" s="3">
        <f t="shared" ref="M2:U10" ca="1" si="0">INDIRECT("D"&amp;1+(ROW(E1)-1)*10+COLUMN(B1)-1)</f>
        <v>78853.947</v>
      </c>
      <c r="N2" s="3">
        <f t="shared" ca="1" si="0"/>
        <v>78978.301000000007</v>
      </c>
      <c r="O2" s="3">
        <f t="shared" ca="1" si="0"/>
        <v>78898.5</v>
      </c>
      <c r="P2" s="3">
        <f t="shared" ca="1" si="0"/>
        <v>78747.985000000001</v>
      </c>
      <c r="Q2" s="3">
        <f t="shared" ca="1" si="0"/>
        <v>78773.505000000005</v>
      </c>
      <c r="R2" s="3">
        <f t="shared" ca="1" si="0"/>
        <v>78796.672999999995</v>
      </c>
      <c r="S2" s="3">
        <f t="shared" ca="1" si="0"/>
        <v>78754.107999999993</v>
      </c>
      <c r="T2" s="3">
        <f t="shared" ca="1" si="0"/>
        <v>79497.164000000004</v>
      </c>
      <c r="U2" s="3">
        <f t="shared" ca="1" si="0"/>
        <v>79080.114000000001</v>
      </c>
      <c r="W2" s="3">
        <f ca="1">AVERAGE(L2:U2)</f>
        <v>78991.179199999984</v>
      </c>
      <c r="Y2" s="3">
        <f ca="1">Total!E2</f>
        <v>78730.853000000003</v>
      </c>
      <c r="AB2" s="3">
        <f ca="1">(L2-$Y2)/$Y2</f>
        <v>1.0169355081164845E-2</v>
      </c>
      <c r="AC2" s="3">
        <f t="shared" ref="AB2:AK10" ca="1" si="1">(M2-$Y2)/$Y2</f>
        <v>1.563478551413603E-3</v>
      </c>
      <c r="AD2" s="3">
        <f t="shared" ca="1" si="1"/>
        <v>3.1429609939575272E-3</v>
      </c>
      <c r="AE2" s="3">
        <f t="shared" ca="1" si="1"/>
        <v>2.1293685208770342E-3</v>
      </c>
      <c r="AF2" s="3">
        <f t="shared" ca="1" si="1"/>
        <v>2.1760211336714194E-4</v>
      </c>
      <c r="AG2" s="3">
        <f t="shared" ca="1" si="1"/>
        <v>5.4174441625828515E-4</v>
      </c>
      <c r="AH2" s="3">
        <f t="shared" ca="1" si="1"/>
        <v>8.3601278903954498E-4</v>
      </c>
      <c r="AI2" s="3">
        <f t="shared" ca="1" si="1"/>
        <v>2.9537340335929175E-4</v>
      </c>
      <c r="AJ2" s="3">
        <f t="shared" ca="1" si="1"/>
        <v>9.733299853870522E-3</v>
      </c>
      <c r="AK2" s="3">
        <f t="shared" ca="1" si="1"/>
        <v>4.4361389047823298E-3</v>
      </c>
      <c r="AM2" s="3">
        <f ca="1">SUM(AB2:AK2)</f>
        <v>3.306533462809013E-2</v>
      </c>
    </row>
    <row r="3" spans="1:39" x14ac:dyDescent="0.25">
      <c r="A3" s="3" t="s">
        <v>2</v>
      </c>
      <c r="B3" s="3">
        <v>24</v>
      </c>
      <c r="C3" s="3">
        <v>1</v>
      </c>
      <c r="D3" s="3">
        <v>78978.301000000007</v>
      </c>
      <c r="E3" s="3">
        <v>0.68799999999999994</v>
      </c>
      <c r="F3" s="3">
        <v>96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165579.22700000001</v>
      </c>
      <c r="M3" s="3">
        <f t="shared" ca="1" si="0"/>
        <v>165635.61199999999</v>
      </c>
      <c r="N3" s="3">
        <f t="shared" ca="1" si="0"/>
        <v>165869.886</v>
      </c>
      <c r="O3" s="3">
        <f t="shared" ca="1" si="0"/>
        <v>165716.274</v>
      </c>
      <c r="P3" s="3">
        <f t="shared" ca="1" si="0"/>
        <v>165656.80499999999</v>
      </c>
      <c r="Q3" s="3">
        <f t="shared" ca="1" si="0"/>
        <v>165560.95300000001</v>
      </c>
      <c r="R3" s="3">
        <f t="shared" ca="1" si="0"/>
        <v>165686.35999999999</v>
      </c>
      <c r="S3" s="3">
        <f t="shared" ca="1" si="0"/>
        <v>165625.73000000001</v>
      </c>
      <c r="T3" s="3">
        <f t="shared" ca="1" si="0"/>
        <v>165598.51800000001</v>
      </c>
      <c r="U3" s="3">
        <f t="shared" ca="1" si="0"/>
        <v>165635.50700000001</v>
      </c>
      <c r="W3" s="3">
        <f t="shared" ref="W3:W10" ca="1" si="3">AVERAGE(L3:U3)</f>
        <v>165656.4872</v>
      </c>
      <c r="Y3" s="3">
        <f ca="1">Total!E3</f>
        <v>165486.21299999999</v>
      </c>
      <c r="AB3" s="3">
        <f t="shared" ca="1" si="1"/>
        <v>5.6206494978542222E-4</v>
      </c>
      <c r="AC3" s="3">
        <f t="shared" ca="1" si="1"/>
        <v>9.0278819783014134E-4</v>
      </c>
      <c r="AD3" s="3">
        <f t="shared" ca="1" si="1"/>
        <v>2.3184590005694903E-3</v>
      </c>
      <c r="AE3" s="3">
        <f t="shared" ca="1" si="1"/>
        <v>1.39021248857762E-3</v>
      </c>
      <c r="AF3" s="3">
        <f t="shared" ca="1" si="1"/>
        <v>1.0308532469711191E-3</v>
      </c>
      <c r="AG3" s="3">
        <f t="shared" ca="1" si="1"/>
        <v>4.5163883229365937E-4</v>
      </c>
      <c r="AH3" s="3">
        <f t="shared" ca="1" si="1"/>
        <v>1.2094481852696528E-3</v>
      </c>
      <c r="AI3" s="3">
        <f t="shared" ca="1" si="1"/>
        <v>8.4307325348016552E-4</v>
      </c>
      <c r="AJ3" s="3">
        <f t="shared" ca="1" si="1"/>
        <v>6.7863659433684746E-4</v>
      </c>
      <c r="AK3" s="3">
        <f t="shared" ca="1" si="1"/>
        <v>9.0215370388603631E-4</v>
      </c>
      <c r="AM3" s="3">
        <f t="shared" ref="AM3:AM10" ca="1" si="4">SUM(AB3:AK3)</f>
        <v>1.0289328453000153E-2</v>
      </c>
    </row>
    <row r="4" spans="1:39" x14ac:dyDescent="0.25">
      <c r="A4" s="3" t="s">
        <v>2</v>
      </c>
      <c r="B4" s="3">
        <v>24</v>
      </c>
      <c r="C4" s="3">
        <v>1</v>
      </c>
      <c r="D4" s="3">
        <v>78898.5</v>
      </c>
      <c r="E4" s="3">
        <v>0.68700000000000006</v>
      </c>
      <c r="F4" s="3">
        <v>98</v>
      </c>
      <c r="H4" s="3" t="s">
        <v>2</v>
      </c>
      <c r="I4" s="3">
        <v>100</v>
      </c>
      <c r="J4" s="3">
        <v>1</v>
      </c>
      <c r="L4" s="3">
        <f t="shared" ca="1" si="2"/>
        <v>1542812.0090000001</v>
      </c>
      <c r="M4" s="3">
        <f t="shared" ca="1" si="0"/>
        <v>1543320.6159999999</v>
      </c>
      <c r="N4" s="3">
        <f t="shared" ca="1" si="0"/>
        <v>1541318.1410000001</v>
      </c>
      <c r="O4" s="3">
        <f t="shared" ca="1" si="0"/>
        <v>1542074.4879999999</v>
      </c>
      <c r="P4" s="3">
        <f t="shared" ca="1" si="0"/>
        <v>1542405.416</v>
      </c>
      <c r="Q4" s="3">
        <f t="shared" ca="1" si="0"/>
        <v>1543388.436</v>
      </c>
      <c r="R4" s="3">
        <f t="shared" ca="1" si="0"/>
        <v>1542550.132</v>
      </c>
      <c r="S4" s="3">
        <f t="shared" ca="1" si="0"/>
        <v>1542818.0630000001</v>
      </c>
      <c r="T4" s="3">
        <f t="shared" ca="1" si="0"/>
        <v>1542500.4639999999</v>
      </c>
      <c r="U4" s="3">
        <f t="shared" ca="1" si="0"/>
        <v>1542551.777</v>
      </c>
      <c r="W4" s="3">
        <f t="shared" ca="1" si="3"/>
        <v>1542573.9542</v>
      </c>
      <c r="Y4" s="3">
        <f ca="1">Total!E4</f>
        <v>1541265.9380000001</v>
      </c>
      <c r="AB4" s="3">
        <f t="shared" ca="1" si="1"/>
        <v>1.0031176073392184E-3</v>
      </c>
      <c r="AC4" s="3">
        <f t="shared" ca="1" si="1"/>
        <v>1.3331106263634561E-3</v>
      </c>
      <c r="AD4" s="3">
        <f t="shared" ca="1" si="1"/>
        <v>3.3870209360313204E-5</v>
      </c>
      <c r="AE4" s="3">
        <f t="shared" ca="1" si="1"/>
        <v>5.2460122556722178E-4</v>
      </c>
      <c r="AF4" s="3">
        <f t="shared" ca="1" si="1"/>
        <v>7.3931303606080627E-4</v>
      </c>
      <c r="AG4" s="3">
        <f t="shared" ca="1" si="1"/>
        <v>1.3771134154525802E-3</v>
      </c>
      <c r="AH4" s="3">
        <f t="shared" ca="1" si="1"/>
        <v>8.3320728002742722E-4</v>
      </c>
      <c r="AI4" s="3">
        <f t="shared" ca="1" si="1"/>
        <v>1.0070455472558429E-3</v>
      </c>
      <c r="AJ4" s="3">
        <f t="shared" ca="1" si="1"/>
        <v>8.0098182251519916E-4</v>
      </c>
      <c r="AK4" s="3">
        <f t="shared" ca="1" si="1"/>
        <v>8.3427458448116299E-4</v>
      </c>
      <c r="AM4" s="3">
        <f t="shared" ca="1" si="4"/>
        <v>8.4866353544232279E-3</v>
      </c>
    </row>
    <row r="5" spans="1:39" x14ac:dyDescent="0.25">
      <c r="A5" s="3" t="s">
        <v>2</v>
      </c>
      <c r="B5" s="3">
        <v>24</v>
      </c>
      <c r="C5" s="3">
        <v>1</v>
      </c>
      <c r="D5" s="3">
        <v>78747.985000000001</v>
      </c>
      <c r="E5" s="3">
        <v>0.68600000000000005</v>
      </c>
      <c r="F5" s="3">
        <v>102</v>
      </c>
      <c r="H5" s="3" t="s">
        <v>1</v>
      </c>
      <c r="I5" s="3">
        <v>30</v>
      </c>
      <c r="J5" s="3">
        <v>1</v>
      </c>
      <c r="L5" s="3">
        <f t="shared" ca="1" si="2"/>
        <v>21477.760999999999</v>
      </c>
      <c r="M5" s="3">
        <f t="shared" ca="1" si="0"/>
        <v>21503.221000000001</v>
      </c>
      <c r="N5" s="3">
        <f t="shared" ca="1" si="0"/>
        <v>21524.591</v>
      </c>
      <c r="O5" s="3">
        <f t="shared" ca="1" si="0"/>
        <v>21592.514999999999</v>
      </c>
      <c r="P5" s="3">
        <f t="shared" ca="1" si="0"/>
        <v>21491.717000000001</v>
      </c>
      <c r="Q5" s="3">
        <f t="shared" ca="1" si="0"/>
        <v>21507.159</v>
      </c>
      <c r="R5" s="3">
        <f t="shared" ca="1" si="0"/>
        <v>21498.338</v>
      </c>
      <c r="S5" s="3">
        <f t="shared" ca="1" si="0"/>
        <v>21489.965</v>
      </c>
      <c r="T5" s="3">
        <f t="shared" ca="1" si="0"/>
        <v>21488.053</v>
      </c>
      <c r="U5" s="3">
        <f t="shared" ca="1" si="0"/>
        <v>21498.308000000001</v>
      </c>
      <c r="W5" s="3">
        <f t="shared" ca="1" si="3"/>
        <v>21507.162799999998</v>
      </c>
      <c r="Y5" s="3">
        <f ca="1">Total!E5</f>
        <v>21465.767</v>
      </c>
      <c r="AB5" s="3">
        <f t="shared" ca="1" si="1"/>
        <v>5.587501252575218E-4</v>
      </c>
      <c r="AC5" s="3">
        <f t="shared" ca="1" si="1"/>
        <v>1.7448246782889958E-3</v>
      </c>
      <c r="AD5" s="3">
        <f t="shared" ca="1" si="1"/>
        <v>2.7403632956605056E-3</v>
      </c>
      <c r="AE5" s="3">
        <f t="shared" ca="1" si="1"/>
        <v>5.9046574017131365E-3</v>
      </c>
      <c r="AF5" s="3">
        <f t="shared" ca="1" si="1"/>
        <v>1.2089015966678818E-3</v>
      </c>
      <c r="AG5" s="3">
        <f t="shared" ca="1" si="1"/>
        <v>1.9282795718410541E-3</v>
      </c>
      <c r="AH5" s="3">
        <f t="shared" ca="1" si="1"/>
        <v>1.5173462005806694E-3</v>
      </c>
      <c r="AI5" s="3">
        <f t="shared" ca="1" si="1"/>
        <v>1.1272832692165308E-3</v>
      </c>
      <c r="AJ5" s="3">
        <f t="shared" ca="1" si="1"/>
        <v>1.038211213230818E-3</v>
      </c>
      <c r="AK5" s="3">
        <f t="shared" ca="1" si="1"/>
        <v>1.5159486264805296E-3</v>
      </c>
      <c r="AM5" s="3">
        <f t="shared" ca="1" si="4"/>
        <v>1.9284565978937643E-2</v>
      </c>
    </row>
    <row r="6" spans="1:39" x14ac:dyDescent="0.25">
      <c r="A6" s="3" t="s">
        <v>2</v>
      </c>
      <c r="B6" s="3">
        <v>24</v>
      </c>
      <c r="C6" s="3">
        <v>1</v>
      </c>
      <c r="D6" s="3">
        <v>78773.505000000005</v>
      </c>
      <c r="E6" s="3">
        <v>0.68799999999999994</v>
      </c>
      <c r="F6" s="3">
        <v>98</v>
      </c>
      <c r="H6" s="3" t="s">
        <v>1</v>
      </c>
      <c r="I6" s="3">
        <v>50</v>
      </c>
      <c r="J6" s="3">
        <v>1</v>
      </c>
      <c r="L6" s="3">
        <f t="shared" ca="1" si="2"/>
        <v>37848.137000000002</v>
      </c>
      <c r="M6" s="3">
        <f t="shared" ca="1" si="0"/>
        <v>37878.934000000001</v>
      </c>
      <c r="N6" s="3">
        <f t="shared" ca="1" si="0"/>
        <v>37957.925999999999</v>
      </c>
      <c r="O6" s="3">
        <f t="shared" ca="1" si="0"/>
        <v>37841.713000000003</v>
      </c>
      <c r="P6" s="3">
        <f t="shared" ca="1" si="0"/>
        <v>37927.588000000003</v>
      </c>
      <c r="Q6" s="3">
        <f t="shared" ca="1" si="0"/>
        <v>37883.663</v>
      </c>
      <c r="R6" s="3">
        <f t="shared" ca="1" si="0"/>
        <v>37877.794000000002</v>
      </c>
      <c r="S6" s="3">
        <f t="shared" ca="1" si="0"/>
        <v>37933.233</v>
      </c>
      <c r="T6" s="3">
        <f t="shared" ca="1" si="0"/>
        <v>37886.175000000003</v>
      </c>
      <c r="U6" s="3">
        <f t="shared" ca="1" si="0"/>
        <v>37895.881999999998</v>
      </c>
      <c r="W6" s="3">
        <f t="shared" ca="1" si="3"/>
        <v>37893.104500000001</v>
      </c>
      <c r="Y6" s="3">
        <f ca="1">Total!E6</f>
        <v>37821.141000000003</v>
      </c>
      <c r="AB6" s="3">
        <f t="shared" ca="1" si="1"/>
        <v>7.1378068683859068E-4</v>
      </c>
      <c r="AC6" s="3">
        <f t="shared" ca="1" si="1"/>
        <v>1.528060721383256E-3</v>
      </c>
      <c r="AD6" s="3">
        <f t="shared" ca="1" si="1"/>
        <v>3.6166280652399196E-3</v>
      </c>
      <c r="AE6" s="3">
        <f t="shared" ca="1" si="1"/>
        <v>5.4392859274129555E-4</v>
      </c>
      <c r="AF6" s="3">
        <f t="shared" ca="1" si="1"/>
        <v>2.8144841003078175E-3</v>
      </c>
      <c r="AG6" s="3">
        <f t="shared" ca="1" si="1"/>
        <v>1.6530966107023901E-3</v>
      </c>
      <c r="AH6" s="3">
        <f t="shared" ca="1" si="1"/>
        <v>1.497918849143087E-3</v>
      </c>
      <c r="AI6" s="3">
        <f t="shared" ca="1" si="1"/>
        <v>2.9637392483742599E-3</v>
      </c>
      <c r="AJ6" s="3">
        <f t="shared" ca="1" si="1"/>
        <v>1.719514490586089E-3</v>
      </c>
      <c r="AK6" s="3">
        <f t="shared" ca="1" si="1"/>
        <v>1.976169888687243E-3</v>
      </c>
      <c r="AM6" s="3">
        <f t="shared" ca="1" si="4"/>
        <v>1.9027321254003946E-2</v>
      </c>
    </row>
    <row r="7" spans="1:39" x14ac:dyDescent="0.25">
      <c r="A7" s="3" t="s">
        <v>2</v>
      </c>
      <c r="B7" s="3">
        <v>24</v>
      </c>
      <c r="C7" s="3">
        <v>1</v>
      </c>
      <c r="D7" s="3">
        <v>78796.672999999995</v>
      </c>
      <c r="E7" s="3">
        <v>0.68700000000000006</v>
      </c>
      <c r="F7" s="3">
        <v>98</v>
      </c>
      <c r="H7" s="3" t="s">
        <v>1</v>
      </c>
      <c r="I7" s="3">
        <v>100</v>
      </c>
      <c r="J7" s="3">
        <v>1</v>
      </c>
      <c r="L7" s="3">
        <f t="shared" ca="1" si="2"/>
        <v>68103.226999999999</v>
      </c>
      <c r="M7" s="3">
        <f t="shared" ca="1" si="0"/>
        <v>68045.521999999997</v>
      </c>
      <c r="N7" s="3">
        <f t="shared" ca="1" si="0"/>
        <v>68057.070999999996</v>
      </c>
      <c r="O7" s="3">
        <f t="shared" ca="1" si="0"/>
        <v>68056.357000000004</v>
      </c>
      <c r="P7" s="3">
        <f t="shared" ca="1" si="0"/>
        <v>68104.672000000006</v>
      </c>
      <c r="Q7" s="3">
        <f t="shared" ca="1" si="0"/>
        <v>68076.509999999995</v>
      </c>
      <c r="R7" s="3">
        <f t="shared" ca="1" si="0"/>
        <v>68068.057000000001</v>
      </c>
      <c r="S7" s="3">
        <f t="shared" ca="1" si="0"/>
        <v>68052.051000000007</v>
      </c>
      <c r="T7" s="3">
        <f t="shared" ca="1" si="0"/>
        <v>68083.743000000002</v>
      </c>
      <c r="U7" s="3">
        <f t="shared" ca="1" si="0"/>
        <v>68091.23</v>
      </c>
      <c r="W7" s="3">
        <f t="shared" ca="1" si="3"/>
        <v>68073.844000000012</v>
      </c>
      <c r="Y7" s="3">
        <f ca="1">Total!E7</f>
        <v>67996.997000000003</v>
      </c>
      <c r="AB7" s="3">
        <f t="shared" ca="1" si="1"/>
        <v>1.5622748751683243E-3</v>
      </c>
      <c r="AC7" s="3">
        <f t="shared" ca="1" si="1"/>
        <v>7.1363445653334042E-4</v>
      </c>
      <c r="AD7" s="3">
        <f t="shared" ca="1" si="1"/>
        <v>8.8348019251487304E-4</v>
      </c>
      <c r="AE7" s="3">
        <f t="shared" ca="1" si="1"/>
        <v>8.7297972879597286E-4</v>
      </c>
      <c r="AF7" s="3">
        <f t="shared" ca="1" si="1"/>
        <v>1.5835258136473718E-3</v>
      </c>
      <c r="AG7" s="3">
        <f t="shared" ca="1" si="1"/>
        <v>1.169360464550982E-3</v>
      </c>
      <c r="AH7" s="3">
        <f t="shared" ca="1" si="1"/>
        <v>1.0450461510821967E-3</v>
      </c>
      <c r="AI7" s="3">
        <f t="shared" ca="1" si="1"/>
        <v>8.096534027819453E-4</v>
      </c>
      <c r="AJ7" s="3">
        <f t="shared" ca="1" si="1"/>
        <v>1.2757328092003707E-3</v>
      </c>
      <c r="AK7" s="3">
        <f t="shared" ca="1" si="1"/>
        <v>1.3858406129316696E-3</v>
      </c>
      <c r="AM7" s="3">
        <f t="shared" ca="1" si="4"/>
        <v>1.1301528507207045E-2</v>
      </c>
    </row>
    <row r="8" spans="1:39" x14ac:dyDescent="0.25">
      <c r="A8" s="3" t="s">
        <v>2</v>
      </c>
      <c r="B8" s="3">
        <v>24</v>
      </c>
      <c r="C8" s="3">
        <v>1</v>
      </c>
      <c r="D8" s="3">
        <v>78754.107999999993</v>
      </c>
      <c r="E8" s="3">
        <v>0.68899999999999995</v>
      </c>
      <c r="F8" s="3">
        <v>98</v>
      </c>
      <c r="H8" s="3" t="s">
        <v>0</v>
      </c>
      <c r="I8" s="3">
        <v>25</v>
      </c>
      <c r="J8" s="3">
        <v>1</v>
      </c>
      <c r="L8" s="3">
        <f t="shared" ca="1" si="2"/>
        <v>1437.1590000000001</v>
      </c>
      <c r="M8" s="3">
        <f t="shared" ca="1" si="0"/>
        <v>1435.134</v>
      </c>
      <c r="N8" s="3">
        <f t="shared" ca="1" si="0"/>
        <v>1437.1579999999999</v>
      </c>
      <c r="O8" s="3">
        <f t="shared" ca="1" si="0"/>
        <v>1437.1579999999999</v>
      </c>
      <c r="P8" s="3">
        <f t="shared" ca="1" si="0"/>
        <v>1437.1590000000001</v>
      </c>
      <c r="Q8" s="3">
        <f t="shared" ca="1" si="0"/>
        <v>1435.134</v>
      </c>
      <c r="R8" s="3">
        <f t="shared" ca="1" si="0"/>
        <v>1435.134</v>
      </c>
      <c r="S8" s="3">
        <f t="shared" ca="1" si="0"/>
        <v>1435.135</v>
      </c>
      <c r="T8" s="3">
        <f t="shared" ca="1" si="0"/>
        <v>1435.135</v>
      </c>
      <c r="U8" s="3">
        <f t="shared" ca="1" si="0"/>
        <v>1437.1579999999999</v>
      </c>
      <c r="W8" s="3">
        <f t="shared" ca="1" si="3"/>
        <v>1436.1464000000001</v>
      </c>
      <c r="Y8" s="3">
        <f ca="1">Total!E8</f>
        <v>1435.134</v>
      </c>
      <c r="AB8" s="3">
        <f t="shared" ca="1" si="1"/>
        <v>1.4110180652120924E-3</v>
      </c>
      <c r="AC8" s="3">
        <f t="shared" ca="1" si="1"/>
        <v>0</v>
      </c>
      <c r="AD8" s="3">
        <f t="shared" ca="1" si="1"/>
        <v>1.4103212661674012E-3</v>
      </c>
      <c r="AE8" s="3">
        <f t="shared" ca="1" si="1"/>
        <v>1.4103212661674012E-3</v>
      </c>
      <c r="AF8" s="3">
        <f t="shared" ca="1" si="1"/>
        <v>1.4110180652120924E-3</v>
      </c>
      <c r="AG8" s="3">
        <f t="shared" ca="1" si="1"/>
        <v>0</v>
      </c>
      <c r="AH8" s="3">
        <f t="shared" ca="1" si="1"/>
        <v>0</v>
      </c>
      <c r="AI8" s="3">
        <f t="shared" ca="1" si="1"/>
        <v>6.9679904453267305E-7</v>
      </c>
      <c r="AJ8" s="3">
        <f t="shared" ca="1" si="1"/>
        <v>6.9679904453267305E-7</v>
      </c>
      <c r="AK8" s="3">
        <f t="shared" ca="1" si="1"/>
        <v>1.4103212661674012E-3</v>
      </c>
      <c r="AM8" s="3">
        <f t="shared" ca="1" si="4"/>
        <v>7.0543935270154538E-3</v>
      </c>
    </row>
    <row r="9" spans="1:39" x14ac:dyDescent="0.25">
      <c r="A9" s="3" t="s">
        <v>2</v>
      </c>
      <c r="B9" s="3">
        <v>24</v>
      </c>
      <c r="C9" s="3">
        <v>1</v>
      </c>
      <c r="D9" s="3">
        <v>79497.164000000004</v>
      </c>
      <c r="E9" s="3">
        <v>0.68500000000000005</v>
      </c>
      <c r="F9" s="3">
        <v>103</v>
      </c>
      <c r="H9" s="3" t="s">
        <v>0</v>
      </c>
      <c r="I9" s="3">
        <v>50</v>
      </c>
      <c r="J9" s="3">
        <v>1</v>
      </c>
      <c r="L9" s="3">
        <f t="shared" ca="1" si="2"/>
        <v>2851.3290000000002</v>
      </c>
      <c r="M9" s="3">
        <f t="shared" ca="1" si="0"/>
        <v>2835.6860000000001</v>
      </c>
      <c r="N9" s="3">
        <f t="shared" ca="1" si="0"/>
        <v>2851.0169999999998</v>
      </c>
      <c r="O9" s="3">
        <f t="shared" ca="1" si="0"/>
        <v>2825.991</v>
      </c>
      <c r="P9" s="3">
        <f t="shared" ca="1" si="0"/>
        <v>2827.9290000000001</v>
      </c>
      <c r="Q9" s="3">
        <f t="shared" ca="1" si="0"/>
        <v>2810.6889999999999</v>
      </c>
      <c r="R9" s="3">
        <f t="shared" ca="1" si="0"/>
        <v>2835.4969999999998</v>
      </c>
      <c r="S9" s="3">
        <f t="shared" ca="1" si="0"/>
        <v>2828.9319999999998</v>
      </c>
      <c r="T9" s="3">
        <f t="shared" ca="1" si="0"/>
        <v>2824.4009999999998</v>
      </c>
      <c r="U9" s="3">
        <f t="shared" ca="1" si="0"/>
        <v>2829.59</v>
      </c>
      <c r="W9" s="3">
        <f t="shared" ca="1" si="3"/>
        <v>2832.1061</v>
      </c>
      <c r="Y9" s="3">
        <f ca="1">Total!E9</f>
        <v>2807.6990000000001</v>
      </c>
      <c r="AB9" s="3">
        <f t="shared" ca="1" si="1"/>
        <v>1.553941501564096E-2</v>
      </c>
      <c r="AC9" s="3">
        <f t="shared" ca="1" si="1"/>
        <v>9.967948843519224E-3</v>
      </c>
      <c r="AD9" s="3">
        <f t="shared" ca="1" si="1"/>
        <v>1.5428291992838176E-2</v>
      </c>
      <c r="AE9" s="3">
        <f t="shared" ca="1" si="1"/>
        <v>6.5149433753404181E-3</v>
      </c>
      <c r="AF9" s="3">
        <f t="shared" ca="1" si="1"/>
        <v>7.2051883054415795E-3</v>
      </c>
      <c r="AG9" s="3">
        <f t="shared" ca="1" si="1"/>
        <v>1.0649289685253946E-3</v>
      </c>
      <c r="AH9" s="3">
        <f t="shared" ca="1" si="1"/>
        <v>9.9006339354751963E-3</v>
      </c>
      <c r="AI9" s="3">
        <f t="shared" ca="1" si="1"/>
        <v>7.5624203306692492E-3</v>
      </c>
      <c r="AJ9" s="3">
        <f t="shared" ca="1" si="1"/>
        <v>5.9486433552883586E-3</v>
      </c>
      <c r="AK9" s="3">
        <f t="shared" ca="1" si="1"/>
        <v>7.7967759364519044E-3</v>
      </c>
      <c r="AM9" s="3">
        <f t="shared" ca="1" si="4"/>
        <v>8.6929190059190461E-2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79080.114000000001</v>
      </c>
      <c r="E10" s="3">
        <v>0.68600000000000005</v>
      </c>
      <c r="F10" s="3">
        <v>101</v>
      </c>
      <c r="H10" s="3" t="s">
        <v>20</v>
      </c>
      <c r="I10" s="3">
        <v>100</v>
      </c>
      <c r="J10" s="3">
        <v>1</v>
      </c>
      <c r="L10" s="3">
        <f t="shared" ca="1" si="2"/>
        <v>5475.1549999999997</v>
      </c>
      <c r="M10" s="3">
        <f t="shared" ca="1" si="0"/>
        <v>5474.0879999999997</v>
      </c>
      <c r="N10" s="3">
        <f t="shared" ca="1" si="0"/>
        <v>5393.5649999999996</v>
      </c>
      <c r="O10" s="3">
        <f t="shared" ca="1" si="0"/>
        <v>5526.6149999999998</v>
      </c>
      <c r="P10" s="3">
        <f t="shared" ca="1" si="0"/>
        <v>5506.6180000000004</v>
      </c>
      <c r="Q10" s="3">
        <f t="shared" ca="1" si="0"/>
        <v>5428.3249999999998</v>
      </c>
      <c r="R10" s="3">
        <f t="shared" ca="1" si="0"/>
        <v>5477.22</v>
      </c>
      <c r="S10" s="3">
        <f t="shared" ca="1" si="0"/>
        <v>5478.7280000000001</v>
      </c>
      <c r="T10" s="3">
        <f t="shared" ca="1" si="0"/>
        <v>5472.5039999999999</v>
      </c>
      <c r="U10" s="3">
        <f t="shared" ca="1" si="0"/>
        <v>5478.1760000000004</v>
      </c>
      <c r="W10" s="3">
        <f t="shared" ca="1" si="3"/>
        <v>5471.0994000000001</v>
      </c>
      <c r="Y10" s="3">
        <f ca="1">Total!E10</f>
        <v>5345.2</v>
      </c>
      <c r="AB10" s="3">
        <f t="shared" ca="1" si="1"/>
        <v>2.4312467260345718E-2</v>
      </c>
      <c r="AC10" s="3">
        <f t="shared" ca="1" si="1"/>
        <v>2.4112848911172626E-2</v>
      </c>
      <c r="AD10" s="3">
        <f t="shared" ca="1" si="1"/>
        <v>9.0483050213275053E-3</v>
      </c>
      <c r="AE10" s="3">
        <f t="shared" ca="1" si="1"/>
        <v>3.3939796452892308E-2</v>
      </c>
      <c r="AF10" s="3">
        <f t="shared" ca="1" si="1"/>
        <v>3.0198682930479791E-2</v>
      </c>
      <c r="AG10" s="3">
        <f t="shared" ca="1" si="1"/>
        <v>1.5551335777894186E-2</v>
      </c>
      <c r="AH10" s="3">
        <f t="shared" ca="1" si="1"/>
        <v>2.4698795180722974E-2</v>
      </c>
      <c r="AI10" s="3">
        <f t="shared" ca="1" si="1"/>
        <v>2.498091745865454E-2</v>
      </c>
      <c r="AJ10" s="3">
        <f t="shared" ca="1" si="1"/>
        <v>2.3816508269101266E-2</v>
      </c>
      <c r="AK10" s="3">
        <f t="shared" ca="1" si="1"/>
        <v>2.4877647234902451E-2</v>
      </c>
      <c r="AM10" s="3">
        <f t="shared" ca="1" si="4"/>
        <v>0.23553730449749335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165579.22700000001</v>
      </c>
      <c r="E11" s="3">
        <v>1.73</v>
      </c>
      <c r="F11" s="3">
        <v>59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165635.61199999999</v>
      </c>
      <c r="E12" s="3">
        <v>1.728</v>
      </c>
      <c r="F12" s="3">
        <v>60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165869.886</v>
      </c>
      <c r="E13" s="3">
        <v>1.73</v>
      </c>
      <c r="F13" s="3">
        <v>62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165716.274</v>
      </c>
      <c r="E14" s="3">
        <v>1.7370000000000001</v>
      </c>
      <c r="F14" s="3">
        <v>62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165656.80499999999</v>
      </c>
      <c r="E15" s="3">
        <v>1.7290000000000001</v>
      </c>
      <c r="F15" s="3">
        <v>61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165560.95300000001</v>
      </c>
      <c r="E16" s="3">
        <v>1.734</v>
      </c>
      <c r="F16" s="3">
        <v>61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165686.35999999999</v>
      </c>
      <c r="E17" s="3">
        <v>1.728</v>
      </c>
      <c r="F17" s="3">
        <v>61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165625.73000000001</v>
      </c>
      <c r="E18" s="3">
        <v>1.738</v>
      </c>
      <c r="F18" s="3">
        <v>61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165598.51800000001</v>
      </c>
      <c r="E19" s="3">
        <v>1.7330000000000001</v>
      </c>
      <c r="F19" s="3">
        <v>62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165635.50700000001</v>
      </c>
      <c r="E20" s="3">
        <v>1.736</v>
      </c>
      <c r="F20" s="3">
        <v>61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1542812.0090000001</v>
      </c>
      <c r="E21" s="3">
        <v>11.071999999999999</v>
      </c>
      <c r="F21" s="3">
        <v>78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1543320.6159999999</v>
      </c>
      <c r="E22" s="3">
        <v>11.08</v>
      </c>
      <c r="F22" s="3">
        <v>80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1541318.1410000001</v>
      </c>
      <c r="E23" s="3">
        <v>11.025</v>
      </c>
      <c r="F23" s="3">
        <v>76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1542074.4879999999</v>
      </c>
      <c r="E24" s="3">
        <v>11.077</v>
      </c>
      <c r="F24" s="3">
        <v>76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1542405.416</v>
      </c>
      <c r="E25" s="3">
        <v>11.045</v>
      </c>
      <c r="F25" s="3">
        <v>75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1543388.436</v>
      </c>
      <c r="E26" s="3">
        <v>11.054</v>
      </c>
      <c r="F26" s="3">
        <v>79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1542550.132</v>
      </c>
      <c r="E27" s="3">
        <v>11.055999999999999</v>
      </c>
      <c r="F27" s="3">
        <v>78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1542818.0630000001</v>
      </c>
      <c r="E28" s="3">
        <v>11.057</v>
      </c>
      <c r="F28" s="3">
        <v>76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1542500.4639999999</v>
      </c>
      <c r="E29" s="3">
        <v>11.058</v>
      </c>
      <c r="F29" s="3">
        <v>76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1542551.777</v>
      </c>
      <c r="E30" s="3">
        <v>11.05</v>
      </c>
      <c r="F30" s="3">
        <v>77</v>
      </c>
    </row>
    <row r="31" spans="1:6" x14ac:dyDescent="0.25">
      <c r="A31" s="3" t="s">
        <v>1</v>
      </c>
      <c r="B31" s="3">
        <v>30</v>
      </c>
      <c r="C31" s="3">
        <v>1</v>
      </c>
      <c r="D31" s="3">
        <v>21477.760999999999</v>
      </c>
      <c r="E31" s="3">
        <v>0.92</v>
      </c>
      <c r="F31" s="3">
        <v>79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21503.221000000001</v>
      </c>
      <c r="E32" s="3">
        <v>0.92</v>
      </c>
      <c r="F32" s="3">
        <v>81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21524.591</v>
      </c>
      <c r="E33" s="3">
        <v>0.91600000000000004</v>
      </c>
      <c r="F33" s="3">
        <v>74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21592.514999999999</v>
      </c>
      <c r="E34" s="3">
        <v>0.92100000000000004</v>
      </c>
      <c r="F34" s="3">
        <v>81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21491.717000000001</v>
      </c>
      <c r="E35" s="3">
        <v>0.91500000000000004</v>
      </c>
      <c r="F35" s="3">
        <v>81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21507.159</v>
      </c>
      <c r="E36" s="3">
        <v>0.92</v>
      </c>
      <c r="F36" s="3">
        <v>82</v>
      </c>
    </row>
    <row r="37" spans="1:6" x14ac:dyDescent="0.25">
      <c r="A37" s="3" t="s">
        <v>1</v>
      </c>
      <c r="B37" s="3">
        <v>30</v>
      </c>
      <c r="C37" s="3">
        <v>1</v>
      </c>
      <c r="D37" s="3">
        <v>21498.338</v>
      </c>
      <c r="E37" s="3">
        <v>0.92100000000000004</v>
      </c>
      <c r="F37" s="3">
        <v>82</v>
      </c>
    </row>
    <row r="38" spans="1:6" x14ac:dyDescent="0.25">
      <c r="A38" s="3" t="s">
        <v>1</v>
      </c>
      <c r="B38" s="3">
        <v>30</v>
      </c>
      <c r="C38" s="3">
        <v>1</v>
      </c>
      <c r="D38" s="3">
        <v>21489.965</v>
      </c>
      <c r="E38" s="3">
        <v>0.91700000000000004</v>
      </c>
      <c r="F38" s="3">
        <v>81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21488.053</v>
      </c>
      <c r="E39" s="3">
        <v>0.91700000000000004</v>
      </c>
      <c r="F39" s="3">
        <v>80</v>
      </c>
    </row>
    <row r="40" spans="1:6" x14ac:dyDescent="0.25">
      <c r="A40" s="3" t="s">
        <v>1</v>
      </c>
      <c r="B40" s="3">
        <v>30</v>
      </c>
      <c r="C40" s="3">
        <v>1</v>
      </c>
      <c r="D40" s="3">
        <v>21498.308000000001</v>
      </c>
      <c r="E40" s="3">
        <v>0.92100000000000004</v>
      </c>
      <c r="F40" s="3">
        <v>81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37848.137000000002</v>
      </c>
      <c r="E41" s="3">
        <v>1.9350000000000001</v>
      </c>
      <c r="F41" s="3">
        <v>59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37878.934000000001</v>
      </c>
      <c r="E42" s="3">
        <v>1.9390000000000001</v>
      </c>
      <c r="F42" s="3">
        <v>59</v>
      </c>
    </row>
    <row r="43" spans="1:6" x14ac:dyDescent="0.25">
      <c r="A43" s="3" t="s">
        <v>1</v>
      </c>
      <c r="B43" s="3">
        <v>50</v>
      </c>
      <c r="C43" s="3">
        <v>1</v>
      </c>
      <c r="D43" s="3">
        <v>37957.925999999999</v>
      </c>
      <c r="E43" s="3">
        <v>1.9350000000000001</v>
      </c>
      <c r="F43" s="3">
        <v>59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37841.713000000003</v>
      </c>
      <c r="E44" s="3">
        <v>1.9450000000000001</v>
      </c>
      <c r="F44" s="3">
        <v>61</v>
      </c>
    </row>
    <row r="45" spans="1:6" x14ac:dyDescent="0.25">
      <c r="A45" s="3" t="s">
        <v>1</v>
      </c>
      <c r="B45" s="3">
        <v>50</v>
      </c>
      <c r="C45" s="3">
        <v>1</v>
      </c>
      <c r="D45" s="3">
        <v>37927.588000000003</v>
      </c>
      <c r="E45" s="3">
        <v>1.9330000000000001</v>
      </c>
      <c r="F45" s="3">
        <v>59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37883.663</v>
      </c>
      <c r="E46" s="3">
        <v>1.9339999999999999</v>
      </c>
      <c r="F46" s="3">
        <v>58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37877.794000000002</v>
      </c>
      <c r="E47" s="3">
        <v>1.9430000000000001</v>
      </c>
      <c r="F47" s="3">
        <v>58</v>
      </c>
    </row>
    <row r="48" spans="1:6" x14ac:dyDescent="0.25">
      <c r="A48" s="3" t="s">
        <v>1</v>
      </c>
      <c r="B48" s="3">
        <v>50</v>
      </c>
      <c r="C48" s="3">
        <v>1</v>
      </c>
      <c r="D48" s="3">
        <v>37933.233</v>
      </c>
      <c r="E48" s="3">
        <v>1.9410000000000001</v>
      </c>
      <c r="F48" s="3">
        <v>58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37886.175000000003</v>
      </c>
      <c r="E49" s="3">
        <v>1.9350000000000001</v>
      </c>
      <c r="F49" s="3">
        <v>60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37895.881999999998</v>
      </c>
      <c r="E50" s="3">
        <v>1.9430000000000001</v>
      </c>
      <c r="F50" s="3">
        <v>59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68103.226999999999</v>
      </c>
      <c r="E51" s="3">
        <v>7.7439999999999998</v>
      </c>
      <c r="F51" s="3">
        <v>55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68045.521999999997</v>
      </c>
      <c r="E52" s="3">
        <v>7.7489999999999997</v>
      </c>
      <c r="F52" s="3">
        <v>54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68057.070999999996</v>
      </c>
      <c r="E53" s="3">
        <v>7.7240000000000002</v>
      </c>
      <c r="F53" s="3">
        <v>55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68056.357000000004</v>
      </c>
      <c r="E54" s="3">
        <v>7.7350000000000003</v>
      </c>
      <c r="F54" s="3">
        <v>54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68104.672000000006</v>
      </c>
      <c r="E55" s="3">
        <v>7.7690000000000001</v>
      </c>
      <c r="F55" s="3">
        <v>55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68076.509999999995</v>
      </c>
      <c r="E56" s="3">
        <v>7.7309999999999999</v>
      </c>
      <c r="F56" s="3">
        <v>54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68068.057000000001</v>
      </c>
      <c r="E57" s="3">
        <v>7.7610000000000001</v>
      </c>
      <c r="F57" s="3">
        <v>55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68052.051000000007</v>
      </c>
      <c r="E58" s="3">
        <v>7.7610000000000001</v>
      </c>
      <c r="F58" s="3">
        <v>55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68083.743000000002</v>
      </c>
      <c r="E59" s="3">
        <v>7.7539999999999996</v>
      </c>
      <c r="F59" s="3">
        <v>52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68091.23</v>
      </c>
      <c r="E60" s="3">
        <v>7.774</v>
      </c>
      <c r="F60" s="3">
        <v>53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1437.1590000000001</v>
      </c>
      <c r="E61" s="3">
        <v>0.66900000000000004</v>
      </c>
      <c r="F61" s="3">
        <v>80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1435.134</v>
      </c>
      <c r="E62" s="3">
        <v>0.66700000000000004</v>
      </c>
      <c r="F62" s="3">
        <v>82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1437.1579999999999</v>
      </c>
      <c r="E63" s="3">
        <v>0.67</v>
      </c>
      <c r="F63" s="3">
        <v>80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1437.1579999999999</v>
      </c>
      <c r="E64" s="3">
        <v>0.67100000000000004</v>
      </c>
      <c r="F64" s="3">
        <v>84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1437.1590000000001</v>
      </c>
      <c r="E65" s="3">
        <v>0.67100000000000004</v>
      </c>
      <c r="F65" s="3">
        <v>79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1435.134</v>
      </c>
      <c r="E66" s="3">
        <v>0.67</v>
      </c>
      <c r="F66" s="3">
        <v>83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1435.134</v>
      </c>
      <c r="E67" s="3">
        <v>0.66900000000000004</v>
      </c>
      <c r="F67" s="3">
        <v>82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1435.135</v>
      </c>
      <c r="E68" s="3">
        <v>0.66800000000000004</v>
      </c>
      <c r="F68" s="3">
        <v>82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1435.135</v>
      </c>
      <c r="E69" s="3">
        <v>0.66900000000000004</v>
      </c>
      <c r="F69" s="3">
        <v>81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1437.1579999999999</v>
      </c>
      <c r="E70" s="3">
        <v>0.66900000000000004</v>
      </c>
      <c r="F70" s="3">
        <v>78</v>
      </c>
    </row>
    <row r="71" spans="1:6" x14ac:dyDescent="0.25">
      <c r="A71" s="3" t="s">
        <v>0</v>
      </c>
      <c r="B71" s="3">
        <v>50</v>
      </c>
      <c r="C71" s="3">
        <v>1</v>
      </c>
      <c r="D71" s="3">
        <v>2851.3290000000002</v>
      </c>
      <c r="E71" s="3">
        <v>1.8169999999999999</v>
      </c>
      <c r="F71" s="3">
        <v>55</v>
      </c>
    </row>
    <row r="72" spans="1:6" x14ac:dyDescent="0.25">
      <c r="A72" s="3" t="s">
        <v>0</v>
      </c>
      <c r="B72" s="3">
        <v>50</v>
      </c>
      <c r="C72" s="3">
        <v>1</v>
      </c>
      <c r="D72" s="3">
        <v>2835.6860000000001</v>
      </c>
      <c r="E72" s="3">
        <v>1.8180000000000001</v>
      </c>
      <c r="F72" s="3">
        <v>54</v>
      </c>
    </row>
    <row r="73" spans="1:6" x14ac:dyDescent="0.25">
      <c r="A73" s="3" t="s">
        <v>0</v>
      </c>
      <c r="B73" s="3">
        <v>50</v>
      </c>
      <c r="C73" s="3">
        <v>1</v>
      </c>
      <c r="D73" s="3">
        <v>2851.0169999999998</v>
      </c>
      <c r="E73" s="3">
        <v>1.8069999999999999</v>
      </c>
      <c r="F73" s="3">
        <v>52</v>
      </c>
    </row>
    <row r="74" spans="1:6" x14ac:dyDescent="0.25">
      <c r="A74" s="3" t="s">
        <v>0</v>
      </c>
      <c r="B74" s="3">
        <v>50</v>
      </c>
      <c r="C74" s="3">
        <v>1</v>
      </c>
      <c r="D74" s="3">
        <v>2825.991</v>
      </c>
      <c r="E74" s="3">
        <v>1.8120000000000001</v>
      </c>
      <c r="F74" s="3">
        <v>54</v>
      </c>
    </row>
    <row r="75" spans="1:6" x14ac:dyDescent="0.25">
      <c r="A75" s="3" t="s">
        <v>0</v>
      </c>
      <c r="B75" s="3">
        <v>50</v>
      </c>
      <c r="C75" s="3">
        <v>1</v>
      </c>
      <c r="D75" s="3">
        <v>2827.9290000000001</v>
      </c>
      <c r="E75" s="3">
        <v>1.8180000000000001</v>
      </c>
      <c r="F75" s="3">
        <v>53</v>
      </c>
    </row>
    <row r="76" spans="1:6" x14ac:dyDescent="0.25">
      <c r="A76" s="3" t="s">
        <v>0</v>
      </c>
      <c r="B76" s="3">
        <v>50</v>
      </c>
      <c r="C76" s="3">
        <v>1</v>
      </c>
      <c r="D76" s="3">
        <v>2810.6889999999999</v>
      </c>
      <c r="E76" s="3">
        <v>1.804</v>
      </c>
      <c r="F76" s="3">
        <v>53</v>
      </c>
    </row>
    <row r="77" spans="1:6" x14ac:dyDescent="0.25">
      <c r="A77" s="3" t="s">
        <v>0</v>
      </c>
      <c r="B77" s="3">
        <v>50</v>
      </c>
      <c r="C77" s="3">
        <v>1</v>
      </c>
      <c r="D77" s="3">
        <v>2835.4969999999998</v>
      </c>
      <c r="E77" s="3">
        <v>1.804</v>
      </c>
      <c r="F77" s="3">
        <v>52</v>
      </c>
    </row>
    <row r="78" spans="1:6" x14ac:dyDescent="0.25">
      <c r="A78" s="3" t="s">
        <v>0</v>
      </c>
      <c r="B78" s="3">
        <v>50</v>
      </c>
      <c r="C78" s="3">
        <v>1</v>
      </c>
      <c r="D78" s="3">
        <v>2828.9319999999998</v>
      </c>
      <c r="E78" s="3">
        <v>1.8140000000000001</v>
      </c>
      <c r="F78" s="3">
        <v>54</v>
      </c>
    </row>
    <row r="79" spans="1:6" x14ac:dyDescent="0.25">
      <c r="A79" s="3" t="s">
        <v>0</v>
      </c>
      <c r="B79" s="3">
        <v>50</v>
      </c>
      <c r="C79" s="3">
        <v>1</v>
      </c>
      <c r="D79" s="3">
        <v>2824.4009999999998</v>
      </c>
      <c r="E79" s="3">
        <v>1.8069999999999999</v>
      </c>
      <c r="F79" s="3">
        <v>52</v>
      </c>
    </row>
    <row r="80" spans="1:6" x14ac:dyDescent="0.25">
      <c r="A80" s="3" t="s">
        <v>0</v>
      </c>
      <c r="B80" s="3">
        <v>50</v>
      </c>
      <c r="C80" s="3">
        <v>1</v>
      </c>
      <c r="D80" s="3">
        <v>2829.59</v>
      </c>
      <c r="E80" s="3">
        <v>1.8109999999999999</v>
      </c>
      <c r="F80" s="3">
        <v>54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5475.1549999999997</v>
      </c>
      <c r="E81" s="3">
        <v>7.3259999999999996</v>
      </c>
      <c r="F81" s="3">
        <v>47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5474.0879999999997</v>
      </c>
      <c r="E82" s="3">
        <v>7.3410000000000002</v>
      </c>
      <c r="F82" s="3">
        <v>48</v>
      </c>
    </row>
    <row r="83" spans="1:6" x14ac:dyDescent="0.25">
      <c r="A83" s="3" t="s">
        <v>0</v>
      </c>
      <c r="B83" s="3">
        <v>100</v>
      </c>
      <c r="C83" s="3">
        <v>1</v>
      </c>
      <c r="D83" s="3">
        <v>5393.5649999999996</v>
      </c>
      <c r="E83" s="3">
        <v>7.3090000000000002</v>
      </c>
      <c r="F83" s="3">
        <v>47</v>
      </c>
    </row>
    <row r="84" spans="1:6" x14ac:dyDescent="0.25">
      <c r="A84" s="3" t="s">
        <v>0</v>
      </c>
      <c r="B84" s="3">
        <v>100</v>
      </c>
      <c r="C84" s="3">
        <v>1</v>
      </c>
      <c r="D84" s="3">
        <v>5526.6149999999998</v>
      </c>
      <c r="E84" s="3">
        <v>7.306</v>
      </c>
      <c r="F84" s="3">
        <v>47</v>
      </c>
    </row>
    <row r="85" spans="1:6" x14ac:dyDescent="0.25">
      <c r="A85" s="3" t="s">
        <v>0</v>
      </c>
      <c r="B85" s="3">
        <v>100</v>
      </c>
      <c r="C85" s="3">
        <v>1</v>
      </c>
      <c r="D85" s="3">
        <v>5506.6180000000004</v>
      </c>
      <c r="E85" s="3">
        <v>7.3449999999999998</v>
      </c>
      <c r="F85" s="3">
        <v>49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5428.3249999999998</v>
      </c>
      <c r="E86" s="3">
        <v>7.3129999999999997</v>
      </c>
      <c r="F86" s="3">
        <v>47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5477.22</v>
      </c>
      <c r="E87" s="3">
        <v>7.3289999999999997</v>
      </c>
      <c r="F87" s="3">
        <v>45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5478.7280000000001</v>
      </c>
      <c r="E88" s="3">
        <v>7.33</v>
      </c>
      <c r="F88" s="3">
        <v>48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5472.5039999999999</v>
      </c>
      <c r="E89" s="3">
        <v>7.3339999999999996</v>
      </c>
      <c r="F89" s="3">
        <v>48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5478.1760000000004</v>
      </c>
      <c r="E90" s="3">
        <v>7.3559999999999999</v>
      </c>
      <c r="F90" s="3">
        <v>48</v>
      </c>
    </row>
  </sheetData>
  <phoneticPr fontId="1" type="noConversion"/>
  <pageMargins left="0.7" right="0.7" top="0.75" bottom="0.75" header="0.3" footer="0.3"/>
  <pageSetup paperSize="152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10.375" style="3" customWidth="1"/>
    <col min="2" max="2" width="4.375" style="3" bestFit="1" customWidth="1"/>
    <col min="3" max="3" width="2.625" style="3" bestFit="1" customWidth="1"/>
    <col min="4" max="4" width="10.75" style="3" customWidth="1"/>
    <col min="5" max="5" width="7" style="3" bestFit="1" customWidth="1"/>
    <col min="6" max="6" width="4.375" style="3" bestFit="1" customWidth="1"/>
    <col min="7" max="7" width="2.75" style="3" customWidth="1"/>
    <col min="8" max="8" width="9.75" style="3" customWidth="1"/>
    <col min="9" max="9" width="4.375" style="3" bestFit="1" customWidth="1"/>
    <col min="10" max="10" width="3.125" style="3" bestFit="1" customWidth="1"/>
    <col min="11" max="11" width="2.125" style="3" customWidth="1"/>
    <col min="12" max="21" width="9" style="3"/>
    <col min="22" max="22" width="2.75" style="3" customWidth="1"/>
    <col min="23" max="23" width="9" style="3"/>
    <col min="24" max="24" width="2.5" style="3" customWidth="1"/>
    <col min="25" max="25" width="9" style="3"/>
    <col min="26" max="26" width="2.25" style="3" customWidth="1"/>
    <col min="27" max="27" width="2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79294.782999999996</v>
      </c>
      <c r="E1" s="3">
        <v>0.68600000000000005</v>
      </c>
      <c r="F1" s="3">
        <v>96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78730.853000000003</v>
      </c>
      <c r="E2" s="3">
        <v>0.68500000000000005</v>
      </c>
      <c r="F2" s="3">
        <v>98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79294.782999999996</v>
      </c>
      <c r="M2" s="3">
        <f t="shared" ref="M2:U10" ca="1" si="0">INDIRECT("D"&amp;1+(ROW(E1)-1)*10+COLUMN(B1)-1)</f>
        <v>78730.853000000003</v>
      </c>
      <c r="N2" s="3">
        <f t="shared" ca="1" si="0"/>
        <v>78796.672999999995</v>
      </c>
      <c r="O2" s="3">
        <f t="shared" ca="1" si="0"/>
        <v>79409.349000000002</v>
      </c>
      <c r="P2" s="3">
        <f t="shared" ca="1" si="0"/>
        <v>78730.853000000003</v>
      </c>
      <c r="Q2" s="3">
        <f t="shared" ca="1" si="0"/>
        <v>78730.853000000003</v>
      </c>
      <c r="R2" s="3">
        <f t="shared" ca="1" si="0"/>
        <v>79429.141000000003</v>
      </c>
      <c r="S2" s="3">
        <f t="shared" ca="1" si="0"/>
        <v>79364.566000000006</v>
      </c>
      <c r="T2" s="3">
        <f t="shared" ca="1" si="0"/>
        <v>79700.301000000007</v>
      </c>
      <c r="U2" s="3">
        <f t="shared" ca="1" si="0"/>
        <v>79431.054999999993</v>
      </c>
      <c r="W2" s="3">
        <f ca="1">AVERAGE(L2:U2)</f>
        <v>79161.842699999994</v>
      </c>
      <c r="Y2" s="3">
        <f ca="1">Total!E2</f>
        <v>78730.853000000003</v>
      </c>
      <c r="AB2" s="3">
        <f t="shared" ref="AB2:AK10" ca="1" si="1">(L2-$Y2)/$Y2</f>
        <v>7.1627574008374202E-3</v>
      </c>
      <c r="AC2" s="3">
        <f t="shared" ca="1" si="1"/>
        <v>0</v>
      </c>
      <c r="AD2" s="3">
        <f t="shared" ca="1" si="1"/>
        <v>8.3601278903954498E-4</v>
      </c>
      <c r="AE2" s="3">
        <f t="shared" ca="1" si="1"/>
        <v>8.6179175526016356E-3</v>
      </c>
      <c r="AF2" s="3">
        <f t="shared" ca="1" si="1"/>
        <v>0</v>
      </c>
      <c r="AG2" s="3">
        <f t="shared" ca="1" si="1"/>
        <v>0</v>
      </c>
      <c r="AH2" s="3">
        <f t="shared" ca="1" si="1"/>
        <v>8.8693056583548056E-3</v>
      </c>
      <c r="AI2" s="3">
        <f t="shared" ca="1" si="1"/>
        <v>8.0491062379319505E-3</v>
      </c>
      <c r="AJ2" s="3">
        <f t="shared" ca="1" si="1"/>
        <v>1.2313444641581668E-2</v>
      </c>
      <c r="AK2" s="3">
        <f t="shared" ca="1" si="1"/>
        <v>8.893616331071507E-3</v>
      </c>
      <c r="AM2" s="3">
        <f ca="1">SUM(AB2:AK2)</f>
        <v>5.4742160611418539E-2</v>
      </c>
    </row>
    <row r="3" spans="1:39" x14ac:dyDescent="0.25">
      <c r="A3" s="3" t="s">
        <v>2</v>
      </c>
      <c r="B3" s="3">
        <v>24</v>
      </c>
      <c r="C3" s="3">
        <v>1</v>
      </c>
      <c r="D3" s="3">
        <v>78796.672999999995</v>
      </c>
      <c r="E3" s="3">
        <v>0.68799999999999994</v>
      </c>
      <c r="F3" s="3">
        <v>95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165734.73000000001</v>
      </c>
      <c r="M3" s="3">
        <f t="shared" ca="1" si="0"/>
        <v>166324.27799999999</v>
      </c>
      <c r="N3" s="3">
        <f t="shared" ca="1" si="0"/>
        <v>165553.94899999999</v>
      </c>
      <c r="O3" s="3">
        <f t="shared" ca="1" si="0"/>
        <v>165668.995</v>
      </c>
      <c r="P3" s="3">
        <f t="shared" ca="1" si="0"/>
        <v>165641.864</v>
      </c>
      <c r="Q3" s="3">
        <f t="shared" ca="1" si="0"/>
        <v>165870.36600000001</v>
      </c>
      <c r="R3" s="3">
        <f t="shared" ca="1" si="0"/>
        <v>165693.48800000001</v>
      </c>
      <c r="S3" s="3">
        <f t="shared" ca="1" si="0"/>
        <v>165516.80799999999</v>
      </c>
      <c r="T3" s="3">
        <f t="shared" ca="1" si="0"/>
        <v>165522.56299999999</v>
      </c>
      <c r="U3" s="3">
        <f t="shared" ca="1" si="0"/>
        <v>165883.82699999999</v>
      </c>
      <c r="W3" s="3">
        <f t="shared" ref="W3:W10" ca="1" si="3">AVERAGE(L3:U3)</f>
        <v>165741.08680000002</v>
      </c>
      <c r="Y3" s="3">
        <f ca="1">Total!E3</f>
        <v>165486.21299999999</v>
      </c>
      <c r="AB3" s="3">
        <f t="shared" ca="1" si="1"/>
        <v>1.5017383955726975E-3</v>
      </c>
      <c r="AC3" s="3">
        <f t="shared" ca="1" si="1"/>
        <v>5.0642587367686178E-3</v>
      </c>
      <c r="AD3" s="3">
        <f t="shared" ca="1" si="1"/>
        <v>4.0931506481451979E-4</v>
      </c>
      <c r="AE3" s="3">
        <f t="shared" ca="1" si="1"/>
        <v>1.1045149724950593E-3</v>
      </c>
      <c r="AF3" s="3">
        <f t="shared" ca="1" si="1"/>
        <v>9.405677801087428E-4</v>
      </c>
      <c r="AG3" s="3">
        <f t="shared" ca="1" si="1"/>
        <v>2.3213595443145481E-3</v>
      </c>
      <c r="AH3" s="3">
        <f t="shared" ca="1" si="1"/>
        <v>1.2525212598829807E-3</v>
      </c>
      <c r="AI3" s="3">
        <f t="shared" ca="1" si="1"/>
        <v>1.848794497460714E-4</v>
      </c>
      <c r="AJ3" s="3">
        <f t="shared" ca="1" si="1"/>
        <v>2.1965576068869148E-4</v>
      </c>
      <c r="AK3" s="3">
        <f t="shared" ca="1" si="1"/>
        <v>2.4027016679631277E-3</v>
      </c>
      <c r="AM3" s="3">
        <f t="shared" ref="AM3:AM10" ca="1" si="4">SUM(AB3:AK3)</f>
        <v>1.5401512632355058E-2</v>
      </c>
    </row>
    <row r="4" spans="1:39" x14ac:dyDescent="0.25">
      <c r="A4" s="3" t="s">
        <v>2</v>
      </c>
      <c r="B4" s="3">
        <v>24</v>
      </c>
      <c r="C4" s="3">
        <v>1</v>
      </c>
      <c r="D4" s="3">
        <v>79409.349000000002</v>
      </c>
      <c r="E4" s="3">
        <v>0.68899999999999995</v>
      </c>
      <c r="F4" s="3">
        <v>98</v>
      </c>
      <c r="H4" s="3" t="s">
        <v>2</v>
      </c>
      <c r="I4" s="3">
        <v>100</v>
      </c>
      <c r="J4" s="3">
        <v>1</v>
      </c>
      <c r="L4" s="3">
        <f t="shared" ca="1" si="2"/>
        <v>1542184.9450000001</v>
      </c>
      <c r="M4" s="3">
        <f t="shared" ca="1" si="0"/>
        <v>1542693.898</v>
      </c>
      <c r="N4" s="3">
        <f t="shared" ca="1" si="0"/>
        <v>1543636.7479999999</v>
      </c>
      <c r="O4" s="3">
        <f t="shared" ca="1" si="0"/>
        <v>1541732.7890000001</v>
      </c>
      <c r="P4" s="3">
        <f t="shared" ca="1" si="0"/>
        <v>1542434.902</v>
      </c>
      <c r="Q4" s="3">
        <f t="shared" ca="1" si="0"/>
        <v>1542148.314</v>
      </c>
      <c r="R4" s="3">
        <f t="shared" ca="1" si="0"/>
        <v>1541656.2709999999</v>
      </c>
      <c r="S4" s="3">
        <f t="shared" ca="1" si="0"/>
        <v>1541750.1740000001</v>
      </c>
      <c r="T4" s="3">
        <f t="shared" ca="1" si="0"/>
        <v>1543191.7579999999</v>
      </c>
      <c r="U4" s="3">
        <f t="shared" ca="1" si="0"/>
        <v>1541601.9939999999</v>
      </c>
      <c r="W4" s="3">
        <f t="shared" ca="1" si="3"/>
        <v>1542303.1792999997</v>
      </c>
      <c r="Y4" s="3">
        <f ca="1">Total!E4</f>
        <v>1541265.9380000001</v>
      </c>
      <c r="AB4" s="3">
        <f t="shared" ca="1" si="1"/>
        <v>5.9626763775271548E-4</v>
      </c>
      <c r="AC4" s="3">
        <f t="shared" ca="1" si="1"/>
        <v>9.2648514756183667E-4</v>
      </c>
      <c r="AD4" s="3">
        <f t="shared" ca="1" si="1"/>
        <v>1.5382225361291434E-3</v>
      </c>
      <c r="AE4" s="3">
        <f t="shared" ca="1" si="1"/>
        <v>3.0290100396679511E-4</v>
      </c>
      <c r="AF4" s="3">
        <f t="shared" ca="1" si="1"/>
        <v>7.5844406288301416E-4</v>
      </c>
      <c r="AG4" s="3">
        <f t="shared" ca="1" si="1"/>
        <v>5.7250081134274124E-4</v>
      </c>
      <c r="AH4" s="3">
        <f t="shared" ca="1" si="1"/>
        <v>2.532548020274667E-4</v>
      </c>
      <c r="AI4" s="3">
        <f t="shared" ca="1" si="1"/>
        <v>3.1418069267682313E-4</v>
      </c>
      <c r="AJ4" s="3">
        <f t="shared" ca="1" si="1"/>
        <v>1.2495053270941956E-3</v>
      </c>
      <c r="AK4" s="3">
        <f t="shared" ca="1" si="1"/>
        <v>2.1803894559296091E-4</v>
      </c>
      <c r="AM4" s="3">
        <f t="shared" ca="1" si="4"/>
        <v>6.7298009670276925E-3</v>
      </c>
    </row>
    <row r="5" spans="1:39" x14ac:dyDescent="0.25">
      <c r="A5" s="3" t="s">
        <v>2</v>
      </c>
      <c r="B5" s="3">
        <v>24</v>
      </c>
      <c r="C5" s="3">
        <v>1</v>
      </c>
      <c r="D5" s="3">
        <v>78730.853000000003</v>
      </c>
      <c r="E5" s="3">
        <v>0.68899999999999995</v>
      </c>
      <c r="F5" s="3">
        <v>95</v>
      </c>
      <c r="H5" s="3" t="s">
        <v>1</v>
      </c>
      <c r="I5" s="3">
        <v>30</v>
      </c>
      <c r="J5" s="3">
        <v>1</v>
      </c>
      <c r="L5" s="3">
        <f t="shared" ca="1" si="2"/>
        <v>21526.591</v>
      </c>
      <c r="M5" s="3">
        <f t="shared" ca="1" si="0"/>
        <v>21498.274000000001</v>
      </c>
      <c r="N5" s="3">
        <f t="shared" ca="1" si="0"/>
        <v>21531.221000000001</v>
      </c>
      <c r="O5" s="3">
        <f t="shared" ca="1" si="0"/>
        <v>21517.896000000001</v>
      </c>
      <c r="P5" s="3">
        <f t="shared" ca="1" si="0"/>
        <v>21508.623</v>
      </c>
      <c r="Q5" s="3">
        <f t="shared" ca="1" si="0"/>
        <v>21499.197</v>
      </c>
      <c r="R5" s="3">
        <f t="shared" ca="1" si="0"/>
        <v>21491.555</v>
      </c>
      <c r="S5" s="3">
        <f t="shared" ca="1" si="0"/>
        <v>21500.616999999998</v>
      </c>
      <c r="T5" s="3">
        <f t="shared" ca="1" si="0"/>
        <v>21496.615000000002</v>
      </c>
      <c r="U5" s="3">
        <f t="shared" ca="1" si="0"/>
        <v>21559.794999999998</v>
      </c>
      <c r="W5" s="3">
        <f t="shared" ca="1" si="3"/>
        <v>21513.038400000001</v>
      </c>
      <c r="Y5" s="3">
        <f ca="1">Total!E5</f>
        <v>21465.767</v>
      </c>
      <c r="AB5" s="3">
        <f t="shared" ca="1" si="1"/>
        <v>2.8335349023401084E-3</v>
      </c>
      <c r="AC5" s="3">
        <f t="shared" ca="1" si="1"/>
        <v>1.5143647091669925E-3</v>
      </c>
      <c r="AD5" s="3">
        <f t="shared" ca="1" si="1"/>
        <v>3.0492271718034368E-3</v>
      </c>
      <c r="AE5" s="3">
        <f t="shared" ca="1" si="1"/>
        <v>2.4284713423005483E-3</v>
      </c>
      <c r="AF5" s="3">
        <f t="shared" ca="1" si="1"/>
        <v>1.9964811879305206E-3</v>
      </c>
      <c r="AG5" s="3">
        <f t="shared" ca="1" si="1"/>
        <v>1.5573634056495764E-3</v>
      </c>
      <c r="AH5" s="3">
        <f t="shared" ca="1" si="1"/>
        <v>1.2013546965268219E-3</v>
      </c>
      <c r="AI5" s="3">
        <f t="shared" ca="1" si="1"/>
        <v>1.6235152463920132E-3</v>
      </c>
      <c r="AJ5" s="3">
        <f t="shared" ca="1" si="1"/>
        <v>1.4370788614262782E-3</v>
      </c>
      <c r="AK5" s="3">
        <f t="shared" ca="1" si="1"/>
        <v>4.380369916434779E-3</v>
      </c>
      <c r="AM5" s="3">
        <f t="shared" ca="1" si="4"/>
        <v>2.2021761439971074E-2</v>
      </c>
    </row>
    <row r="6" spans="1:39" x14ac:dyDescent="0.25">
      <c r="A6" s="3" t="s">
        <v>2</v>
      </c>
      <c r="B6" s="3">
        <v>24</v>
      </c>
      <c r="C6" s="3">
        <v>1</v>
      </c>
      <c r="D6" s="3">
        <v>78730.853000000003</v>
      </c>
      <c r="E6" s="3">
        <v>0.68600000000000005</v>
      </c>
      <c r="F6" s="3">
        <v>93</v>
      </c>
      <c r="H6" s="3" t="s">
        <v>1</v>
      </c>
      <c r="I6" s="3">
        <v>50</v>
      </c>
      <c r="J6" s="3">
        <v>1</v>
      </c>
      <c r="L6" s="3">
        <f t="shared" ca="1" si="2"/>
        <v>37839.800999999999</v>
      </c>
      <c r="M6" s="3">
        <f t="shared" ca="1" si="0"/>
        <v>37866.65</v>
      </c>
      <c r="N6" s="3">
        <f t="shared" ca="1" si="0"/>
        <v>37838.337</v>
      </c>
      <c r="O6" s="3">
        <f t="shared" ca="1" si="0"/>
        <v>37890.368000000002</v>
      </c>
      <c r="P6" s="3">
        <f t="shared" ca="1" si="0"/>
        <v>37855.300000000003</v>
      </c>
      <c r="Q6" s="3">
        <f t="shared" ca="1" si="0"/>
        <v>37822.587</v>
      </c>
      <c r="R6" s="3">
        <f t="shared" ca="1" si="0"/>
        <v>37851.739000000001</v>
      </c>
      <c r="S6" s="3">
        <f t="shared" ca="1" si="0"/>
        <v>37849.410000000003</v>
      </c>
      <c r="T6" s="3">
        <f t="shared" ca="1" si="0"/>
        <v>37886.934999999998</v>
      </c>
      <c r="U6" s="3">
        <f t="shared" ca="1" si="0"/>
        <v>37850.362999999998</v>
      </c>
      <c r="W6" s="3">
        <f t="shared" ca="1" si="3"/>
        <v>37855.149000000005</v>
      </c>
      <c r="Y6" s="3">
        <f ca="1">Total!E6</f>
        <v>37821.141000000003</v>
      </c>
      <c r="AB6" s="3">
        <f t="shared" ca="1" si="1"/>
        <v>4.9337485614186561E-4</v>
      </c>
      <c r="AC6" s="3">
        <f t="shared" ca="1" si="1"/>
        <v>1.2032688278758748E-3</v>
      </c>
      <c r="AD6" s="3">
        <f t="shared" ca="1" si="1"/>
        <v>4.5466634652815665E-4</v>
      </c>
      <c r="AE6" s="3">
        <f t="shared" ca="1" si="1"/>
        <v>1.8303784119045733E-3</v>
      </c>
      <c r="AF6" s="3">
        <f t="shared" ca="1" si="1"/>
        <v>9.0317211741442827E-4</v>
      </c>
      <c r="AG6" s="3">
        <f t="shared" ca="1" si="1"/>
        <v>3.8232585315082761E-5</v>
      </c>
      <c r="AH6" s="3">
        <f t="shared" ca="1" si="1"/>
        <v>8.0901842702202278E-4</v>
      </c>
      <c r="AI6" s="3">
        <f t="shared" ca="1" si="1"/>
        <v>7.4743911084015761E-4</v>
      </c>
      <c r="AJ6" s="3">
        <f t="shared" ca="1" si="1"/>
        <v>1.7396090720794067E-3</v>
      </c>
      <c r="AK6" s="3">
        <f t="shared" ca="1" si="1"/>
        <v>7.7263665842324252E-4</v>
      </c>
      <c r="AM6" s="3">
        <f t="shared" ca="1" si="4"/>
        <v>8.9917964135448111E-3</v>
      </c>
    </row>
    <row r="7" spans="1:39" x14ac:dyDescent="0.25">
      <c r="A7" s="3" t="s">
        <v>2</v>
      </c>
      <c r="B7" s="3">
        <v>24</v>
      </c>
      <c r="C7" s="3">
        <v>1</v>
      </c>
      <c r="D7" s="3">
        <v>79429.141000000003</v>
      </c>
      <c r="E7" s="3">
        <v>0.68700000000000006</v>
      </c>
      <c r="F7" s="3">
        <v>98</v>
      </c>
      <c r="H7" s="3" t="s">
        <v>1</v>
      </c>
      <c r="I7" s="3">
        <v>100</v>
      </c>
      <c r="J7" s="3">
        <v>1</v>
      </c>
      <c r="L7" s="3">
        <f t="shared" ca="1" si="2"/>
        <v>68024.907000000007</v>
      </c>
      <c r="M7" s="3">
        <f t="shared" ca="1" si="0"/>
        <v>68051.959000000003</v>
      </c>
      <c r="N7" s="3">
        <f t="shared" ca="1" si="0"/>
        <v>68023.115999999995</v>
      </c>
      <c r="O7" s="3">
        <f t="shared" ca="1" si="0"/>
        <v>68050.082999999999</v>
      </c>
      <c r="P7" s="3">
        <f t="shared" ca="1" si="0"/>
        <v>68028.036999999997</v>
      </c>
      <c r="Q7" s="3">
        <f t="shared" ca="1" si="0"/>
        <v>68056.736000000004</v>
      </c>
      <c r="R7" s="3">
        <f t="shared" ca="1" si="0"/>
        <v>68057.163</v>
      </c>
      <c r="S7" s="3">
        <f t="shared" ca="1" si="0"/>
        <v>68029.168000000005</v>
      </c>
      <c r="T7" s="3">
        <f t="shared" ca="1" si="0"/>
        <v>68105.134999999995</v>
      </c>
      <c r="U7" s="3">
        <f t="shared" ca="1" si="0"/>
        <v>68004.691000000006</v>
      </c>
      <c r="W7" s="3">
        <f t="shared" ca="1" si="3"/>
        <v>68043.099499999997</v>
      </c>
      <c r="Y7" s="3">
        <f ca="1">Total!E7</f>
        <v>67996.997000000003</v>
      </c>
      <c r="AB7" s="3">
        <f t="shared" ca="1" si="1"/>
        <v>4.1045930307780342E-4</v>
      </c>
      <c r="AC7" s="3">
        <f t="shared" ca="1" si="1"/>
        <v>8.0830040185450439E-4</v>
      </c>
      <c r="AD7" s="3">
        <f t="shared" ca="1" si="1"/>
        <v>3.8411990458919092E-4</v>
      </c>
      <c r="AE7" s="3">
        <f t="shared" ca="1" si="1"/>
        <v>7.8071094816136789E-4</v>
      </c>
      <c r="AF7" s="3">
        <f t="shared" ca="1" si="1"/>
        <v>4.5649074767218907E-4</v>
      </c>
      <c r="AG7" s="3">
        <f t="shared" ca="1" si="1"/>
        <v>8.7855350435551429E-4</v>
      </c>
      <c r="AH7" s="3">
        <f t="shared" ca="1" si="1"/>
        <v>8.8483319344231383E-4</v>
      </c>
      <c r="AI7" s="3">
        <f t="shared" ca="1" si="1"/>
        <v>4.7312383515998646E-4</v>
      </c>
      <c r="AJ7" s="3">
        <f t="shared" ca="1" si="1"/>
        <v>1.5903349378795614E-3</v>
      </c>
      <c r="AK7" s="3">
        <f t="shared" ca="1" si="1"/>
        <v>1.1315205581804065E-4</v>
      </c>
      <c r="AM7" s="3">
        <f t="shared" ca="1" si="4"/>
        <v>6.7800788320104719E-3</v>
      </c>
    </row>
    <row r="8" spans="1:39" x14ac:dyDescent="0.25">
      <c r="A8" s="3" t="s">
        <v>2</v>
      </c>
      <c r="B8" s="3">
        <v>24</v>
      </c>
      <c r="C8" s="3">
        <v>1</v>
      </c>
      <c r="D8" s="3">
        <v>79364.566000000006</v>
      </c>
      <c r="E8" s="3">
        <v>0.68799999999999994</v>
      </c>
      <c r="F8" s="3">
        <v>99</v>
      </c>
      <c r="H8" s="3" t="s">
        <v>0</v>
      </c>
      <c r="I8" s="3">
        <v>25</v>
      </c>
      <c r="J8" s="3">
        <v>1</v>
      </c>
      <c r="L8" s="3">
        <f t="shared" ca="1" si="2"/>
        <v>1437.1579999999999</v>
      </c>
      <c r="M8" s="3">
        <f t="shared" ca="1" si="0"/>
        <v>1435.134</v>
      </c>
      <c r="N8" s="3">
        <f t="shared" ca="1" si="0"/>
        <v>1435.135</v>
      </c>
      <c r="O8" s="3">
        <f t="shared" ca="1" si="0"/>
        <v>1435.134</v>
      </c>
      <c r="P8" s="3">
        <f t="shared" ca="1" si="0"/>
        <v>1437.1579999999999</v>
      </c>
      <c r="Q8" s="3">
        <f t="shared" ca="1" si="0"/>
        <v>1437.1590000000001</v>
      </c>
      <c r="R8" s="3">
        <f t="shared" ca="1" si="0"/>
        <v>1444.569</v>
      </c>
      <c r="S8" s="3">
        <f t="shared" ca="1" si="0"/>
        <v>1451.62</v>
      </c>
      <c r="T8" s="3">
        <f t="shared" ca="1" si="0"/>
        <v>1437.1579999999999</v>
      </c>
      <c r="U8" s="3">
        <f t="shared" ca="1" si="0"/>
        <v>1437.1579999999999</v>
      </c>
      <c r="W8" s="3">
        <f t="shared" ca="1" si="3"/>
        <v>1438.7382999999998</v>
      </c>
      <c r="Y8" s="3">
        <f ca="1">Total!E8</f>
        <v>1435.134</v>
      </c>
      <c r="AB8" s="3">
        <f t="shared" ca="1" si="1"/>
        <v>1.4103212661674012E-3</v>
      </c>
      <c r="AC8" s="3">
        <f t="shared" ca="1" si="1"/>
        <v>0</v>
      </c>
      <c r="AD8" s="3">
        <f t="shared" ca="1" si="1"/>
        <v>6.9679904453267305E-7</v>
      </c>
      <c r="AE8" s="3">
        <f t="shared" ca="1" si="1"/>
        <v>0</v>
      </c>
      <c r="AF8" s="3">
        <f t="shared" ca="1" si="1"/>
        <v>1.4103212661674012E-3</v>
      </c>
      <c r="AG8" s="3">
        <f t="shared" ca="1" si="1"/>
        <v>1.4110180652120924E-3</v>
      </c>
      <c r="AH8" s="3">
        <f t="shared" ca="1" si="1"/>
        <v>6.5742989853211928E-3</v>
      </c>
      <c r="AI8" s="3">
        <f t="shared" ca="1" si="1"/>
        <v>1.1487429048437203E-2</v>
      </c>
      <c r="AJ8" s="3">
        <f t="shared" ca="1" si="1"/>
        <v>1.4103212661674012E-3</v>
      </c>
      <c r="AK8" s="3">
        <f t="shared" ca="1" si="1"/>
        <v>1.4103212661674012E-3</v>
      </c>
      <c r="AM8" s="3">
        <f t="shared" ca="1" si="4"/>
        <v>2.5114727962684623E-2</v>
      </c>
    </row>
    <row r="9" spans="1:39" x14ac:dyDescent="0.25">
      <c r="A9" s="3" t="s">
        <v>2</v>
      </c>
      <c r="B9" s="3">
        <v>24</v>
      </c>
      <c r="C9" s="3">
        <v>1</v>
      </c>
      <c r="D9" s="3">
        <v>79700.301000000007</v>
      </c>
      <c r="E9" s="3">
        <v>0.69</v>
      </c>
      <c r="F9" s="3">
        <v>92</v>
      </c>
      <c r="H9" s="3" t="s">
        <v>0</v>
      </c>
      <c r="I9" s="3">
        <v>50</v>
      </c>
      <c r="J9" s="3">
        <v>1</v>
      </c>
      <c r="L9" s="3">
        <f t="shared" ca="1" si="2"/>
        <v>2828.03</v>
      </c>
      <c r="M9" s="3">
        <f t="shared" ca="1" si="0"/>
        <v>2825.9670000000001</v>
      </c>
      <c r="N9" s="3">
        <f t="shared" ca="1" si="0"/>
        <v>2825.451</v>
      </c>
      <c r="O9" s="3">
        <f t="shared" ca="1" si="0"/>
        <v>2850.2139999999999</v>
      </c>
      <c r="P9" s="3">
        <f t="shared" ca="1" si="0"/>
        <v>2824.55</v>
      </c>
      <c r="Q9" s="3">
        <f t="shared" ca="1" si="0"/>
        <v>2823.6260000000002</v>
      </c>
      <c r="R9" s="3">
        <f t="shared" ca="1" si="0"/>
        <v>2823.694</v>
      </c>
      <c r="S9" s="3">
        <f t="shared" ca="1" si="0"/>
        <v>2858.2829999999999</v>
      </c>
      <c r="T9" s="3">
        <f t="shared" ca="1" si="0"/>
        <v>2866.7849999999999</v>
      </c>
      <c r="U9" s="3">
        <f t="shared" ca="1" si="0"/>
        <v>2830.1329999999998</v>
      </c>
      <c r="W9" s="3">
        <f t="shared" ca="1" si="3"/>
        <v>2835.6732999999999</v>
      </c>
      <c r="Y9" s="3">
        <f ca="1">Total!E9</f>
        <v>2807.6990000000001</v>
      </c>
      <c r="AB9" s="3">
        <f t="shared" ca="1" si="1"/>
        <v>7.2411608224386336E-3</v>
      </c>
      <c r="AC9" s="3">
        <f t="shared" ca="1" si="1"/>
        <v>6.5063954505094846E-3</v>
      </c>
      <c r="AD9" s="3">
        <f t="shared" ca="1" si="1"/>
        <v>6.3226150666435225E-3</v>
      </c>
      <c r="AE9" s="3">
        <f t="shared" ca="1" si="1"/>
        <v>1.5142292674535223E-2</v>
      </c>
      <c r="AF9" s="3">
        <f t="shared" ca="1" si="1"/>
        <v>6.0017117219474427E-3</v>
      </c>
      <c r="AG9" s="3">
        <f t="shared" ca="1" si="1"/>
        <v>5.6726166159549634E-3</v>
      </c>
      <c r="AH9" s="3">
        <f t="shared" ca="1" si="1"/>
        <v>5.6968357363093016E-3</v>
      </c>
      <c r="AI9" s="3">
        <f t="shared" ca="1" si="1"/>
        <v>1.8016176235415488E-2</v>
      </c>
      <c r="AJ9" s="3">
        <f t="shared" ca="1" si="1"/>
        <v>2.1044278606787901E-2</v>
      </c>
      <c r="AK9" s="3">
        <f t="shared" ca="1" si="1"/>
        <v>7.990172735752565E-3</v>
      </c>
      <c r="AM9" s="3">
        <f t="shared" ca="1" si="4"/>
        <v>9.9634255666294524E-2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79431.054999999993</v>
      </c>
      <c r="E10" s="3">
        <v>0.68700000000000006</v>
      </c>
      <c r="F10" s="3">
        <v>95</v>
      </c>
      <c r="H10" s="3" t="s">
        <v>20</v>
      </c>
      <c r="I10" s="3">
        <v>100</v>
      </c>
      <c r="J10" s="3">
        <v>1</v>
      </c>
      <c r="L10" s="3">
        <f t="shared" ca="1" si="2"/>
        <v>5363.7950000000001</v>
      </c>
      <c r="M10" s="3">
        <f t="shared" ca="1" si="0"/>
        <v>5484.02</v>
      </c>
      <c r="N10" s="3">
        <f t="shared" ca="1" si="0"/>
        <v>5466.53</v>
      </c>
      <c r="O10" s="3">
        <f t="shared" ca="1" si="0"/>
        <v>5406.7830000000004</v>
      </c>
      <c r="P10" s="3">
        <f t="shared" ca="1" si="0"/>
        <v>5400.7129999999997</v>
      </c>
      <c r="Q10" s="3">
        <f t="shared" ca="1" si="0"/>
        <v>5376.1220000000003</v>
      </c>
      <c r="R10" s="3">
        <f t="shared" ca="1" si="0"/>
        <v>5463.4669999999996</v>
      </c>
      <c r="S10" s="3">
        <f t="shared" ca="1" si="0"/>
        <v>5377.2089999999998</v>
      </c>
      <c r="T10" s="3">
        <f t="shared" ca="1" si="0"/>
        <v>5411.0230000000001</v>
      </c>
      <c r="U10" s="3">
        <f t="shared" ca="1" si="0"/>
        <v>5427.8940000000002</v>
      </c>
      <c r="W10" s="3">
        <f t="shared" ca="1" si="3"/>
        <v>5417.7556000000004</v>
      </c>
      <c r="Y10" s="3">
        <f ca="1">Total!E10</f>
        <v>5345.2</v>
      </c>
      <c r="AB10" s="3">
        <f t="shared" ca="1" si="1"/>
        <v>3.4788221207813093E-3</v>
      </c>
      <c r="AC10" s="3">
        <f t="shared" ca="1" si="1"/>
        <v>2.5970964603756759E-2</v>
      </c>
      <c r="AD10" s="3">
        <f t="shared" ca="1" si="1"/>
        <v>2.2698870014218352E-2</v>
      </c>
      <c r="AE10" s="3">
        <f t="shared" ca="1" si="1"/>
        <v>1.1521177879218839E-2</v>
      </c>
      <c r="AF10" s="3">
        <f t="shared" ca="1" si="1"/>
        <v>1.0385579585422421E-2</v>
      </c>
      <c r="AG10" s="3">
        <f t="shared" ca="1" si="1"/>
        <v>5.785003367507386E-3</v>
      </c>
      <c r="AH10" s="3">
        <f t="shared" ca="1" si="1"/>
        <v>2.2125832522637102E-2</v>
      </c>
      <c r="AI10" s="3">
        <f t="shared" ca="1" si="1"/>
        <v>5.9883633914540177E-3</v>
      </c>
      <c r="AJ10" s="3">
        <f t="shared" ca="1" si="1"/>
        <v>1.2314412931228078E-2</v>
      </c>
      <c r="AK10" s="3">
        <f t="shared" ca="1" si="1"/>
        <v>1.5470702686522566E-2</v>
      </c>
      <c r="AM10" s="3">
        <f t="shared" ca="1" si="4"/>
        <v>0.13573972910274684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165734.73000000001</v>
      </c>
      <c r="E11" s="3">
        <v>1.732</v>
      </c>
      <c r="F11" s="3">
        <v>59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166324.27799999999</v>
      </c>
      <c r="E12" s="3">
        <v>1.73</v>
      </c>
      <c r="F12" s="3">
        <v>60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165553.94899999999</v>
      </c>
      <c r="E13" s="3">
        <v>1.7370000000000001</v>
      </c>
      <c r="F13" s="3">
        <v>57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165668.995</v>
      </c>
      <c r="E14" s="3">
        <v>1.738</v>
      </c>
      <c r="F14" s="3">
        <v>58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165641.864</v>
      </c>
      <c r="E15" s="3">
        <v>1.7290000000000001</v>
      </c>
      <c r="F15" s="3">
        <v>57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165870.36600000001</v>
      </c>
      <c r="E16" s="3">
        <v>1.7350000000000001</v>
      </c>
      <c r="F16" s="3">
        <v>58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165693.48800000001</v>
      </c>
      <c r="E17" s="3">
        <v>1.726</v>
      </c>
      <c r="F17" s="3">
        <v>57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165516.80799999999</v>
      </c>
      <c r="E18" s="3">
        <v>1.734</v>
      </c>
      <c r="F18" s="3">
        <v>54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165522.56299999999</v>
      </c>
      <c r="E19" s="3">
        <v>1.7390000000000001</v>
      </c>
      <c r="F19" s="3">
        <v>58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165883.82699999999</v>
      </c>
      <c r="E20" s="3">
        <v>1.728</v>
      </c>
      <c r="F20" s="3">
        <v>56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1542184.9450000001</v>
      </c>
      <c r="E21" s="3">
        <v>11.023</v>
      </c>
      <c r="F21" s="3">
        <v>66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1542693.898</v>
      </c>
      <c r="E22" s="3">
        <v>11.045999999999999</v>
      </c>
      <c r="F22" s="3">
        <v>69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1543636.7479999999</v>
      </c>
      <c r="E23" s="3">
        <v>11.065</v>
      </c>
      <c r="F23" s="3">
        <v>68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1541732.7890000001</v>
      </c>
      <c r="E24" s="3">
        <v>11.084</v>
      </c>
      <c r="F24" s="3">
        <v>67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1542434.902</v>
      </c>
      <c r="E25" s="3">
        <v>11.081</v>
      </c>
      <c r="F25" s="3">
        <v>67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1542148.314</v>
      </c>
      <c r="E26" s="3">
        <v>11.064</v>
      </c>
      <c r="F26" s="3">
        <v>68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1541656.2709999999</v>
      </c>
      <c r="E27" s="3">
        <v>11.031000000000001</v>
      </c>
      <c r="F27" s="3">
        <v>69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1541750.1740000001</v>
      </c>
      <c r="E28" s="3">
        <v>11.019</v>
      </c>
      <c r="F28" s="3">
        <v>70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1543191.7579999999</v>
      </c>
      <c r="E29" s="3">
        <v>11.047000000000001</v>
      </c>
      <c r="F29" s="3">
        <v>67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1541601.9939999999</v>
      </c>
      <c r="E30" s="3">
        <v>11.084</v>
      </c>
      <c r="F30" s="3">
        <v>68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21526.591</v>
      </c>
      <c r="E31" s="3">
        <v>0.91700000000000004</v>
      </c>
      <c r="F31" s="3">
        <v>75</v>
      </c>
    </row>
    <row r="32" spans="1:6" x14ac:dyDescent="0.25">
      <c r="A32" s="3" t="s">
        <v>1</v>
      </c>
      <c r="B32" s="3">
        <v>30</v>
      </c>
      <c r="C32" s="3">
        <v>1</v>
      </c>
      <c r="D32" s="3">
        <v>21498.274000000001</v>
      </c>
      <c r="E32" s="3">
        <v>0.91700000000000004</v>
      </c>
      <c r="F32" s="3">
        <v>78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21531.221000000001</v>
      </c>
      <c r="E33" s="3">
        <v>0.91900000000000004</v>
      </c>
      <c r="F33" s="3">
        <v>75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21517.896000000001</v>
      </c>
      <c r="E34" s="3">
        <v>0.91900000000000004</v>
      </c>
      <c r="F34" s="3">
        <v>74</v>
      </c>
    </row>
    <row r="35" spans="1:6" x14ac:dyDescent="0.25">
      <c r="A35" s="3" t="s">
        <v>1</v>
      </c>
      <c r="B35" s="3">
        <v>30</v>
      </c>
      <c r="C35" s="3">
        <v>1</v>
      </c>
      <c r="D35" s="3">
        <v>21508.623</v>
      </c>
      <c r="E35" s="3">
        <v>0.91500000000000004</v>
      </c>
      <c r="F35" s="3">
        <v>75</v>
      </c>
    </row>
    <row r="36" spans="1:6" x14ac:dyDescent="0.25">
      <c r="A36" s="3" t="s">
        <v>1</v>
      </c>
      <c r="B36" s="3">
        <v>30</v>
      </c>
      <c r="C36" s="3">
        <v>1</v>
      </c>
      <c r="D36" s="3">
        <v>21499.197</v>
      </c>
      <c r="E36" s="3">
        <v>0.91800000000000004</v>
      </c>
      <c r="F36" s="3">
        <v>75</v>
      </c>
    </row>
    <row r="37" spans="1:6" x14ac:dyDescent="0.25">
      <c r="A37" s="3" t="s">
        <v>1</v>
      </c>
      <c r="B37" s="3">
        <v>30</v>
      </c>
      <c r="C37" s="3">
        <v>1</v>
      </c>
      <c r="D37" s="3">
        <v>21491.555</v>
      </c>
      <c r="E37" s="3">
        <v>0.91900000000000004</v>
      </c>
      <c r="F37" s="3">
        <v>73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21500.616999999998</v>
      </c>
      <c r="E38" s="3">
        <v>0.91700000000000004</v>
      </c>
      <c r="F38" s="3">
        <v>76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21496.615000000002</v>
      </c>
      <c r="E39" s="3">
        <v>0.91700000000000004</v>
      </c>
      <c r="F39" s="3">
        <v>78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21559.794999999998</v>
      </c>
      <c r="E40" s="3">
        <v>0.92</v>
      </c>
      <c r="F40" s="3">
        <v>76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37839.800999999999</v>
      </c>
      <c r="E41" s="3">
        <v>1.944</v>
      </c>
      <c r="F41" s="3">
        <v>53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37866.65</v>
      </c>
      <c r="E42" s="3">
        <v>1.94</v>
      </c>
      <c r="F42" s="3">
        <v>56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37838.337</v>
      </c>
      <c r="E43" s="3">
        <v>1.944</v>
      </c>
      <c r="F43" s="3">
        <v>55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37890.368000000002</v>
      </c>
      <c r="E44" s="3">
        <v>1.9430000000000001</v>
      </c>
      <c r="F44" s="3">
        <v>54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37855.300000000003</v>
      </c>
      <c r="E45" s="3">
        <v>1.9470000000000001</v>
      </c>
      <c r="F45" s="3">
        <v>53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37822.587</v>
      </c>
      <c r="E46" s="3">
        <v>1.9319999999999999</v>
      </c>
      <c r="F46" s="3">
        <v>54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37851.739000000001</v>
      </c>
      <c r="E47" s="3">
        <v>1.9390000000000001</v>
      </c>
      <c r="F47" s="3">
        <v>53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37849.410000000003</v>
      </c>
      <c r="E48" s="3">
        <v>1.9350000000000001</v>
      </c>
      <c r="F48" s="3">
        <v>56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37886.934999999998</v>
      </c>
      <c r="E49" s="3">
        <v>1.94</v>
      </c>
      <c r="F49" s="3">
        <v>55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37850.362999999998</v>
      </c>
      <c r="E50" s="3">
        <v>1.9390000000000001</v>
      </c>
      <c r="F50" s="3">
        <v>56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68024.907000000007</v>
      </c>
      <c r="E51" s="3">
        <v>7.7430000000000003</v>
      </c>
      <c r="F51" s="3">
        <v>47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68051.959000000003</v>
      </c>
      <c r="E52" s="3">
        <v>7.726</v>
      </c>
      <c r="F52" s="3">
        <v>48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68023.115999999995</v>
      </c>
      <c r="E53" s="3">
        <v>7.7830000000000004</v>
      </c>
      <c r="F53" s="3">
        <v>48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68050.082999999999</v>
      </c>
      <c r="E54" s="3">
        <v>7.7240000000000002</v>
      </c>
      <c r="F54" s="3">
        <v>48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68028.036999999997</v>
      </c>
      <c r="E55" s="3">
        <v>7.7670000000000003</v>
      </c>
      <c r="F55" s="3">
        <v>48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68056.736000000004</v>
      </c>
      <c r="E56" s="3">
        <v>7.8380000000000001</v>
      </c>
      <c r="F56" s="3">
        <v>48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68057.163</v>
      </c>
      <c r="E57" s="3">
        <v>7.734</v>
      </c>
      <c r="F57" s="3">
        <v>47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68029.168000000005</v>
      </c>
      <c r="E58" s="3">
        <v>7.7160000000000002</v>
      </c>
      <c r="F58" s="3">
        <v>47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68105.134999999995</v>
      </c>
      <c r="E59" s="3">
        <v>7.7530000000000001</v>
      </c>
      <c r="F59" s="3">
        <v>47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68004.691000000006</v>
      </c>
      <c r="E60" s="3">
        <v>7.7569999999999997</v>
      </c>
      <c r="F60" s="3">
        <v>47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1437.1579999999999</v>
      </c>
      <c r="E61" s="3">
        <v>0.66700000000000004</v>
      </c>
      <c r="F61" s="3">
        <v>77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1435.134</v>
      </c>
      <c r="E62" s="3">
        <v>0.66900000000000004</v>
      </c>
      <c r="F62" s="3">
        <v>75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1435.135</v>
      </c>
      <c r="E63" s="3">
        <v>0.67100000000000004</v>
      </c>
      <c r="F63" s="3">
        <v>78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1435.134</v>
      </c>
      <c r="E64" s="3">
        <v>0.66800000000000004</v>
      </c>
      <c r="F64" s="3">
        <v>77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1437.1579999999999</v>
      </c>
      <c r="E65" s="3">
        <v>0.66800000000000004</v>
      </c>
      <c r="F65" s="3">
        <v>75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1437.1590000000001</v>
      </c>
      <c r="E66" s="3">
        <v>0.67100000000000004</v>
      </c>
      <c r="F66" s="3">
        <v>76</v>
      </c>
    </row>
    <row r="67" spans="1:6" x14ac:dyDescent="0.25">
      <c r="A67" s="3" t="s">
        <v>0</v>
      </c>
      <c r="B67" s="3">
        <v>25</v>
      </c>
      <c r="C67" s="3">
        <v>1</v>
      </c>
      <c r="D67" s="3">
        <v>1444.569</v>
      </c>
      <c r="E67" s="3">
        <v>0.66900000000000004</v>
      </c>
      <c r="F67" s="3">
        <v>77</v>
      </c>
    </row>
    <row r="68" spans="1:6" x14ac:dyDescent="0.25">
      <c r="A68" s="3" t="s">
        <v>0</v>
      </c>
      <c r="B68" s="3">
        <v>25</v>
      </c>
      <c r="C68" s="3">
        <v>1</v>
      </c>
      <c r="D68" s="3">
        <v>1451.62</v>
      </c>
      <c r="E68" s="3">
        <v>0.67100000000000004</v>
      </c>
      <c r="F68" s="3">
        <v>63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1437.1579999999999</v>
      </c>
      <c r="E69" s="3">
        <v>0.67100000000000004</v>
      </c>
      <c r="F69" s="3">
        <v>79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1437.1579999999999</v>
      </c>
      <c r="E70" s="3">
        <v>0.67100000000000004</v>
      </c>
      <c r="F70" s="3">
        <v>79</v>
      </c>
    </row>
    <row r="71" spans="1:6" x14ac:dyDescent="0.25">
      <c r="A71" s="3" t="s">
        <v>0</v>
      </c>
      <c r="B71" s="3">
        <v>50</v>
      </c>
      <c r="C71" s="3">
        <v>1</v>
      </c>
      <c r="D71" s="3">
        <v>2828.03</v>
      </c>
      <c r="E71" s="3">
        <v>1.8169999999999999</v>
      </c>
      <c r="F71" s="3">
        <v>49</v>
      </c>
    </row>
    <row r="72" spans="1:6" x14ac:dyDescent="0.25">
      <c r="A72" s="3" t="s">
        <v>0</v>
      </c>
      <c r="B72" s="3">
        <v>50</v>
      </c>
      <c r="C72" s="3">
        <v>1</v>
      </c>
      <c r="D72" s="3">
        <v>2825.9670000000001</v>
      </c>
      <c r="E72" s="3">
        <v>1.8089999999999999</v>
      </c>
      <c r="F72" s="3">
        <v>47</v>
      </c>
    </row>
    <row r="73" spans="1:6" x14ac:dyDescent="0.25">
      <c r="A73" s="3" t="s">
        <v>0</v>
      </c>
      <c r="B73" s="3">
        <v>50</v>
      </c>
      <c r="C73" s="3">
        <v>1</v>
      </c>
      <c r="D73" s="3">
        <v>2825.451</v>
      </c>
      <c r="E73" s="3">
        <v>1.806</v>
      </c>
      <c r="F73" s="3">
        <v>47</v>
      </c>
    </row>
    <row r="74" spans="1:6" x14ac:dyDescent="0.25">
      <c r="A74" s="3" t="s">
        <v>0</v>
      </c>
      <c r="B74" s="3">
        <v>50</v>
      </c>
      <c r="C74" s="3">
        <v>1</v>
      </c>
      <c r="D74" s="3">
        <v>2850.2139999999999</v>
      </c>
      <c r="E74" s="3">
        <v>1.8109999999999999</v>
      </c>
      <c r="F74" s="3">
        <v>50</v>
      </c>
    </row>
    <row r="75" spans="1:6" x14ac:dyDescent="0.25">
      <c r="A75" s="3" t="s">
        <v>0</v>
      </c>
      <c r="B75" s="3">
        <v>50</v>
      </c>
      <c r="C75" s="3">
        <v>1</v>
      </c>
      <c r="D75" s="3">
        <v>2824.55</v>
      </c>
      <c r="E75" s="3">
        <v>1.8109999999999999</v>
      </c>
      <c r="F75" s="3">
        <v>50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2823.6260000000002</v>
      </c>
      <c r="E76" s="3">
        <v>1.804</v>
      </c>
      <c r="F76" s="3">
        <v>49</v>
      </c>
    </row>
    <row r="77" spans="1:6" x14ac:dyDescent="0.25">
      <c r="A77" s="3" t="s">
        <v>0</v>
      </c>
      <c r="B77" s="3">
        <v>50</v>
      </c>
      <c r="C77" s="3">
        <v>1</v>
      </c>
      <c r="D77" s="3">
        <v>2823.694</v>
      </c>
      <c r="E77" s="3">
        <v>1.8080000000000001</v>
      </c>
      <c r="F77" s="3">
        <v>50</v>
      </c>
    </row>
    <row r="78" spans="1:6" x14ac:dyDescent="0.25">
      <c r="A78" s="3" t="s">
        <v>0</v>
      </c>
      <c r="B78" s="3">
        <v>50</v>
      </c>
      <c r="C78" s="3">
        <v>1</v>
      </c>
      <c r="D78" s="3">
        <v>2858.2829999999999</v>
      </c>
      <c r="E78" s="3">
        <v>1.8069999999999999</v>
      </c>
      <c r="F78" s="3">
        <v>49</v>
      </c>
    </row>
    <row r="79" spans="1:6" x14ac:dyDescent="0.25">
      <c r="A79" s="3" t="s">
        <v>0</v>
      </c>
      <c r="B79" s="3">
        <v>50</v>
      </c>
      <c r="C79" s="3">
        <v>1</v>
      </c>
      <c r="D79" s="3">
        <v>2866.7849999999999</v>
      </c>
      <c r="E79" s="3">
        <v>1.8049999999999999</v>
      </c>
      <c r="F79" s="3">
        <v>49</v>
      </c>
    </row>
    <row r="80" spans="1:6" x14ac:dyDescent="0.25">
      <c r="A80" s="3" t="s">
        <v>0</v>
      </c>
      <c r="B80" s="3">
        <v>50</v>
      </c>
      <c r="C80" s="3">
        <v>1</v>
      </c>
      <c r="D80" s="3">
        <v>2830.1329999999998</v>
      </c>
      <c r="E80" s="3">
        <v>1.8160000000000001</v>
      </c>
      <c r="F80" s="3">
        <v>49</v>
      </c>
    </row>
    <row r="81" spans="1:6" x14ac:dyDescent="0.25">
      <c r="A81" s="3" t="s">
        <v>0</v>
      </c>
      <c r="B81" s="3">
        <v>100</v>
      </c>
      <c r="C81" s="3">
        <v>1</v>
      </c>
      <c r="D81" s="3">
        <v>5363.7950000000001</v>
      </c>
      <c r="E81" s="3">
        <v>7.31</v>
      </c>
      <c r="F81" s="3">
        <v>41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5484.02</v>
      </c>
      <c r="E82" s="3">
        <v>7.3090000000000002</v>
      </c>
      <c r="F82" s="3">
        <v>41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5466.53</v>
      </c>
      <c r="E83" s="3">
        <v>7.359</v>
      </c>
      <c r="F83" s="3">
        <v>41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5406.7830000000004</v>
      </c>
      <c r="E84" s="3">
        <v>7.31</v>
      </c>
      <c r="F84" s="3">
        <v>44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5400.7129999999997</v>
      </c>
      <c r="E85" s="3">
        <v>7.3029999999999999</v>
      </c>
      <c r="F85" s="3">
        <v>41</v>
      </c>
    </row>
    <row r="86" spans="1:6" x14ac:dyDescent="0.25">
      <c r="A86" s="3" t="s">
        <v>0</v>
      </c>
      <c r="B86" s="3">
        <v>100</v>
      </c>
      <c r="C86" s="3">
        <v>1</v>
      </c>
      <c r="D86" s="3">
        <v>5376.1220000000003</v>
      </c>
      <c r="E86" s="3">
        <v>7.3550000000000004</v>
      </c>
      <c r="F86" s="3">
        <v>41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5463.4669999999996</v>
      </c>
      <c r="E87" s="3">
        <v>7.31</v>
      </c>
      <c r="F87" s="3">
        <v>40</v>
      </c>
    </row>
    <row r="88" spans="1:6" x14ac:dyDescent="0.25">
      <c r="A88" s="3" t="s">
        <v>0</v>
      </c>
      <c r="B88" s="3">
        <v>100</v>
      </c>
      <c r="C88" s="3">
        <v>1</v>
      </c>
      <c r="D88" s="3">
        <v>5377.2089999999998</v>
      </c>
      <c r="E88" s="3">
        <v>7.3550000000000004</v>
      </c>
      <c r="F88" s="3">
        <v>41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5411.0230000000001</v>
      </c>
      <c r="E89" s="3">
        <v>7.359</v>
      </c>
      <c r="F89" s="3">
        <v>45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5427.8940000000002</v>
      </c>
      <c r="E90" s="3">
        <v>7.3209999999999997</v>
      </c>
      <c r="F90" s="3">
        <v>40</v>
      </c>
    </row>
  </sheetData>
  <phoneticPr fontId="1" type="noConversion"/>
  <pageMargins left="0.7" right="0.7" top="0.75" bottom="0.75" header="0.3" footer="0.3"/>
  <pageSetup paperSize="152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75" style="3" customWidth="1"/>
    <col min="2" max="2" width="4.375" style="3" bestFit="1" customWidth="1"/>
    <col min="3" max="3" width="2.625" style="3" bestFit="1" customWidth="1"/>
    <col min="4" max="4" width="9.75" style="3" customWidth="1"/>
    <col min="5" max="5" width="7" style="3" bestFit="1" customWidth="1"/>
    <col min="6" max="6" width="4.375" style="3" bestFit="1" customWidth="1"/>
    <col min="7" max="7" width="3.125" style="3" customWidth="1"/>
    <col min="8" max="8" width="9.75" style="3" customWidth="1"/>
    <col min="9" max="9" width="4.375" style="3" bestFit="1" customWidth="1"/>
    <col min="10" max="10" width="3.125" style="3" bestFit="1" customWidth="1"/>
    <col min="11" max="11" width="2.875" style="3" customWidth="1"/>
    <col min="12" max="21" width="9" style="3"/>
    <col min="22" max="22" width="3.25" style="3" customWidth="1"/>
    <col min="23" max="23" width="9" style="3"/>
    <col min="24" max="24" width="2.25" style="3" customWidth="1"/>
    <col min="25" max="25" width="9" style="3"/>
    <col min="26" max="26" width="2.5" style="3" customWidth="1"/>
    <col min="27" max="27" width="2.2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78824.531000000003</v>
      </c>
      <c r="E1" s="3">
        <v>0.68799999999999994</v>
      </c>
      <c r="F1" s="3">
        <v>94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78737.956999999995</v>
      </c>
      <c r="E2" s="3">
        <v>0.71499999999999997</v>
      </c>
      <c r="F2" s="3">
        <v>63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78824.531000000003</v>
      </c>
      <c r="M2" s="3">
        <f t="shared" ref="M2:U10" ca="1" si="0">INDIRECT("D"&amp;1+(ROW(E1)-1)*10+COLUMN(B1)-1)</f>
        <v>78737.956999999995</v>
      </c>
      <c r="N2" s="3">
        <f t="shared" ca="1" si="0"/>
        <v>78752.968999999997</v>
      </c>
      <c r="O2" s="3">
        <f t="shared" ca="1" si="0"/>
        <v>78803.659</v>
      </c>
      <c r="P2" s="3">
        <f t="shared" ca="1" si="0"/>
        <v>79518.565000000002</v>
      </c>
      <c r="Q2" s="3">
        <f t="shared" ca="1" si="0"/>
        <v>78839.327000000005</v>
      </c>
      <c r="R2" s="3">
        <f t="shared" ca="1" si="0"/>
        <v>78774.873000000007</v>
      </c>
      <c r="S2" s="3">
        <f t="shared" ca="1" si="0"/>
        <v>79747.751000000004</v>
      </c>
      <c r="T2" s="3">
        <f t="shared" ca="1" si="0"/>
        <v>79428.671000000002</v>
      </c>
      <c r="U2" s="3">
        <f t="shared" ca="1" si="0"/>
        <v>78981.33</v>
      </c>
      <c r="W2" s="3">
        <f ca="1">AVERAGE(L2:U2)</f>
        <v>79040.963299999989</v>
      </c>
      <c r="Y2" s="3">
        <f ca="1">Total!E2</f>
        <v>78730.853000000003</v>
      </c>
      <c r="AB2" s="3">
        <f t="shared" ref="AB2:AK10" ca="1" si="1">(L2-$Y2)/$Y2</f>
        <v>1.1898512010278853E-3</v>
      </c>
      <c r="AC2" s="3">
        <f t="shared" ca="1" si="1"/>
        <v>9.0231462372090441E-5</v>
      </c>
      <c r="AD2" s="3">
        <f t="shared" ca="1" si="1"/>
        <v>2.809063938376805E-4</v>
      </c>
      <c r="AE2" s="3">
        <f t="shared" ca="1" si="1"/>
        <v>9.2474547430594785E-4</v>
      </c>
      <c r="AF2" s="3">
        <f t="shared" ca="1" si="1"/>
        <v>1.0005124674566901E-2</v>
      </c>
      <c r="AG2" s="3">
        <f t="shared" ca="1" si="1"/>
        <v>1.3777826082997217E-3</v>
      </c>
      <c r="AH2" s="3">
        <f t="shared" ca="1" si="1"/>
        <v>5.5912006948539061E-4</v>
      </c>
      <c r="AI2" s="3">
        <f t="shared" ca="1" si="1"/>
        <v>1.2916130859143633E-2</v>
      </c>
      <c r="AJ2" s="3">
        <f t="shared" ca="1" si="1"/>
        <v>8.863335952933208E-3</v>
      </c>
      <c r="AK2" s="3">
        <f t="shared" ca="1" si="1"/>
        <v>3.1814338401744352E-3</v>
      </c>
      <c r="AM2" s="3">
        <f ca="1">SUM(AB2:AK2)</f>
        <v>3.9388662536146889E-2</v>
      </c>
    </row>
    <row r="3" spans="1:39" x14ac:dyDescent="0.25">
      <c r="A3" s="3" t="s">
        <v>2</v>
      </c>
      <c r="B3" s="3">
        <v>24</v>
      </c>
      <c r="C3" s="3">
        <v>1</v>
      </c>
      <c r="D3" s="3">
        <v>78752.968999999997</v>
      </c>
      <c r="E3" s="3">
        <v>0.68700000000000006</v>
      </c>
      <c r="F3" s="3">
        <v>87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165613.26500000001</v>
      </c>
      <c r="M3" s="3">
        <f t="shared" ca="1" si="0"/>
        <v>165516.97</v>
      </c>
      <c r="N3" s="3">
        <f t="shared" ca="1" si="0"/>
        <v>165566.08300000001</v>
      </c>
      <c r="O3" s="3">
        <f t="shared" ca="1" si="0"/>
        <v>165595.761</v>
      </c>
      <c r="P3" s="3">
        <f t="shared" ca="1" si="0"/>
        <v>165782.18</v>
      </c>
      <c r="Q3" s="3">
        <f t="shared" ca="1" si="0"/>
        <v>165758.28599999999</v>
      </c>
      <c r="R3" s="3">
        <f t="shared" ca="1" si="0"/>
        <v>165677.03700000001</v>
      </c>
      <c r="S3" s="3">
        <f t="shared" ca="1" si="0"/>
        <v>165623.44200000001</v>
      </c>
      <c r="T3" s="3">
        <f t="shared" ca="1" si="0"/>
        <v>166583.799</v>
      </c>
      <c r="U3" s="3">
        <f t="shared" ca="1" si="0"/>
        <v>165635.49</v>
      </c>
      <c r="W3" s="3">
        <f t="shared" ref="W3:W10" ca="1" si="3">AVERAGE(L3:U3)</f>
        <v>165735.23129999998</v>
      </c>
      <c r="Y3" s="3">
        <f ca="1">Total!E3</f>
        <v>165486.21299999999</v>
      </c>
      <c r="AB3" s="3">
        <f t="shared" ca="1" si="1"/>
        <v>7.6774975810235712E-4</v>
      </c>
      <c r="AC3" s="3">
        <f t="shared" ca="1" si="1"/>
        <v>1.8585838326007462E-4</v>
      </c>
      <c r="AD3" s="3">
        <f t="shared" ca="1" si="1"/>
        <v>4.8263839356831772E-4</v>
      </c>
      <c r="AE3" s="3">
        <f t="shared" ca="1" si="1"/>
        <v>6.6197659620145994E-4</v>
      </c>
      <c r="AF3" s="3">
        <f t="shared" ca="1" si="1"/>
        <v>1.7884692303642492E-3</v>
      </c>
      <c r="AG3" s="3">
        <f t="shared" ca="1" si="1"/>
        <v>1.6440825798582023E-3</v>
      </c>
      <c r="AH3" s="3">
        <f t="shared" ca="1" si="1"/>
        <v>1.1531111658227527E-3</v>
      </c>
      <c r="AI3" s="3">
        <f t="shared" ca="1" si="1"/>
        <v>8.2924732829568824E-4</v>
      </c>
      <c r="AJ3" s="3">
        <f t="shared" ca="1" si="1"/>
        <v>6.6324920976952341E-3</v>
      </c>
      <c r="AK3" s="3">
        <f t="shared" ca="1" si="1"/>
        <v>9.0205097629493687E-4</v>
      </c>
      <c r="AM3" s="3">
        <f t="shared" ref="AM3:AM10" ca="1" si="4">SUM(AB3:AK3)</f>
        <v>1.5047676509463271E-2</v>
      </c>
    </row>
    <row r="4" spans="1:39" x14ac:dyDescent="0.25">
      <c r="A4" s="3" t="s">
        <v>2</v>
      </c>
      <c r="B4" s="3">
        <v>24</v>
      </c>
      <c r="C4" s="3">
        <v>1</v>
      </c>
      <c r="D4" s="3">
        <v>78803.659</v>
      </c>
      <c r="E4" s="3">
        <v>0.68700000000000006</v>
      </c>
      <c r="F4" s="3">
        <v>92</v>
      </c>
      <c r="H4" s="3" t="s">
        <v>2</v>
      </c>
      <c r="I4" s="3">
        <v>100</v>
      </c>
      <c r="J4" s="3">
        <v>1</v>
      </c>
      <c r="L4" s="3">
        <f t="shared" ca="1" si="2"/>
        <v>1542912.213</v>
      </c>
      <c r="M4" s="3">
        <f t="shared" ca="1" si="0"/>
        <v>1541431.0959999999</v>
      </c>
      <c r="N4" s="3">
        <f t="shared" ca="1" si="0"/>
        <v>1542205.585</v>
      </c>
      <c r="O4" s="3">
        <f t="shared" ca="1" si="0"/>
        <v>1541632.2790000001</v>
      </c>
      <c r="P4" s="3">
        <f t="shared" ca="1" si="0"/>
        <v>1541937.808</v>
      </c>
      <c r="Q4" s="3">
        <f t="shared" ca="1" si="0"/>
        <v>1542097.9029999999</v>
      </c>
      <c r="R4" s="3">
        <f t="shared" ca="1" si="0"/>
        <v>1543378.86</v>
      </c>
      <c r="S4" s="3">
        <f t="shared" ca="1" si="0"/>
        <v>1541458.834</v>
      </c>
      <c r="T4" s="3">
        <f t="shared" ca="1" si="0"/>
        <v>1541415.01</v>
      </c>
      <c r="U4" s="3">
        <f t="shared" ca="1" si="0"/>
        <v>1542177.1329999999</v>
      </c>
      <c r="W4" s="3">
        <f t="shared" ca="1" si="3"/>
        <v>1542064.6720999999</v>
      </c>
      <c r="Y4" s="3">
        <f ca="1">Total!E4</f>
        <v>1541265.9380000001</v>
      </c>
      <c r="AB4" s="3">
        <f t="shared" ca="1" si="1"/>
        <v>1.0681316957774141E-3</v>
      </c>
      <c r="AC4" s="3">
        <f t="shared" ca="1" si="1"/>
        <v>1.071573671537411E-4</v>
      </c>
      <c r="AD4" s="3">
        <f t="shared" ca="1" si="1"/>
        <v>6.0965922676471987E-4</v>
      </c>
      <c r="AE4" s="3">
        <f t="shared" ca="1" si="1"/>
        <v>2.3768837743562388E-4</v>
      </c>
      <c r="AF4" s="3">
        <f t="shared" ca="1" si="1"/>
        <v>4.3592087740011997E-4</v>
      </c>
      <c r="AG4" s="3">
        <f t="shared" ca="1" si="1"/>
        <v>5.3979328257875955E-4</v>
      </c>
      <c r="AH4" s="3">
        <f t="shared" ca="1" si="1"/>
        <v>1.3709003410156595E-3</v>
      </c>
      <c r="AI4" s="3">
        <f t="shared" ca="1" si="1"/>
        <v>1.2515426134068609E-4</v>
      </c>
      <c r="AJ4" s="3">
        <f t="shared" ca="1" si="1"/>
        <v>9.6720492112716336E-5</v>
      </c>
      <c r="AK4" s="3">
        <f t="shared" ca="1" si="1"/>
        <v>5.9119907702770002E-4</v>
      </c>
      <c r="AM4" s="3">
        <f t="shared" ca="1" si="4"/>
        <v>5.18232499860714E-3</v>
      </c>
    </row>
    <row r="5" spans="1:39" x14ac:dyDescent="0.25">
      <c r="A5" s="3" t="s">
        <v>2</v>
      </c>
      <c r="B5" s="3">
        <v>24</v>
      </c>
      <c r="C5" s="3">
        <v>1</v>
      </c>
      <c r="D5" s="3">
        <v>79518.565000000002</v>
      </c>
      <c r="E5" s="3">
        <v>0.68799999999999994</v>
      </c>
      <c r="F5" s="3">
        <v>88</v>
      </c>
      <c r="H5" s="3" t="s">
        <v>1</v>
      </c>
      <c r="I5" s="3">
        <v>30</v>
      </c>
      <c r="J5" s="3">
        <v>1</v>
      </c>
      <c r="L5" s="3">
        <f t="shared" ca="1" si="2"/>
        <v>21543.196</v>
      </c>
      <c r="M5" s="3">
        <f t="shared" ca="1" si="0"/>
        <v>21497.985000000001</v>
      </c>
      <c r="N5" s="3">
        <f t="shared" ca="1" si="0"/>
        <v>21494.724999999999</v>
      </c>
      <c r="O5" s="3">
        <f t="shared" ca="1" si="0"/>
        <v>21506.321</v>
      </c>
      <c r="P5" s="3">
        <f t="shared" ca="1" si="0"/>
        <v>21516.016</v>
      </c>
      <c r="Q5" s="3">
        <f t="shared" ca="1" si="0"/>
        <v>21552.677</v>
      </c>
      <c r="R5" s="3">
        <f t="shared" ca="1" si="0"/>
        <v>21601.966</v>
      </c>
      <c r="S5" s="3">
        <f t="shared" ca="1" si="0"/>
        <v>21532.293000000001</v>
      </c>
      <c r="T5" s="3">
        <f t="shared" ca="1" si="0"/>
        <v>21501.704000000002</v>
      </c>
      <c r="U5" s="3">
        <f t="shared" ca="1" si="0"/>
        <v>21497.816999999999</v>
      </c>
      <c r="W5" s="3">
        <f t="shared" ca="1" si="3"/>
        <v>21524.47</v>
      </c>
      <c r="Y5" s="3">
        <f ca="1">Total!E5</f>
        <v>21465.767</v>
      </c>
      <c r="AB5" s="3">
        <f t="shared" ca="1" si="1"/>
        <v>3.6070921667974913E-3</v>
      </c>
      <c r="AC5" s="3">
        <f t="shared" ca="1" si="1"/>
        <v>1.5009014120017587E-3</v>
      </c>
      <c r="AD5" s="3">
        <f t="shared" ca="1" si="1"/>
        <v>1.349031693113911E-3</v>
      </c>
      <c r="AE5" s="3">
        <f t="shared" ca="1" si="1"/>
        <v>1.8892406686423125E-3</v>
      </c>
      <c r="AF5" s="3">
        <f t="shared" ca="1" si="1"/>
        <v>2.3408900320216744E-3</v>
      </c>
      <c r="AG5" s="3">
        <f t="shared" ca="1" si="1"/>
        <v>4.0487721682621386E-3</v>
      </c>
      <c r="AH5" s="3">
        <f t="shared" ca="1" si="1"/>
        <v>6.3449398290776433E-3</v>
      </c>
      <c r="AI5" s="3">
        <f t="shared" ca="1" si="1"/>
        <v>3.0991671529837094E-3</v>
      </c>
      <c r="AJ5" s="3">
        <f t="shared" ca="1" si="1"/>
        <v>1.6741540146225252E-3</v>
      </c>
      <c r="AK5" s="3">
        <f t="shared" ca="1" si="1"/>
        <v>1.4930749970406029E-3</v>
      </c>
      <c r="AM5" s="3">
        <f t="shared" ca="1" si="4"/>
        <v>2.7347264134563769E-2</v>
      </c>
    </row>
    <row r="6" spans="1:39" x14ac:dyDescent="0.25">
      <c r="A6" s="3" t="s">
        <v>2</v>
      </c>
      <c r="B6" s="3">
        <v>24</v>
      </c>
      <c r="C6" s="3">
        <v>1</v>
      </c>
      <c r="D6" s="3">
        <v>78839.327000000005</v>
      </c>
      <c r="E6" s="3">
        <v>0.68700000000000006</v>
      </c>
      <c r="F6" s="3">
        <v>90</v>
      </c>
      <c r="H6" s="3" t="s">
        <v>1</v>
      </c>
      <c r="I6" s="3">
        <v>50</v>
      </c>
      <c r="J6" s="3">
        <v>1</v>
      </c>
      <c r="L6" s="3">
        <f t="shared" ca="1" si="2"/>
        <v>37844.203000000001</v>
      </c>
      <c r="M6" s="3">
        <f t="shared" ca="1" si="0"/>
        <v>37909.178999999996</v>
      </c>
      <c r="N6" s="3">
        <f t="shared" ca="1" si="0"/>
        <v>37831.864000000001</v>
      </c>
      <c r="O6" s="3">
        <f t="shared" ca="1" si="0"/>
        <v>37883.298999999999</v>
      </c>
      <c r="P6" s="3">
        <f t="shared" ca="1" si="0"/>
        <v>37836.887999999999</v>
      </c>
      <c r="Q6" s="3">
        <f t="shared" ca="1" si="0"/>
        <v>37826.775999999998</v>
      </c>
      <c r="R6" s="3">
        <f t="shared" ca="1" si="0"/>
        <v>37848.906999999999</v>
      </c>
      <c r="S6" s="3">
        <f t="shared" ca="1" si="0"/>
        <v>37832.093999999997</v>
      </c>
      <c r="T6" s="3">
        <f t="shared" ca="1" si="0"/>
        <v>37945.298000000003</v>
      </c>
      <c r="U6" s="3">
        <f t="shared" ca="1" si="0"/>
        <v>37854.269</v>
      </c>
      <c r="W6" s="3">
        <f t="shared" ca="1" si="3"/>
        <v>37861.277699999999</v>
      </c>
      <c r="Y6" s="3">
        <f ca="1">Total!E6</f>
        <v>37821.141000000003</v>
      </c>
      <c r="AB6" s="3">
        <f t="shared" ca="1" si="1"/>
        <v>6.0976478737111812E-4</v>
      </c>
      <c r="AC6" s="3">
        <f t="shared" ca="1" si="1"/>
        <v>2.3277457441062705E-3</v>
      </c>
      <c r="AD6" s="3">
        <f t="shared" ca="1" si="1"/>
        <v>2.835186807293343E-4</v>
      </c>
      <c r="AE6" s="3">
        <f t="shared" ca="1" si="1"/>
        <v>1.6434723637765397E-3</v>
      </c>
      <c r="AF6" s="3">
        <f t="shared" ca="1" si="1"/>
        <v>4.1635444049653998E-4</v>
      </c>
      <c r="AG6" s="3">
        <f t="shared" ca="1" si="1"/>
        <v>1.489907456783168E-4</v>
      </c>
      <c r="AH6" s="3">
        <f t="shared" ca="1" si="1"/>
        <v>7.3413967072003406E-4</v>
      </c>
      <c r="AI6" s="3">
        <f t="shared" ca="1" si="1"/>
        <v>2.8959993565487783E-4</v>
      </c>
      <c r="AJ6" s="3">
        <f t="shared" ca="1" si="1"/>
        <v>3.2827407295829398E-3</v>
      </c>
      <c r="AK6" s="3">
        <f t="shared" ca="1" si="1"/>
        <v>8.7591223120415561E-4</v>
      </c>
      <c r="AM6" s="3">
        <f t="shared" ca="1" si="4"/>
        <v>1.0612239329320127E-2</v>
      </c>
    </row>
    <row r="7" spans="1:39" x14ac:dyDescent="0.25">
      <c r="A7" s="3" t="s">
        <v>2</v>
      </c>
      <c r="B7" s="3">
        <v>24</v>
      </c>
      <c r="C7" s="3">
        <v>1</v>
      </c>
      <c r="D7" s="3">
        <v>78774.873000000007</v>
      </c>
      <c r="E7" s="3">
        <v>0.68500000000000005</v>
      </c>
      <c r="F7" s="3">
        <v>87</v>
      </c>
      <c r="H7" s="3" t="s">
        <v>1</v>
      </c>
      <c r="I7" s="3">
        <v>100</v>
      </c>
      <c r="J7" s="3">
        <v>1</v>
      </c>
      <c r="L7" s="3">
        <f t="shared" ca="1" si="2"/>
        <v>68050.570999999996</v>
      </c>
      <c r="M7" s="3">
        <f t="shared" ca="1" si="0"/>
        <v>68048.179999999993</v>
      </c>
      <c r="N7" s="3">
        <f t="shared" ca="1" si="0"/>
        <v>68026.322</v>
      </c>
      <c r="O7" s="3">
        <f t="shared" ca="1" si="0"/>
        <v>68021.816000000006</v>
      </c>
      <c r="P7" s="3">
        <f t="shared" ca="1" si="0"/>
        <v>68032.828999999998</v>
      </c>
      <c r="Q7" s="3">
        <f t="shared" ca="1" si="0"/>
        <v>68033.737999999998</v>
      </c>
      <c r="R7" s="3">
        <f t="shared" ca="1" si="0"/>
        <v>68036.338000000003</v>
      </c>
      <c r="S7" s="3">
        <f t="shared" ca="1" si="0"/>
        <v>68000.962</v>
      </c>
      <c r="T7" s="3">
        <f t="shared" ca="1" si="0"/>
        <v>68023.236000000004</v>
      </c>
      <c r="U7" s="3">
        <f t="shared" ca="1" si="0"/>
        <v>68012.731</v>
      </c>
      <c r="W7" s="3">
        <f t="shared" ca="1" si="3"/>
        <v>68028.672300000006</v>
      </c>
      <c r="Y7" s="3">
        <f ca="1">Total!E7</f>
        <v>67996.997000000003</v>
      </c>
      <c r="AB7" s="3">
        <f t="shared" ca="1" si="1"/>
        <v>7.8788773568916944E-4</v>
      </c>
      <c r="AC7" s="3">
        <f t="shared" ca="1" si="1"/>
        <v>7.5272441810908183E-4</v>
      </c>
      <c r="AD7" s="3">
        <f t="shared" ca="1" si="1"/>
        <v>4.31269045602074E-4</v>
      </c>
      <c r="AE7" s="3">
        <f t="shared" ca="1" si="1"/>
        <v>3.6500141322422139E-4</v>
      </c>
      <c r="AF7" s="3">
        <f t="shared" ca="1" si="1"/>
        <v>5.2696444815048048E-4</v>
      </c>
      <c r="AG7" s="3">
        <f t="shared" ca="1" si="1"/>
        <v>5.4033268557425451E-4</v>
      </c>
      <c r="AH7" s="3">
        <f t="shared" ca="1" si="1"/>
        <v>5.7856966830462152E-4</v>
      </c>
      <c r="AI7" s="3">
        <f t="shared" ca="1" si="1"/>
        <v>5.8311398663627858E-5</v>
      </c>
      <c r="AJ7" s="3">
        <f t="shared" ca="1" si="1"/>
        <v>3.8588468840765713E-4</v>
      </c>
      <c r="AK7" s="3">
        <f t="shared" ca="1" si="1"/>
        <v>2.3139257164543221E-4</v>
      </c>
      <c r="AM7" s="3">
        <f t="shared" ca="1" si="4"/>
        <v>4.6583380733706209E-3</v>
      </c>
    </row>
    <row r="8" spans="1:39" x14ac:dyDescent="0.25">
      <c r="A8" s="3" t="s">
        <v>2</v>
      </c>
      <c r="B8" s="3">
        <v>24</v>
      </c>
      <c r="C8" s="3">
        <v>1</v>
      </c>
      <c r="D8" s="3">
        <v>79747.751000000004</v>
      </c>
      <c r="E8" s="3">
        <v>0.68600000000000005</v>
      </c>
      <c r="F8" s="3">
        <v>90</v>
      </c>
      <c r="H8" s="3" t="s">
        <v>0</v>
      </c>
      <c r="I8" s="3">
        <v>25</v>
      </c>
      <c r="J8" s="3">
        <v>1</v>
      </c>
      <c r="L8" s="3">
        <f t="shared" ca="1" si="2"/>
        <v>1435.134</v>
      </c>
      <c r="M8" s="3">
        <f t="shared" ca="1" si="0"/>
        <v>1437.1579999999999</v>
      </c>
      <c r="N8" s="3">
        <f t="shared" ca="1" si="0"/>
        <v>1450.671</v>
      </c>
      <c r="O8" s="3">
        <f t="shared" ca="1" si="0"/>
        <v>1435.134</v>
      </c>
      <c r="P8" s="3">
        <f t="shared" ca="1" si="0"/>
        <v>1450.758</v>
      </c>
      <c r="Q8" s="3">
        <f t="shared" ca="1" si="0"/>
        <v>1436.306</v>
      </c>
      <c r="R8" s="3">
        <f t="shared" ca="1" si="0"/>
        <v>1435.134</v>
      </c>
      <c r="S8" s="3">
        <f t="shared" ca="1" si="0"/>
        <v>1450.3910000000001</v>
      </c>
      <c r="T8" s="3">
        <f t="shared" ca="1" si="0"/>
        <v>1435.135</v>
      </c>
      <c r="U8" s="3">
        <f t="shared" ca="1" si="0"/>
        <v>1435.134</v>
      </c>
      <c r="W8" s="3">
        <f t="shared" ca="1" si="3"/>
        <v>1440.0954999999999</v>
      </c>
      <c r="Y8" s="3">
        <f ca="1">Total!E8</f>
        <v>1435.134</v>
      </c>
      <c r="AB8" s="3">
        <f t="shared" ca="1" si="1"/>
        <v>0</v>
      </c>
      <c r="AC8" s="3">
        <f t="shared" ca="1" si="1"/>
        <v>1.4103212661674012E-3</v>
      </c>
      <c r="AD8" s="3">
        <f t="shared" ca="1" si="1"/>
        <v>1.0826166755160169E-2</v>
      </c>
      <c r="AE8" s="3">
        <f t="shared" ca="1" si="1"/>
        <v>0</v>
      </c>
      <c r="AF8" s="3">
        <f t="shared" ca="1" si="1"/>
        <v>1.0886788272035939E-2</v>
      </c>
      <c r="AG8" s="3">
        <f t="shared" ca="1" si="1"/>
        <v>8.1664848021162167E-4</v>
      </c>
      <c r="AH8" s="3">
        <f t="shared" ca="1" si="1"/>
        <v>0</v>
      </c>
      <c r="AI8" s="3">
        <f t="shared" ca="1" si="1"/>
        <v>1.0631063022686427E-2</v>
      </c>
      <c r="AJ8" s="3">
        <f t="shared" ca="1" si="1"/>
        <v>6.9679904453267305E-7</v>
      </c>
      <c r="AK8" s="3">
        <f t="shared" ca="1" si="1"/>
        <v>0</v>
      </c>
      <c r="AM8" s="3">
        <f t="shared" ca="1" si="4"/>
        <v>3.4571684595306088E-2</v>
      </c>
    </row>
    <row r="9" spans="1:39" x14ac:dyDescent="0.25">
      <c r="A9" s="3" t="s">
        <v>2</v>
      </c>
      <c r="B9" s="3">
        <v>24</v>
      </c>
      <c r="C9" s="3">
        <v>1</v>
      </c>
      <c r="D9" s="3">
        <v>79428.671000000002</v>
      </c>
      <c r="E9" s="3">
        <v>0.68899999999999995</v>
      </c>
      <c r="F9" s="3">
        <v>92</v>
      </c>
      <c r="H9" s="3" t="s">
        <v>0</v>
      </c>
      <c r="I9" s="3">
        <v>50</v>
      </c>
      <c r="J9" s="3">
        <v>1</v>
      </c>
      <c r="L9" s="3">
        <f t="shared" ca="1" si="2"/>
        <v>2835.9290000000001</v>
      </c>
      <c r="M9" s="3">
        <f t="shared" ca="1" si="0"/>
        <v>2850.2869999999998</v>
      </c>
      <c r="N9" s="3">
        <f t="shared" ca="1" si="0"/>
        <v>2825.2979999999998</v>
      </c>
      <c r="O9" s="3">
        <f t="shared" ca="1" si="0"/>
        <v>2850.12</v>
      </c>
      <c r="P9" s="3">
        <f t="shared" ca="1" si="0"/>
        <v>2851.8629999999998</v>
      </c>
      <c r="Q9" s="3">
        <f t="shared" ca="1" si="0"/>
        <v>2823.893</v>
      </c>
      <c r="R9" s="3">
        <f t="shared" ca="1" si="0"/>
        <v>2850.8560000000002</v>
      </c>
      <c r="S9" s="3">
        <f t="shared" ca="1" si="0"/>
        <v>2850.33</v>
      </c>
      <c r="T9" s="3">
        <f t="shared" ca="1" si="0"/>
        <v>2837.6109999999999</v>
      </c>
      <c r="U9" s="3">
        <f t="shared" ca="1" si="0"/>
        <v>2854.36</v>
      </c>
      <c r="W9" s="3">
        <f t="shared" ca="1" si="3"/>
        <v>2843.0547000000001</v>
      </c>
      <c r="Y9" s="3">
        <f ca="1">Total!E9</f>
        <v>2807.6990000000001</v>
      </c>
      <c r="AB9" s="3">
        <f t="shared" ca="1" si="1"/>
        <v>1.005449658243281E-2</v>
      </c>
      <c r="AC9" s="3">
        <f t="shared" ca="1" si="1"/>
        <v>1.5168292612562721E-2</v>
      </c>
      <c r="AD9" s="3">
        <f t="shared" ca="1" si="1"/>
        <v>6.2681220458459773E-3</v>
      </c>
      <c r="AE9" s="3">
        <f t="shared" ca="1" si="1"/>
        <v>1.5108813302280559E-2</v>
      </c>
      <c r="AF9" s="3">
        <f t="shared" ca="1" si="1"/>
        <v>1.572960634313E-2</v>
      </c>
      <c r="AG9" s="3">
        <f t="shared" ca="1" si="1"/>
        <v>5.7677122796994836E-3</v>
      </c>
      <c r="AH9" s="3">
        <f t="shared" ca="1" si="1"/>
        <v>1.5370949663763869E-2</v>
      </c>
      <c r="AI9" s="3">
        <f t="shared" ca="1" si="1"/>
        <v>1.5183607644551591E-2</v>
      </c>
      <c r="AJ9" s="3">
        <f t="shared" ca="1" si="1"/>
        <v>1.0653563647670141E-2</v>
      </c>
      <c r="AK9" s="3">
        <f t="shared" ca="1" si="1"/>
        <v>1.6618946689085996E-2</v>
      </c>
      <c r="AM9" s="3">
        <f t="shared" ca="1" si="4"/>
        <v>0.12592411081102317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78981.33</v>
      </c>
      <c r="E10" s="3">
        <v>0.68799999999999994</v>
      </c>
      <c r="F10" s="3">
        <v>95</v>
      </c>
      <c r="H10" s="3" t="s">
        <v>20</v>
      </c>
      <c r="I10" s="3">
        <v>100</v>
      </c>
      <c r="J10" s="3">
        <v>1</v>
      </c>
      <c r="L10" s="3">
        <f t="shared" ca="1" si="2"/>
        <v>5420.0619999999999</v>
      </c>
      <c r="M10" s="3">
        <f t="shared" ca="1" si="0"/>
        <v>5445.6639999999998</v>
      </c>
      <c r="N10" s="3">
        <f t="shared" ca="1" si="0"/>
        <v>5381.3710000000001</v>
      </c>
      <c r="O10" s="3">
        <f t="shared" ca="1" si="0"/>
        <v>5421.48</v>
      </c>
      <c r="P10" s="3">
        <f t="shared" ca="1" si="0"/>
        <v>5455.7290000000003</v>
      </c>
      <c r="Q10" s="3">
        <f t="shared" ca="1" si="0"/>
        <v>5444.6689999999999</v>
      </c>
      <c r="R10" s="3">
        <f t="shared" ca="1" si="0"/>
        <v>5371.4809999999998</v>
      </c>
      <c r="S10" s="3">
        <f t="shared" ca="1" si="0"/>
        <v>5421.3239999999996</v>
      </c>
      <c r="T10" s="3">
        <f t="shared" ca="1" si="0"/>
        <v>5380.4690000000001</v>
      </c>
      <c r="U10" s="3">
        <f t="shared" ca="1" si="0"/>
        <v>5403.2</v>
      </c>
      <c r="W10" s="3">
        <f t="shared" ca="1" si="3"/>
        <v>5414.544899999999</v>
      </c>
      <c r="Y10" s="3">
        <f ca="1">Total!E10</f>
        <v>5345.2</v>
      </c>
      <c r="AB10" s="3">
        <f t="shared" ca="1" si="1"/>
        <v>1.4005462845169514E-2</v>
      </c>
      <c r="AC10" s="3">
        <f t="shared" ca="1" si="1"/>
        <v>1.8795180722891557E-2</v>
      </c>
      <c r="AD10" s="3">
        <f t="shared" ca="1" si="1"/>
        <v>6.7670059118461945E-3</v>
      </c>
      <c r="AE10" s="3">
        <f t="shared" ca="1" si="1"/>
        <v>1.4270747586619724E-2</v>
      </c>
      <c r="AF10" s="3">
        <f t="shared" ca="1" si="1"/>
        <v>2.0678178552720281E-2</v>
      </c>
      <c r="AG10" s="3">
        <f t="shared" ca="1" si="1"/>
        <v>1.8609032402903548E-2</v>
      </c>
      <c r="AH10" s="3">
        <f t="shared" ca="1" si="1"/>
        <v>4.9167477362867529E-3</v>
      </c>
      <c r="AI10" s="3">
        <f t="shared" ca="1" si="1"/>
        <v>1.424156252338543E-2</v>
      </c>
      <c r="AJ10" s="3">
        <f t="shared" ca="1" si="1"/>
        <v>6.5982563795555331E-3</v>
      </c>
      <c r="AK10" s="3">
        <f t="shared" ca="1" si="1"/>
        <v>1.0850856843523162E-2</v>
      </c>
      <c r="AM10" s="3">
        <f t="shared" ca="1" si="4"/>
        <v>0.12973303150490173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165613.26500000001</v>
      </c>
      <c r="E11" s="3">
        <v>1.7330000000000001</v>
      </c>
      <c r="F11" s="3">
        <v>54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165516.97</v>
      </c>
      <c r="E12" s="3">
        <v>1.734</v>
      </c>
      <c r="F12" s="3">
        <v>53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165566.08300000001</v>
      </c>
      <c r="E13" s="3">
        <v>1.7270000000000001</v>
      </c>
      <c r="F13" s="3">
        <v>50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165595.761</v>
      </c>
      <c r="E14" s="3">
        <v>1.7270000000000001</v>
      </c>
      <c r="F14" s="3">
        <v>53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165782.18</v>
      </c>
      <c r="E15" s="3">
        <v>1.7290000000000001</v>
      </c>
      <c r="F15" s="3">
        <v>54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165758.28599999999</v>
      </c>
      <c r="E16" s="3">
        <v>1.732</v>
      </c>
      <c r="F16" s="3">
        <v>54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165677.03700000001</v>
      </c>
      <c r="E17" s="3">
        <v>1.732</v>
      </c>
      <c r="F17" s="3">
        <v>54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165623.44200000001</v>
      </c>
      <c r="E18" s="3">
        <v>1.732</v>
      </c>
      <c r="F18" s="3">
        <v>52</v>
      </c>
    </row>
    <row r="19" spans="1:6" x14ac:dyDescent="0.25">
      <c r="A19" s="3" t="s">
        <v>2</v>
      </c>
      <c r="B19" s="3">
        <v>47</v>
      </c>
      <c r="C19" s="3">
        <v>1</v>
      </c>
      <c r="D19" s="3">
        <v>166583.799</v>
      </c>
      <c r="E19" s="3">
        <v>1.728</v>
      </c>
      <c r="F19" s="3">
        <v>53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165635.49</v>
      </c>
      <c r="E20" s="3">
        <v>1.7330000000000001</v>
      </c>
      <c r="F20" s="3">
        <v>53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1542912.213</v>
      </c>
      <c r="E21" s="3">
        <v>11.074999999999999</v>
      </c>
      <c r="F21" s="3">
        <v>63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1541431.0959999999</v>
      </c>
      <c r="E22" s="3">
        <v>11.019</v>
      </c>
      <c r="F22" s="3">
        <v>62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1542205.585</v>
      </c>
      <c r="E23" s="3">
        <v>11.073</v>
      </c>
      <c r="F23" s="3">
        <v>66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1541632.2790000001</v>
      </c>
      <c r="E24" s="3">
        <v>11.025</v>
      </c>
      <c r="F24" s="3">
        <v>65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1541937.808</v>
      </c>
      <c r="E25" s="3">
        <v>11.077</v>
      </c>
      <c r="F25" s="3">
        <v>65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1542097.9029999999</v>
      </c>
      <c r="E26" s="3">
        <v>11.029</v>
      </c>
      <c r="F26" s="3">
        <v>64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1543378.86</v>
      </c>
      <c r="E27" s="3">
        <v>11.018000000000001</v>
      </c>
      <c r="F27" s="3">
        <v>66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1541458.834</v>
      </c>
      <c r="E28" s="3">
        <v>11.055999999999999</v>
      </c>
      <c r="F28" s="3">
        <v>65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1541415.01</v>
      </c>
      <c r="E29" s="3">
        <v>11.066000000000001</v>
      </c>
      <c r="F29" s="3">
        <v>61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1542177.1329999999</v>
      </c>
      <c r="E30" s="3">
        <v>11.019</v>
      </c>
      <c r="F30" s="3">
        <v>65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21543.196</v>
      </c>
      <c r="E31" s="3">
        <v>0.91800000000000004</v>
      </c>
      <c r="F31" s="3">
        <v>71</v>
      </c>
    </row>
    <row r="32" spans="1:6" x14ac:dyDescent="0.25">
      <c r="A32" s="3" t="s">
        <v>1</v>
      </c>
      <c r="B32" s="3">
        <v>30</v>
      </c>
      <c r="C32" s="3">
        <v>1</v>
      </c>
      <c r="D32" s="3">
        <v>21497.985000000001</v>
      </c>
      <c r="E32" s="3">
        <v>0.91700000000000004</v>
      </c>
      <c r="F32" s="3">
        <v>70</v>
      </c>
    </row>
    <row r="33" spans="1:6" x14ac:dyDescent="0.25">
      <c r="A33" s="3" t="s">
        <v>1</v>
      </c>
      <c r="B33" s="3">
        <v>30</v>
      </c>
      <c r="C33" s="3">
        <v>1</v>
      </c>
      <c r="D33" s="3">
        <v>21494.724999999999</v>
      </c>
      <c r="E33" s="3">
        <v>0.92</v>
      </c>
      <c r="F33" s="3">
        <v>74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21506.321</v>
      </c>
      <c r="E34" s="3">
        <v>0.91900000000000004</v>
      </c>
      <c r="F34" s="3">
        <v>72</v>
      </c>
    </row>
    <row r="35" spans="1:6" x14ac:dyDescent="0.25">
      <c r="A35" s="3" t="s">
        <v>1</v>
      </c>
      <c r="B35" s="3">
        <v>30</v>
      </c>
      <c r="C35" s="3">
        <v>1</v>
      </c>
      <c r="D35" s="3">
        <v>21516.016</v>
      </c>
      <c r="E35" s="3">
        <v>0.91800000000000004</v>
      </c>
      <c r="F35" s="3">
        <v>73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21552.677</v>
      </c>
      <c r="E36" s="3">
        <v>0.91500000000000004</v>
      </c>
      <c r="F36" s="3">
        <v>72</v>
      </c>
    </row>
    <row r="37" spans="1:6" x14ac:dyDescent="0.25">
      <c r="A37" s="3" t="s">
        <v>1</v>
      </c>
      <c r="B37" s="3">
        <v>30</v>
      </c>
      <c r="C37" s="3">
        <v>1</v>
      </c>
      <c r="D37" s="3">
        <v>21601.966</v>
      </c>
      <c r="E37" s="3">
        <v>0.91900000000000004</v>
      </c>
      <c r="F37" s="3">
        <v>73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21532.293000000001</v>
      </c>
      <c r="E38" s="3">
        <v>0.92100000000000004</v>
      </c>
      <c r="F38" s="3">
        <v>71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21501.704000000002</v>
      </c>
      <c r="E39" s="3">
        <v>0.91700000000000004</v>
      </c>
      <c r="F39" s="3">
        <v>73</v>
      </c>
    </row>
    <row r="40" spans="1:6" x14ac:dyDescent="0.25">
      <c r="A40" s="3" t="s">
        <v>1</v>
      </c>
      <c r="B40" s="3">
        <v>30</v>
      </c>
      <c r="C40" s="3">
        <v>1</v>
      </c>
      <c r="D40" s="3">
        <v>21497.816999999999</v>
      </c>
      <c r="E40" s="3">
        <v>0.92100000000000004</v>
      </c>
      <c r="F40" s="3">
        <v>75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37844.203000000001</v>
      </c>
      <c r="E41" s="3">
        <v>1.9359999999999999</v>
      </c>
      <c r="F41" s="3">
        <v>51</v>
      </c>
    </row>
    <row r="42" spans="1:6" x14ac:dyDescent="0.25">
      <c r="A42" s="3" t="s">
        <v>1</v>
      </c>
      <c r="B42" s="3">
        <v>50</v>
      </c>
      <c r="C42" s="3">
        <v>1</v>
      </c>
      <c r="D42" s="3">
        <v>37909.178999999996</v>
      </c>
      <c r="E42" s="3">
        <v>1.9330000000000001</v>
      </c>
      <c r="F42" s="3">
        <v>52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37831.864000000001</v>
      </c>
      <c r="E43" s="3">
        <v>1.9370000000000001</v>
      </c>
      <c r="F43" s="3">
        <v>50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37883.298999999999</v>
      </c>
      <c r="E44" s="3">
        <v>1.9379999999999999</v>
      </c>
      <c r="F44" s="3">
        <v>52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37836.887999999999</v>
      </c>
      <c r="E45" s="3">
        <v>1.9330000000000001</v>
      </c>
      <c r="F45" s="3">
        <v>50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37826.775999999998</v>
      </c>
      <c r="E46" s="3">
        <v>1.9330000000000001</v>
      </c>
      <c r="F46" s="3">
        <v>52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37848.906999999999</v>
      </c>
      <c r="E47" s="3">
        <v>1.946</v>
      </c>
      <c r="F47" s="3">
        <v>53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37832.093999999997</v>
      </c>
      <c r="E48" s="3">
        <v>1.9450000000000001</v>
      </c>
      <c r="F48" s="3">
        <v>52</v>
      </c>
    </row>
    <row r="49" spans="1:6" x14ac:dyDescent="0.25">
      <c r="A49" s="3" t="s">
        <v>1</v>
      </c>
      <c r="B49" s="3">
        <v>50</v>
      </c>
      <c r="C49" s="3">
        <v>1</v>
      </c>
      <c r="D49" s="3">
        <v>37945.298000000003</v>
      </c>
      <c r="E49" s="3">
        <v>1.9330000000000001</v>
      </c>
      <c r="F49" s="3">
        <v>51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37854.269</v>
      </c>
      <c r="E50" s="3">
        <v>1.9350000000000001</v>
      </c>
      <c r="F50" s="3">
        <v>50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68050.570999999996</v>
      </c>
      <c r="E51" s="3">
        <v>7.7240000000000002</v>
      </c>
      <c r="F51" s="3">
        <v>45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68048.179999999993</v>
      </c>
      <c r="E52" s="3">
        <v>7.7629999999999999</v>
      </c>
      <c r="F52" s="3">
        <v>45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68026.322</v>
      </c>
      <c r="E53" s="3">
        <v>7.7409999999999997</v>
      </c>
      <c r="F53" s="3">
        <v>47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68021.816000000006</v>
      </c>
      <c r="E54" s="3">
        <v>7.7590000000000003</v>
      </c>
      <c r="F54" s="3">
        <v>46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68032.828999999998</v>
      </c>
      <c r="E55" s="3">
        <v>7.7709999999999999</v>
      </c>
      <c r="F55" s="3">
        <v>43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68033.737999999998</v>
      </c>
      <c r="E56" s="3">
        <v>7.7450000000000001</v>
      </c>
      <c r="F56" s="3">
        <v>45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68036.338000000003</v>
      </c>
      <c r="E57" s="3">
        <v>7.7759999999999998</v>
      </c>
      <c r="F57" s="3">
        <v>47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68000.962</v>
      </c>
      <c r="E58" s="3">
        <v>7.7240000000000002</v>
      </c>
      <c r="F58" s="3">
        <v>44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68023.236000000004</v>
      </c>
      <c r="E59" s="3">
        <v>7.7450000000000001</v>
      </c>
      <c r="F59" s="3">
        <v>46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68012.731</v>
      </c>
      <c r="E60" s="3">
        <v>7.7279999999999998</v>
      </c>
      <c r="F60" s="3">
        <v>44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1435.134</v>
      </c>
      <c r="E61" s="3">
        <v>0.67</v>
      </c>
      <c r="F61" s="3">
        <v>72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1437.1579999999999</v>
      </c>
      <c r="E62" s="3">
        <v>0.67100000000000004</v>
      </c>
      <c r="F62" s="3">
        <v>74</v>
      </c>
    </row>
    <row r="63" spans="1:6" x14ac:dyDescent="0.25">
      <c r="A63" s="3" t="s">
        <v>0</v>
      </c>
      <c r="B63" s="3">
        <v>25</v>
      </c>
      <c r="C63" s="3">
        <v>1</v>
      </c>
      <c r="D63" s="3">
        <v>1450.671</v>
      </c>
      <c r="E63" s="3">
        <v>0.67100000000000004</v>
      </c>
      <c r="F63" s="3">
        <v>73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1435.134</v>
      </c>
      <c r="E64" s="3">
        <v>0.66800000000000004</v>
      </c>
      <c r="F64" s="3">
        <v>73</v>
      </c>
    </row>
    <row r="65" spans="1:6" x14ac:dyDescent="0.25">
      <c r="A65" s="3" t="s">
        <v>0</v>
      </c>
      <c r="B65" s="3">
        <v>25</v>
      </c>
      <c r="C65" s="3">
        <v>1</v>
      </c>
      <c r="D65" s="3">
        <v>1450.758</v>
      </c>
      <c r="E65" s="3">
        <v>0.66700000000000004</v>
      </c>
      <c r="F65" s="3">
        <v>75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1436.306</v>
      </c>
      <c r="E66" s="3">
        <v>0.66800000000000004</v>
      </c>
      <c r="F66" s="3">
        <v>76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1435.134</v>
      </c>
      <c r="E67" s="3">
        <v>0.66700000000000004</v>
      </c>
      <c r="F67" s="3">
        <v>74</v>
      </c>
    </row>
    <row r="68" spans="1:6" x14ac:dyDescent="0.25">
      <c r="A68" s="3" t="s">
        <v>0</v>
      </c>
      <c r="B68" s="3">
        <v>25</v>
      </c>
      <c r="C68" s="3">
        <v>1</v>
      </c>
      <c r="D68" s="3">
        <v>1450.3910000000001</v>
      </c>
      <c r="E68" s="3">
        <v>0.67100000000000004</v>
      </c>
      <c r="F68" s="3">
        <v>76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1435.135</v>
      </c>
      <c r="E69" s="3">
        <v>0.66800000000000004</v>
      </c>
      <c r="F69" s="3">
        <v>74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1435.134</v>
      </c>
      <c r="E70" s="3">
        <v>0.67</v>
      </c>
      <c r="F70" s="3">
        <v>73</v>
      </c>
    </row>
    <row r="71" spans="1:6" x14ac:dyDescent="0.25">
      <c r="A71" s="3" t="s">
        <v>0</v>
      </c>
      <c r="B71" s="3">
        <v>50</v>
      </c>
      <c r="C71" s="3">
        <v>1</v>
      </c>
      <c r="D71" s="3">
        <v>2835.9290000000001</v>
      </c>
      <c r="E71" s="3">
        <v>1.8120000000000001</v>
      </c>
      <c r="F71" s="3">
        <v>47</v>
      </c>
    </row>
    <row r="72" spans="1:6" x14ac:dyDescent="0.25">
      <c r="A72" s="3" t="s">
        <v>0</v>
      </c>
      <c r="B72" s="3">
        <v>50</v>
      </c>
      <c r="C72" s="3">
        <v>1</v>
      </c>
      <c r="D72" s="3">
        <v>2850.2869999999998</v>
      </c>
      <c r="E72" s="3">
        <v>1.8149999999999999</v>
      </c>
      <c r="F72" s="3">
        <v>46</v>
      </c>
    </row>
    <row r="73" spans="1:6" x14ac:dyDescent="0.25">
      <c r="A73" s="3" t="s">
        <v>0</v>
      </c>
      <c r="B73" s="3">
        <v>50</v>
      </c>
      <c r="C73" s="3">
        <v>1</v>
      </c>
      <c r="D73" s="3">
        <v>2825.2979999999998</v>
      </c>
      <c r="E73" s="3">
        <v>1.8160000000000001</v>
      </c>
      <c r="F73" s="3">
        <v>45</v>
      </c>
    </row>
    <row r="74" spans="1:6" x14ac:dyDescent="0.25">
      <c r="A74" s="3" t="s">
        <v>0</v>
      </c>
      <c r="B74" s="3">
        <v>50</v>
      </c>
      <c r="C74" s="3">
        <v>1</v>
      </c>
      <c r="D74" s="3">
        <v>2850.12</v>
      </c>
      <c r="E74" s="3">
        <v>1.8129999999999999</v>
      </c>
      <c r="F74" s="3">
        <v>46</v>
      </c>
    </row>
    <row r="75" spans="1:6" x14ac:dyDescent="0.25">
      <c r="A75" s="3" t="s">
        <v>0</v>
      </c>
      <c r="B75" s="3">
        <v>50</v>
      </c>
      <c r="C75" s="3">
        <v>1</v>
      </c>
      <c r="D75" s="3">
        <v>2851.8629999999998</v>
      </c>
      <c r="E75" s="3">
        <v>1.8160000000000001</v>
      </c>
      <c r="F75" s="3">
        <v>47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2823.893</v>
      </c>
      <c r="E76" s="3">
        <v>1.8129999999999999</v>
      </c>
      <c r="F76" s="3">
        <v>45</v>
      </c>
    </row>
    <row r="77" spans="1:6" x14ac:dyDescent="0.25">
      <c r="A77" s="3" t="s">
        <v>0</v>
      </c>
      <c r="B77" s="3">
        <v>50</v>
      </c>
      <c r="C77" s="3">
        <v>1</v>
      </c>
      <c r="D77" s="3">
        <v>2850.8560000000002</v>
      </c>
      <c r="E77" s="3">
        <v>1.8089999999999999</v>
      </c>
      <c r="F77" s="3">
        <v>45</v>
      </c>
    </row>
    <row r="78" spans="1:6" x14ac:dyDescent="0.25">
      <c r="A78" s="3" t="s">
        <v>0</v>
      </c>
      <c r="B78" s="3">
        <v>50</v>
      </c>
      <c r="C78" s="3">
        <v>1</v>
      </c>
      <c r="D78" s="3">
        <v>2850.33</v>
      </c>
      <c r="E78" s="3">
        <v>1.81</v>
      </c>
      <c r="F78" s="3">
        <v>45</v>
      </c>
    </row>
    <row r="79" spans="1:6" x14ac:dyDescent="0.25">
      <c r="A79" s="3" t="s">
        <v>0</v>
      </c>
      <c r="B79" s="3">
        <v>50</v>
      </c>
      <c r="C79" s="3">
        <v>1</v>
      </c>
      <c r="D79" s="3">
        <v>2837.6109999999999</v>
      </c>
      <c r="E79" s="3">
        <v>1.8149999999999999</v>
      </c>
      <c r="F79" s="3">
        <v>46</v>
      </c>
    </row>
    <row r="80" spans="1:6" x14ac:dyDescent="0.25">
      <c r="A80" s="3" t="s">
        <v>0</v>
      </c>
      <c r="B80" s="3">
        <v>50</v>
      </c>
      <c r="C80" s="3">
        <v>1</v>
      </c>
      <c r="D80" s="3">
        <v>2854.36</v>
      </c>
      <c r="E80" s="3">
        <v>1.8129999999999999</v>
      </c>
      <c r="F80" s="3">
        <v>46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5420.0619999999999</v>
      </c>
      <c r="E81" s="3">
        <v>7.3470000000000004</v>
      </c>
      <c r="F81" s="3">
        <v>43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5445.6639999999998</v>
      </c>
      <c r="E82" s="3">
        <v>7.3170000000000002</v>
      </c>
      <c r="F82" s="3">
        <v>40</v>
      </c>
    </row>
    <row r="83" spans="1:6" x14ac:dyDescent="0.25">
      <c r="A83" s="3" t="s">
        <v>0</v>
      </c>
      <c r="B83" s="3">
        <v>100</v>
      </c>
      <c r="C83" s="3">
        <v>1</v>
      </c>
      <c r="D83" s="3">
        <v>5381.3710000000001</v>
      </c>
      <c r="E83" s="3">
        <v>7.3440000000000003</v>
      </c>
      <c r="F83" s="3">
        <v>41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5421.48</v>
      </c>
      <c r="E84" s="3">
        <v>7.3109999999999999</v>
      </c>
      <c r="F84" s="3">
        <v>40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5455.7290000000003</v>
      </c>
      <c r="E85" s="3">
        <v>7.3129999999999997</v>
      </c>
      <c r="F85" s="3">
        <v>41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5444.6689999999999</v>
      </c>
      <c r="E86" s="3">
        <v>7.3540000000000001</v>
      </c>
      <c r="F86" s="3">
        <v>42</v>
      </c>
    </row>
    <row r="87" spans="1:6" x14ac:dyDescent="0.25">
      <c r="A87" s="3" t="s">
        <v>0</v>
      </c>
      <c r="B87" s="3">
        <v>100</v>
      </c>
      <c r="C87" s="3">
        <v>1</v>
      </c>
      <c r="D87" s="3">
        <v>5371.4809999999998</v>
      </c>
      <c r="E87" s="3">
        <v>7.3540000000000001</v>
      </c>
      <c r="F87" s="3">
        <v>39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5421.3239999999996</v>
      </c>
      <c r="E88" s="3">
        <v>7.335</v>
      </c>
      <c r="F88" s="3">
        <v>41</v>
      </c>
    </row>
    <row r="89" spans="1:6" x14ac:dyDescent="0.25">
      <c r="A89" s="3" t="s">
        <v>0</v>
      </c>
      <c r="B89" s="3">
        <v>100</v>
      </c>
      <c r="C89" s="3">
        <v>1</v>
      </c>
      <c r="D89" s="3">
        <v>5380.4690000000001</v>
      </c>
      <c r="E89" s="3">
        <v>7.3339999999999996</v>
      </c>
      <c r="F89" s="3">
        <v>42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5403.2</v>
      </c>
      <c r="E90" s="3">
        <v>7.3479999999999999</v>
      </c>
      <c r="F90" s="3">
        <v>39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875" style="3" customWidth="1"/>
    <col min="2" max="2" width="4.375" style="3" bestFit="1" customWidth="1"/>
    <col min="3" max="3" width="2.625" style="3" bestFit="1" customWidth="1"/>
    <col min="4" max="4" width="11.125" style="3" customWidth="1"/>
    <col min="5" max="5" width="7" style="3" bestFit="1" customWidth="1"/>
    <col min="6" max="6" width="4.375" style="3" bestFit="1" customWidth="1"/>
    <col min="7" max="7" width="2.5" style="3" customWidth="1"/>
    <col min="8" max="8" width="9.75" style="3" customWidth="1"/>
    <col min="9" max="9" width="4.375" style="3" bestFit="1" customWidth="1"/>
    <col min="10" max="10" width="3.125" style="3" bestFit="1" customWidth="1"/>
    <col min="11" max="11" width="2.5" style="3" customWidth="1"/>
    <col min="12" max="21" width="9" style="3"/>
    <col min="22" max="22" width="3.25" style="3" customWidth="1"/>
    <col min="23" max="23" width="9" style="3"/>
    <col min="24" max="24" width="2.375" style="3" customWidth="1"/>
    <col min="25" max="25" width="9" style="3"/>
    <col min="26" max="27" width="2.37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79398.228000000003</v>
      </c>
      <c r="E1" s="3">
        <v>0.68799999999999994</v>
      </c>
      <c r="F1" s="3">
        <v>89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78955.625</v>
      </c>
      <c r="E2" s="3">
        <v>0.68500000000000005</v>
      </c>
      <c r="F2" s="3">
        <v>85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79398.228000000003</v>
      </c>
      <c r="M2" s="3">
        <f t="shared" ref="M2:U10" ca="1" si="0">INDIRECT("D"&amp;1+(ROW(E1)-1)*10+COLUMN(B1)-1)</f>
        <v>78955.625</v>
      </c>
      <c r="N2" s="3">
        <f t="shared" ca="1" si="0"/>
        <v>78803.659</v>
      </c>
      <c r="O2" s="3">
        <f t="shared" ca="1" si="0"/>
        <v>78754.107999999993</v>
      </c>
      <c r="P2" s="3">
        <f t="shared" ca="1" si="0"/>
        <v>78872.883000000002</v>
      </c>
      <c r="Q2" s="3">
        <f t="shared" ca="1" si="0"/>
        <v>78730.853000000003</v>
      </c>
      <c r="R2" s="3">
        <f t="shared" ca="1" si="0"/>
        <v>79490.263000000006</v>
      </c>
      <c r="S2" s="3">
        <f t="shared" ca="1" si="0"/>
        <v>78754.107999999993</v>
      </c>
      <c r="T2" s="3">
        <f t="shared" ca="1" si="0"/>
        <v>79421.928</v>
      </c>
      <c r="U2" s="3">
        <f t="shared" ca="1" si="0"/>
        <v>78730.853000000003</v>
      </c>
      <c r="W2" s="3">
        <f ca="1">AVERAGE(L2:U2)</f>
        <v>78991.250800000009</v>
      </c>
      <c r="Y2" s="3">
        <f ca="1">Total!E2</f>
        <v>78730.853000000003</v>
      </c>
      <c r="AB2" s="3">
        <f t="shared" ref="AB2:AK10" ca="1" si="1">(L2-$Y2)/$Y2</f>
        <v>8.4766641611262617E-3</v>
      </c>
      <c r="AC2" s="3">
        <f t="shared" ca="1" si="1"/>
        <v>2.8549417596173791E-3</v>
      </c>
      <c r="AD2" s="3">
        <f t="shared" ca="1" si="1"/>
        <v>9.2474547430594785E-4</v>
      </c>
      <c r="AE2" s="3">
        <f t="shared" ca="1" si="1"/>
        <v>2.9537340335929175E-4</v>
      </c>
      <c r="AF2" s="3">
        <f t="shared" ca="1" si="1"/>
        <v>1.8039941723989555E-3</v>
      </c>
      <c r="AG2" s="3">
        <f t="shared" ca="1" si="1"/>
        <v>0</v>
      </c>
      <c r="AH2" s="3">
        <f t="shared" ca="1" si="1"/>
        <v>9.6456467961804435E-3</v>
      </c>
      <c r="AI2" s="3">
        <f t="shared" ca="1" si="1"/>
        <v>2.9537340335929175E-4</v>
      </c>
      <c r="AJ2" s="3">
        <f t="shared" ca="1" si="1"/>
        <v>8.7776897323848004E-3</v>
      </c>
      <c r="AK2" s="3">
        <f t="shared" ca="1" si="1"/>
        <v>0</v>
      </c>
      <c r="AM2" s="3">
        <f ca="1">SUM(AB2:AK2)</f>
        <v>3.3074428902732378E-2</v>
      </c>
    </row>
    <row r="3" spans="1:39" x14ac:dyDescent="0.25">
      <c r="A3" s="3" t="s">
        <v>2</v>
      </c>
      <c r="B3" s="3">
        <v>24</v>
      </c>
      <c r="C3" s="3">
        <v>1</v>
      </c>
      <c r="D3" s="3">
        <v>78803.659</v>
      </c>
      <c r="E3" s="3">
        <v>0.68600000000000005</v>
      </c>
      <c r="F3" s="3">
        <v>86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165640.61799999999</v>
      </c>
      <c r="M3" s="3">
        <f t="shared" ca="1" si="0"/>
        <v>165598.91</v>
      </c>
      <c r="N3" s="3">
        <f t="shared" ca="1" si="0"/>
        <v>166503.49900000001</v>
      </c>
      <c r="O3" s="3">
        <f t="shared" ca="1" si="0"/>
        <v>165486.21299999999</v>
      </c>
      <c r="P3" s="3">
        <f t="shared" ca="1" si="0"/>
        <v>165634.14600000001</v>
      </c>
      <c r="Q3" s="3">
        <f t="shared" ca="1" si="0"/>
        <v>165656.58199999999</v>
      </c>
      <c r="R3" s="3">
        <f t="shared" ca="1" si="0"/>
        <v>165571.087</v>
      </c>
      <c r="S3" s="3">
        <f t="shared" ca="1" si="0"/>
        <v>165580.29399999999</v>
      </c>
      <c r="T3" s="3">
        <f t="shared" ca="1" si="0"/>
        <v>165569.75</v>
      </c>
      <c r="U3" s="3">
        <f t="shared" ca="1" si="0"/>
        <v>165641.003</v>
      </c>
      <c r="W3" s="3">
        <f t="shared" ref="W3:W10" ca="1" si="3">AVERAGE(L3:U3)</f>
        <v>165688.2102</v>
      </c>
      <c r="Y3" s="3">
        <f ca="1">Total!E3</f>
        <v>165486.21299999999</v>
      </c>
      <c r="AB3" s="3">
        <f t="shared" ca="1" si="1"/>
        <v>9.3303845197061129E-4</v>
      </c>
      <c r="AC3" s="3">
        <f t="shared" ca="1" si="1"/>
        <v>6.8100537172854805E-4</v>
      </c>
      <c r="AD3" s="3">
        <f t="shared" ca="1" si="1"/>
        <v>6.1472553003555771E-3</v>
      </c>
      <c r="AE3" s="3">
        <f t="shared" ca="1" si="1"/>
        <v>0</v>
      </c>
      <c r="AF3" s="3">
        <f t="shared" ca="1" si="1"/>
        <v>8.9392945380905599E-4</v>
      </c>
      <c r="AG3" s="3">
        <f t="shared" ca="1" si="1"/>
        <v>1.0295057026896014E-3</v>
      </c>
      <c r="AH3" s="3">
        <f t="shared" ca="1" si="1"/>
        <v>5.128765621098038E-4</v>
      </c>
      <c r="AI3" s="3">
        <f t="shared" ca="1" si="1"/>
        <v>5.6851261681845121E-4</v>
      </c>
      <c r="AJ3" s="3">
        <f t="shared" ca="1" si="1"/>
        <v>5.0479733922010283E-4</v>
      </c>
      <c r="AK3" s="3">
        <f t="shared" ca="1" si="1"/>
        <v>9.3536492976613198E-4</v>
      </c>
      <c r="AM3" s="3">
        <f t="shared" ref="AM3:AM10" ca="1" si="4">SUM(AB3:AK3)</f>
        <v>1.2206285728467882E-2</v>
      </c>
    </row>
    <row r="4" spans="1:39" x14ac:dyDescent="0.25">
      <c r="A4" s="3" t="s">
        <v>2</v>
      </c>
      <c r="B4" s="3">
        <v>24</v>
      </c>
      <c r="C4" s="3">
        <v>1</v>
      </c>
      <c r="D4" s="3">
        <v>78754.107999999993</v>
      </c>
      <c r="E4" s="3">
        <v>0.68500000000000005</v>
      </c>
      <c r="F4" s="3">
        <v>85</v>
      </c>
      <c r="H4" s="3" t="s">
        <v>2</v>
      </c>
      <c r="I4" s="3">
        <v>100</v>
      </c>
      <c r="J4" s="3">
        <v>1</v>
      </c>
      <c r="L4" s="3">
        <f t="shared" ca="1" si="2"/>
        <v>1541999.264</v>
      </c>
      <c r="M4" s="3">
        <f t="shared" ca="1" si="0"/>
        <v>1541610.155</v>
      </c>
      <c r="N4" s="3">
        <f t="shared" ca="1" si="0"/>
        <v>1542062.8729999999</v>
      </c>
      <c r="O4" s="3">
        <f t="shared" ca="1" si="0"/>
        <v>1541577.024</v>
      </c>
      <c r="P4" s="3">
        <f t="shared" ca="1" si="0"/>
        <v>1541541.2320000001</v>
      </c>
      <c r="Q4" s="3">
        <f t="shared" ca="1" si="0"/>
        <v>1542301.8</v>
      </c>
      <c r="R4" s="3">
        <f t="shared" ca="1" si="0"/>
        <v>1541809.362</v>
      </c>
      <c r="S4" s="3">
        <f t="shared" ca="1" si="0"/>
        <v>1541689.358</v>
      </c>
      <c r="T4" s="3">
        <f t="shared" ca="1" si="0"/>
        <v>1542175.274</v>
      </c>
      <c r="U4" s="3">
        <f t="shared" ca="1" si="0"/>
        <v>1542486.459</v>
      </c>
      <c r="W4" s="3">
        <f t="shared" ca="1" si="3"/>
        <v>1541925.2801000001</v>
      </c>
      <c r="Y4" s="3">
        <f ca="1">Total!E4</f>
        <v>1541265.9380000001</v>
      </c>
      <c r="AB4" s="3">
        <f t="shared" ca="1" si="1"/>
        <v>4.7579459321048364E-4</v>
      </c>
      <c r="AC4" s="3">
        <f t="shared" ca="1" si="1"/>
        <v>2.233339435546171E-4</v>
      </c>
      <c r="AD4" s="3">
        <f t="shared" ca="1" si="1"/>
        <v>5.170652126614525E-4</v>
      </c>
      <c r="AE4" s="3">
        <f t="shared" ca="1" si="1"/>
        <v>2.0183797768448045E-4</v>
      </c>
      <c r="AF4" s="3">
        <f t="shared" ca="1" si="1"/>
        <v>1.786155089868692E-4</v>
      </c>
      <c r="AG4" s="3">
        <f t="shared" ca="1" si="1"/>
        <v>6.7208518300491016E-4</v>
      </c>
      <c r="AH4" s="3">
        <f t="shared" ca="1" si="1"/>
        <v>3.5258289085727049E-4</v>
      </c>
      <c r="AI4" s="3">
        <f t="shared" ca="1" si="1"/>
        <v>2.7472221993653473E-4</v>
      </c>
      <c r="AJ4" s="3">
        <f t="shared" ca="1" si="1"/>
        <v>5.8999292567243759E-4</v>
      </c>
      <c r="AK4" s="3">
        <f t="shared" ca="1" si="1"/>
        <v>7.9189513626943566E-4</v>
      </c>
      <c r="AM4" s="3">
        <f t="shared" ca="1" si="4"/>
        <v>4.2779255918384915E-3</v>
      </c>
    </row>
    <row r="5" spans="1:39" x14ac:dyDescent="0.25">
      <c r="A5" s="3" t="s">
        <v>2</v>
      </c>
      <c r="B5" s="3">
        <v>24</v>
      </c>
      <c r="C5" s="3">
        <v>1</v>
      </c>
      <c r="D5" s="3">
        <v>78872.883000000002</v>
      </c>
      <c r="E5" s="3">
        <v>0.68799999999999994</v>
      </c>
      <c r="F5" s="3">
        <v>86</v>
      </c>
      <c r="H5" s="3" t="s">
        <v>1</v>
      </c>
      <c r="I5" s="3">
        <v>30</v>
      </c>
      <c r="J5" s="3">
        <v>1</v>
      </c>
      <c r="L5" s="3">
        <f t="shared" ca="1" si="2"/>
        <v>21526.717000000001</v>
      </c>
      <c r="M5" s="3">
        <f t="shared" ca="1" si="0"/>
        <v>21518.232</v>
      </c>
      <c r="N5" s="3">
        <f t="shared" ca="1" si="0"/>
        <v>21506.245999999999</v>
      </c>
      <c r="O5" s="3">
        <f t="shared" ca="1" si="0"/>
        <v>21545.508000000002</v>
      </c>
      <c r="P5" s="3">
        <f t="shared" ca="1" si="0"/>
        <v>21507.205999999998</v>
      </c>
      <c r="Q5" s="3">
        <f t="shared" ca="1" si="0"/>
        <v>21479.114000000001</v>
      </c>
      <c r="R5" s="3">
        <f t="shared" ca="1" si="0"/>
        <v>21553.397000000001</v>
      </c>
      <c r="S5" s="3">
        <f t="shared" ca="1" si="0"/>
        <v>21526.608</v>
      </c>
      <c r="T5" s="3">
        <f t="shared" ca="1" si="0"/>
        <v>21512.63</v>
      </c>
      <c r="U5" s="3">
        <f t="shared" ca="1" si="0"/>
        <v>21524.66</v>
      </c>
      <c r="W5" s="3">
        <f t="shared" ca="1" si="3"/>
        <v>21520.031800000004</v>
      </c>
      <c r="Y5" s="3">
        <f ca="1">Total!E5</f>
        <v>21465.767</v>
      </c>
      <c r="AB5" s="3">
        <f t="shared" ca="1" si="1"/>
        <v>2.8394047135609328E-3</v>
      </c>
      <c r="AC5" s="3">
        <f t="shared" ca="1" si="1"/>
        <v>2.4441241722226903E-3</v>
      </c>
      <c r="AD5" s="3">
        <f t="shared" ca="1" si="1"/>
        <v>1.8857467333917935E-3</v>
      </c>
      <c r="AE5" s="3">
        <f t="shared" ca="1" si="1"/>
        <v>3.7147985441191925E-3</v>
      </c>
      <c r="AF5" s="3">
        <f t="shared" ca="1" si="1"/>
        <v>1.9304691045979622E-3</v>
      </c>
      <c r="AG5" s="3">
        <f t="shared" ca="1" si="1"/>
        <v>6.2178071717640328E-4</v>
      </c>
      <c r="AH5" s="3">
        <f t="shared" ca="1" si="1"/>
        <v>4.0823139466668497E-3</v>
      </c>
      <c r="AI5" s="3">
        <f t="shared" ca="1" si="1"/>
        <v>2.834326860996877E-3</v>
      </c>
      <c r="AJ5" s="3">
        <f t="shared" ca="1" si="1"/>
        <v>2.1831505019131716E-3</v>
      </c>
      <c r="AK5" s="3">
        <f t="shared" ca="1" si="1"/>
        <v>2.7435777160909288E-3</v>
      </c>
      <c r="AM5" s="3">
        <f t="shared" ca="1" si="4"/>
        <v>2.5279693010736803E-2</v>
      </c>
    </row>
    <row r="6" spans="1:39" x14ac:dyDescent="0.25">
      <c r="A6" s="3" t="s">
        <v>2</v>
      </c>
      <c r="B6" s="3">
        <v>24</v>
      </c>
      <c r="C6" s="3">
        <v>1</v>
      </c>
      <c r="D6" s="3">
        <v>78730.853000000003</v>
      </c>
      <c r="E6" s="3">
        <v>0.68600000000000005</v>
      </c>
      <c r="F6" s="3">
        <v>87</v>
      </c>
      <c r="H6" s="3" t="s">
        <v>1</v>
      </c>
      <c r="I6" s="3">
        <v>50</v>
      </c>
      <c r="J6" s="3">
        <v>1</v>
      </c>
      <c r="L6" s="3">
        <f t="shared" ca="1" si="2"/>
        <v>37850.108</v>
      </c>
      <c r="M6" s="3">
        <f t="shared" ca="1" si="0"/>
        <v>37875.673999999999</v>
      </c>
      <c r="N6" s="3">
        <f t="shared" ca="1" si="0"/>
        <v>37851.370999999999</v>
      </c>
      <c r="O6" s="3">
        <f t="shared" ca="1" si="0"/>
        <v>37900.468999999997</v>
      </c>
      <c r="P6" s="3">
        <f t="shared" ca="1" si="0"/>
        <v>37849.321000000004</v>
      </c>
      <c r="Q6" s="3">
        <f t="shared" ca="1" si="0"/>
        <v>37857.292999999998</v>
      </c>
      <c r="R6" s="3">
        <f t="shared" ca="1" si="0"/>
        <v>37871.743000000002</v>
      </c>
      <c r="S6" s="3">
        <f t="shared" ca="1" si="0"/>
        <v>37876.779000000002</v>
      </c>
      <c r="T6" s="3">
        <f t="shared" ca="1" si="0"/>
        <v>37874.906999999999</v>
      </c>
      <c r="U6" s="3">
        <f t="shared" ca="1" si="0"/>
        <v>37847.245999999999</v>
      </c>
      <c r="W6" s="3">
        <f t="shared" ca="1" si="3"/>
        <v>37865.491099999999</v>
      </c>
      <c r="Y6" s="3">
        <f ca="1">Total!E6</f>
        <v>37821.141000000003</v>
      </c>
      <c r="AB6" s="3">
        <f t="shared" ca="1" si="1"/>
        <v>7.6589439752748102E-4</v>
      </c>
      <c r="AC6" s="3">
        <f t="shared" ca="1" si="1"/>
        <v>1.4418655428717977E-3</v>
      </c>
      <c r="AD6" s="3">
        <f t="shared" ca="1" si="1"/>
        <v>7.9928841914092238E-4</v>
      </c>
      <c r="AE6" s="3">
        <f t="shared" ca="1" si="1"/>
        <v>2.0974512640957619E-3</v>
      </c>
      <c r="AF6" s="3">
        <f t="shared" ca="1" si="1"/>
        <v>7.4508592958632018E-4</v>
      </c>
      <c r="AG6" s="3">
        <f t="shared" ca="1" si="1"/>
        <v>9.5586751335700274E-4</v>
      </c>
      <c r="AH6" s="3">
        <f t="shared" ca="1" si="1"/>
        <v>1.3379289641208591E-3</v>
      </c>
      <c r="AI6" s="3">
        <f t="shared" ca="1" si="1"/>
        <v>1.4710820067538155E-3</v>
      </c>
      <c r="AJ6" s="3">
        <f t="shared" ca="1" si="1"/>
        <v>1.4215858797066957E-3</v>
      </c>
      <c r="AK6" s="3">
        <f t="shared" ca="1" si="1"/>
        <v>6.9022243406130772E-4</v>
      </c>
      <c r="AM6" s="3">
        <f t="shared" ca="1" si="4"/>
        <v>1.1726272351221964E-2</v>
      </c>
    </row>
    <row r="7" spans="1:39" x14ac:dyDescent="0.25">
      <c r="A7" s="3" t="s">
        <v>2</v>
      </c>
      <c r="B7" s="3">
        <v>24</v>
      </c>
      <c r="C7" s="3">
        <v>1</v>
      </c>
      <c r="D7" s="3">
        <v>79490.263000000006</v>
      </c>
      <c r="E7" s="3">
        <v>0.68600000000000005</v>
      </c>
      <c r="F7" s="3">
        <v>86</v>
      </c>
      <c r="H7" s="3" t="s">
        <v>1</v>
      </c>
      <c r="I7" s="3">
        <v>100</v>
      </c>
      <c r="J7" s="3">
        <v>1</v>
      </c>
      <c r="L7" s="3">
        <f t="shared" ca="1" si="2"/>
        <v>68107.301000000007</v>
      </c>
      <c r="M7" s="3">
        <f t="shared" ca="1" si="0"/>
        <v>68042.635999999999</v>
      </c>
      <c r="N7" s="3">
        <f t="shared" ca="1" si="0"/>
        <v>68051.360000000001</v>
      </c>
      <c r="O7" s="3">
        <f t="shared" ca="1" si="0"/>
        <v>68121.828999999998</v>
      </c>
      <c r="P7" s="3">
        <f t="shared" ca="1" si="0"/>
        <v>68064.233999999997</v>
      </c>
      <c r="Q7" s="3">
        <f t="shared" ca="1" si="0"/>
        <v>68035.778000000006</v>
      </c>
      <c r="R7" s="3">
        <f t="shared" ca="1" si="0"/>
        <v>68112.557000000001</v>
      </c>
      <c r="S7" s="3">
        <f t="shared" ca="1" si="0"/>
        <v>68039.578999999998</v>
      </c>
      <c r="T7" s="3">
        <f t="shared" ca="1" si="0"/>
        <v>68095.899999999994</v>
      </c>
      <c r="U7" s="3">
        <f t="shared" ca="1" si="0"/>
        <v>68040.800000000003</v>
      </c>
      <c r="W7" s="3">
        <f t="shared" ca="1" si="3"/>
        <v>68071.197400000019</v>
      </c>
      <c r="Y7" s="3">
        <f ca="1">Total!E7</f>
        <v>67996.997000000003</v>
      </c>
      <c r="AB7" s="3">
        <f t="shared" ca="1" si="1"/>
        <v>1.6221892858004261E-3</v>
      </c>
      <c r="AC7" s="3">
        <f t="shared" ca="1" si="1"/>
        <v>6.7119140570274854E-4</v>
      </c>
      <c r="AD7" s="3">
        <f t="shared" ca="1" si="1"/>
        <v>7.994911892946913E-4</v>
      </c>
      <c r="AE7" s="3">
        <f t="shared" ca="1" si="1"/>
        <v>1.8358457800716533E-3</v>
      </c>
      <c r="AF7" s="3">
        <f t="shared" ca="1" si="1"/>
        <v>9.8882307993680522E-4</v>
      </c>
      <c r="AG7" s="3">
        <f t="shared" ca="1" si="1"/>
        <v>5.70334010485826E-4</v>
      </c>
      <c r="AH7" s="3">
        <f t="shared" ca="1" si="1"/>
        <v>1.6994868170427831E-3</v>
      </c>
      <c r="AI7" s="3">
        <f t="shared" ca="1" si="1"/>
        <v>6.2623353793101887E-4</v>
      </c>
      <c r="AJ7" s="3">
        <f t="shared" ca="1" si="1"/>
        <v>1.4545201165279572E-3</v>
      </c>
      <c r="AK7" s="3">
        <f t="shared" ca="1" si="1"/>
        <v>6.4419021328250548E-4</v>
      </c>
      <c r="AM7" s="3">
        <f t="shared" ca="1" si="4"/>
        <v>1.0912305436076415E-2</v>
      </c>
    </row>
    <row r="8" spans="1:39" x14ac:dyDescent="0.25">
      <c r="A8" s="3" t="s">
        <v>2</v>
      </c>
      <c r="B8" s="3">
        <v>24</v>
      </c>
      <c r="C8" s="3">
        <v>1</v>
      </c>
      <c r="D8" s="3">
        <v>78754.107999999993</v>
      </c>
      <c r="E8" s="3">
        <v>0.68600000000000005</v>
      </c>
      <c r="F8" s="3">
        <v>84</v>
      </c>
      <c r="H8" s="3" t="s">
        <v>0</v>
      </c>
      <c r="I8" s="3">
        <v>25</v>
      </c>
      <c r="J8" s="3">
        <v>1</v>
      </c>
      <c r="L8" s="3">
        <f t="shared" ca="1" si="2"/>
        <v>1439.425</v>
      </c>
      <c r="M8" s="3">
        <f t="shared" ca="1" si="0"/>
        <v>1435.134</v>
      </c>
      <c r="N8" s="3">
        <f t="shared" ca="1" si="0"/>
        <v>1437.1579999999999</v>
      </c>
      <c r="O8" s="3">
        <f t="shared" ca="1" si="0"/>
        <v>1437.1579999999999</v>
      </c>
      <c r="P8" s="3">
        <f t="shared" ca="1" si="0"/>
        <v>1437.1579999999999</v>
      </c>
      <c r="Q8" s="3">
        <f t="shared" ca="1" si="0"/>
        <v>1437.1579999999999</v>
      </c>
      <c r="R8" s="3">
        <f t="shared" ca="1" si="0"/>
        <v>1442.817</v>
      </c>
      <c r="S8" s="3">
        <f t="shared" ca="1" si="0"/>
        <v>1435.134</v>
      </c>
      <c r="T8" s="3">
        <f t="shared" ca="1" si="0"/>
        <v>1437.1579999999999</v>
      </c>
      <c r="U8" s="3">
        <f t="shared" ca="1" si="0"/>
        <v>1435.135</v>
      </c>
      <c r="W8" s="3">
        <f t="shared" ca="1" si="3"/>
        <v>1437.3434999999997</v>
      </c>
      <c r="Y8" s="3">
        <f ca="1">Total!E8</f>
        <v>1435.134</v>
      </c>
      <c r="AB8" s="3">
        <f t="shared" ca="1" si="1"/>
        <v>2.9899647001603614E-3</v>
      </c>
      <c r="AC8" s="3">
        <f t="shared" ca="1" si="1"/>
        <v>0</v>
      </c>
      <c r="AD8" s="3">
        <f t="shared" ca="1" si="1"/>
        <v>1.4103212661674012E-3</v>
      </c>
      <c r="AE8" s="3">
        <f t="shared" ca="1" si="1"/>
        <v>1.4103212661674012E-3</v>
      </c>
      <c r="AF8" s="3">
        <f t="shared" ca="1" si="1"/>
        <v>1.4103212661674012E-3</v>
      </c>
      <c r="AG8" s="3">
        <f t="shared" ca="1" si="1"/>
        <v>1.4103212661674012E-3</v>
      </c>
      <c r="AH8" s="3">
        <f t="shared" ca="1" si="1"/>
        <v>5.3535070592711153E-3</v>
      </c>
      <c r="AI8" s="3">
        <f t="shared" ca="1" si="1"/>
        <v>0</v>
      </c>
      <c r="AJ8" s="3">
        <f t="shared" ca="1" si="1"/>
        <v>1.4103212661674012E-3</v>
      </c>
      <c r="AK8" s="3">
        <f t="shared" ca="1" si="1"/>
        <v>6.9679904453267305E-7</v>
      </c>
      <c r="AM8" s="3">
        <f t="shared" ca="1" si="4"/>
        <v>1.5395774889313018E-2</v>
      </c>
    </row>
    <row r="9" spans="1:39" x14ac:dyDescent="0.25">
      <c r="A9" s="3" t="s">
        <v>2</v>
      </c>
      <c r="B9" s="3">
        <v>24</v>
      </c>
      <c r="C9" s="3">
        <v>1</v>
      </c>
      <c r="D9" s="3">
        <v>79421.928</v>
      </c>
      <c r="E9" s="3">
        <v>0.68799999999999994</v>
      </c>
      <c r="F9" s="3">
        <v>84</v>
      </c>
      <c r="H9" s="3" t="s">
        <v>0</v>
      </c>
      <c r="I9" s="3">
        <v>50</v>
      </c>
      <c r="J9" s="3">
        <v>1</v>
      </c>
      <c r="L9" s="3">
        <f t="shared" ca="1" si="2"/>
        <v>2829.43</v>
      </c>
      <c r="M9" s="3">
        <f t="shared" ca="1" si="0"/>
        <v>2850.3530000000001</v>
      </c>
      <c r="N9" s="3">
        <f t="shared" ca="1" si="0"/>
        <v>2835.2669999999998</v>
      </c>
      <c r="O9" s="3">
        <f t="shared" ca="1" si="0"/>
        <v>2834.3159999999998</v>
      </c>
      <c r="P9" s="3">
        <f t="shared" ca="1" si="0"/>
        <v>2823.7089999999998</v>
      </c>
      <c r="Q9" s="3">
        <f t="shared" ca="1" si="0"/>
        <v>2846.4209999999998</v>
      </c>
      <c r="R9" s="3">
        <f t="shared" ca="1" si="0"/>
        <v>2824.33</v>
      </c>
      <c r="S9" s="3">
        <f t="shared" ca="1" si="0"/>
        <v>2827.0050000000001</v>
      </c>
      <c r="T9" s="3">
        <f t="shared" ca="1" si="0"/>
        <v>2828.058</v>
      </c>
      <c r="U9" s="3">
        <f t="shared" ca="1" si="0"/>
        <v>2828.3960000000002</v>
      </c>
      <c r="W9" s="3">
        <f t="shared" ca="1" si="3"/>
        <v>2832.7284999999997</v>
      </c>
      <c r="Y9" s="3">
        <f ca="1">Total!E9</f>
        <v>2807.6990000000001</v>
      </c>
      <c r="AB9" s="3">
        <f t="shared" ca="1" si="1"/>
        <v>7.7397897709119701E-3</v>
      </c>
      <c r="AC9" s="3">
        <f t="shared" ca="1" si="1"/>
        <v>1.519179940584799E-2</v>
      </c>
      <c r="AD9" s="3">
        <f t="shared" ca="1" si="1"/>
        <v>9.8187163225116926E-3</v>
      </c>
      <c r="AE9" s="3">
        <f t="shared" ca="1" si="1"/>
        <v>9.4800048010843518E-3</v>
      </c>
      <c r="AF9" s="3">
        <f t="shared" ca="1" si="1"/>
        <v>5.7021781893286149E-3</v>
      </c>
      <c r="AG9" s="3">
        <f t="shared" ca="1" si="1"/>
        <v>1.3791364387706713E-2</v>
      </c>
      <c r="AH9" s="3">
        <f t="shared" ca="1" si="1"/>
        <v>5.9233557443300932E-3</v>
      </c>
      <c r="AI9" s="3">
        <f t="shared" ca="1" si="1"/>
        <v>6.8760931994491003E-3</v>
      </c>
      <c r="AJ9" s="3">
        <f t="shared" ca="1" si="1"/>
        <v>7.2511334014080291E-3</v>
      </c>
      <c r="AK9" s="3">
        <f t="shared" ca="1" si="1"/>
        <v>7.3715166761109778E-3</v>
      </c>
      <c r="AM9" s="3">
        <f t="shared" ca="1" si="4"/>
        <v>8.9145951898689527E-2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78730.853000000003</v>
      </c>
      <c r="E10" s="3">
        <v>0.68799999999999994</v>
      </c>
      <c r="F10" s="3">
        <v>87</v>
      </c>
      <c r="H10" s="3" t="s">
        <v>20</v>
      </c>
      <c r="I10" s="3">
        <v>100</v>
      </c>
      <c r="J10" s="3">
        <v>1</v>
      </c>
      <c r="L10" s="3">
        <f t="shared" ca="1" si="2"/>
        <v>5387.1989999999996</v>
      </c>
      <c r="M10" s="3">
        <f t="shared" ca="1" si="0"/>
        <v>5412.6440000000002</v>
      </c>
      <c r="N10" s="3">
        <f t="shared" ca="1" si="0"/>
        <v>5421.1319999999996</v>
      </c>
      <c r="O10" s="3">
        <f t="shared" ca="1" si="0"/>
        <v>5429.77</v>
      </c>
      <c r="P10" s="3">
        <f t="shared" ca="1" si="0"/>
        <v>5404.4350000000004</v>
      </c>
      <c r="Q10" s="3">
        <f t="shared" ca="1" si="0"/>
        <v>5420.6120000000001</v>
      </c>
      <c r="R10" s="3">
        <f t="shared" ca="1" si="0"/>
        <v>5429.5029999999997</v>
      </c>
      <c r="S10" s="3">
        <f t="shared" ca="1" si="0"/>
        <v>5422.5950000000003</v>
      </c>
      <c r="T10" s="3">
        <f t="shared" ca="1" si="0"/>
        <v>5465.509</v>
      </c>
      <c r="U10" s="3">
        <f t="shared" ca="1" si="0"/>
        <v>5463.7439999999997</v>
      </c>
      <c r="W10" s="3">
        <f t="shared" ca="1" si="3"/>
        <v>5425.7143000000005</v>
      </c>
      <c r="Y10" s="3">
        <f ca="1">Total!E10</f>
        <v>5345.2</v>
      </c>
      <c r="AB10" s="3">
        <f t="shared" ca="1" si="1"/>
        <v>7.8573299408815009E-3</v>
      </c>
      <c r="AC10" s="3">
        <f t="shared" ca="1" si="1"/>
        <v>1.2617675671630699E-2</v>
      </c>
      <c r="AD10" s="3">
        <f t="shared" ca="1" si="1"/>
        <v>1.4205642445558593E-2</v>
      </c>
      <c r="AE10" s="3">
        <f t="shared" ca="1" si="1"/>
        <v>1.5821671780288975E-2</v>
      </c>
      <c r="AF10" s="3">
        <f t="shared" ca="1" si="1"/>
        <v>1.1081905260794842E-2</v>
      </c>
      <c r="AG10" s="3">
        <f t="shared" ca="1" si="1"/>
        <v>1.4108358901444336E-2</v>
      </c>
      <c r="AH10" s="3">
        <f t="shared" ca="1" si="1"/>
        <v>1.5771720422060893E-2</v>
      </c>
      <c r="AI10" s="3">
        <f t="shared" ca="1" si="1"/>
        <v>1.4479345955249651E-2</v>
      </c>
      <c r="AJ10" s="3">
        <f t="shared" ca="1" si="1"/>
        <v>2.2507857517024658E-2</v>
      </c>
      <c r="AK10" s="3">
        <f t="shared" ca="1" si="1"/>
        <v>2.2177654718251866E-2</v>
      </c>
      <c r="AM10" s="3">
        <f t="shared" ca="1" si="4"/>
        <v>0.15062916261318601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165640.61799999999</v>
      </c>
      <c r="E11" s="3">
        <v>1.726</v>
      </c>
      <c r="F11" s="3">
        <v>46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165598.91</v>
      </c>
      <c r="E12" s="3">
        <v>1.7290000000000001</v>
      </c>
      <c r="F12" s="3">
        <v>47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166503.49900000001</v>
      </c>
      <c r="E13" s="3">
        <v>1.7370000000000001</v>
      </c>
      <c r="F13" s="3">
        <v>51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165486.21299999999</v>
      </c>
      <c r="E14" s="3">
        <v>1.728</v>
      </c>
      <c r="F14" s="3">
        <v>49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165634.14600000001</v>
      </c>
      <c r="E15" s="3">
        <v>1.7330000000000001</v>
      </c>
      <c r="F15" s="3">
        <v>50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165656.58199999999</v>
      </c>
      <c r="E16" s="3">
        <v>1.734</v>
      </c>
      <c r="F16" s="3">
        <v>48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165571.087</v>
      </c>
      <c r="E17" s="3">
        <v>1.7290000000000001</v>
      </c>
      <c r="F17" s="3">
        <v>49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165580.29399999999</v>
      </c>
      <c r="E18" s="3">
        <v>1.73</v>
      </c>
      <c r="F18" s="3">
        <v>47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165569.75</v>
      </c>
      <c r="E19" s="3">
        <v>1.728</v>
      </c>
      <c r="F19" s="3">
        <v>49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165641.003</v>
      </c>
      <c r="E20" s="3">
        <v>1.728</v>
      </c>
      <c r="F20" s="3">
        <v>48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1541999.264</v>
      </c>
      <c r="E21" s="3">
        <v>11.031000000000001</v>
      </c>
      <c r="F21" s="3">
        <v>57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1541610.155</v>
      </c>
      <c r="E22" s="3">
        <v>11.054</v>
      </c>
      <c r="F22" s="3">
        <v>57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1542062.8729999999</v>
      </c>
      <c r="E23" s="3">
        <v>11.039</v>
      </c>
      <c r="F23" s="3">
        <v>59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1541577.024</v>
      </c>
      <c r="E24" s="3">
        <v>11.05</v>
      </c>
      <c r="F24" s="3">
        <v>56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1541541.2320000001</v>
      </c>
      <c r="E25" s="3">
        <v>11.076000000000001</v>
      </c>
      <c r="F25" s="3">
        <v>59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1542301.8</v>
      </c>
      <c r="E26" s="3">
        <v>11.053000000000001</v>
      </c>
      <c r="F26" s="3">
        <v>57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1541809.362</v>
      </c>
      <c r="E27" s="3">
        <v>11.051</v>
      </c>
      <c r="F27" s="3">
        <v>58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1541689.358</v>
      </c>
      <c r="E28" s="3">
        <v>11.061999999999999</v>
      </c>
      <c r="F28" s="3">
        <v>58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1542175.274</v>
      </c>
      <c r="E29" s="3">
        <v>11.016</v>
      </c>
      <c r="F29" s="3">
        <v>57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1542486.459</v>
      </c>
      <c r="E30" s="3">
        <v>11.053000000000001</v>
      </c>
      <c r="F30" s="3">
        <v>59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21526.717000000001</v>
      </c>
      <c r="E31" s="3">
        <v>0.91800000000000004</v>
      </c>
      <c r="F31" s="3">
        <v>66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21518.232</v>
      </c>
      <c r="E32" s="3">
        <v>0.91700000000000004</v>
      </c>
      <c r="F32" s="3">
        <v>68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21506.245999999999</v>
      </c>
      <c r="E33" s="3">
        <v>0.91500000000000004</v>
      </c>
      <c r="F33" s="3">
        <v>66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21545.508000000002</v>
      </c>
      <c r="E34" s="3">
        <v>0.92</v>
      </c>
      <c r="F34" s="3">
        <v>69</v>
      </c>
    </row>
    <row r="35" spans="1:6" x14ac:dyDescent="0.25">
      <c r="A35" s="3" t="s">
        <v>1</v>
      </c>
      <c r="B35" s="3">
        <v>30</v>
      </c>
      <c r="C35" s="3">
        <v>1</v>
      </c>
      <c r="D35" s="3">
        <v>21507.205999999998</v>
      </c>
      <c r="E35" s="3">
        <v>0.91800000000000004</v>
      </c>
      <c r="F35" s="3">
        <v>68</v>
      </c>
    </row>
    <row r="36" spans="1:6" x14ac:dyDescent="0.25">
      <c r="A36" s="3" t="s">
        <v>1</v>
      </c>
      <c r="B36" s="3">
        <v>30</v>
      </c>
      <c r="C36" s="3">
        <v>1</v>
      </c>
      <c r="D36" s="3">
        <v>21479.114000000001</v>
      </c>
      <c r="E36" s="3">
        <v>0.92</v>
      </c>
      <c r="F36" s="3">
        <v>68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21553.397000000001</v>
      </c>
      <c r="E37" s="3">
        <v>0.91700000000000004</v>
      </c>
      <c r="F37" s="3">
        <v>66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21526.608</v>
      </c>
      <c r="E38" s="3">
        <v>0.92</v>
      </c>
      <c r="F38" s="3">
        <v>67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21512.63</v>
      </c>
      <c r="E39" s="3">
        <v>0.91600000000000004</v>
      </c>
      <c r="F39" s="3">
        <v>64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21524.66</v>
      </c>
      <c r="E40" s="3">
        <v>0.92100000000000004</v>
      </c>
      <c r="F40" s="3">
        <v>67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37850.108</v>
      </c>
      <c r="E41" s="3">
        <v>1.9450000000000001</v>
      </c>
      <c r="F41" s="3">
        <v>46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37875.673999999999</v>
      </c>
      <c r="E42" s="3">
        <v>1.94</v>
      </c>
      <c r="F42" s="3">
        <v>45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37851.370999999999</v>
      </c>
      <c r="E43" s="3">
        <v>1.931</v>
      </c>
      <c r="F43" s="3">
        <v>44</v>
      </c>
    </row>
    <row r="44" spans="1:6" x14ac:dyDescent="0.25">
      <c r="A44" s="3" t="s">
        <v>1</v>
      </c>
      <c r="B44" s="3">
        <v>50</v>
      </c>
      <c r="C44" s="3">
        <v>1</v>
      </c>
      <c r="D44" s="3">
        <v>37900.468999999997</v>
      </c>
      <c r="E44" s="3">
        <v>1.94</v>
      </c>
      <c r="F44" s="3">
        <v>47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37849.321000000004</v>
      </c>
      <c r="E45" s="3">
        <v>1.9410000000000001</v>
      </c>
      <c r="F45" s="3">
        <v>45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37857.292999999998</v>
      </c>
      <c r="E46" s="3">
        <v>1.9410000000000001</v>
      </c>
      <c r="F46" s="3">
        <v>47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37871.743000000002</v>
      </c>
      <c r="E47" s="3">
        <v>1.9390000000000001</v>
      </c>
      <c r="F47" s="3">
        <v>45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37876.779000000002</v>
      </c>
      <c r="E48" s="3">
        <v>1.9419999999999999</v>
      </c>
      <c r="F48" s="3">
        <v>46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37874.906999999999</v>
      </c>
      <c r="E49" s="3">
        <v>1.9379999999999999</v>
      </c>
      <c r="F49" s="3">
        <v>48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37847.245999999999</v>
      </c>
      <c r="E50" s="3">
        <v>1.9390000000000001</v>
      </c>
      <c r="F50" s="3">
        <v>47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68107.301000000007</v>
      </c>
      <c r="E51" s="3">
        <v>7.77</v>
      </c>
      <c r="F51" s="3">
        <v>42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68042.635999999999</v>
      </c>
      <c r="E52" s="3">
        <v>7.7789999999999999</v>
      </c>
      <c r="F52" s="3">
        <v>41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68051.360000000001</v>
      </c>
      <c r="E53" s="3">
        <v>7.7270000000000003</v>
      </c>
      <c r="F53" s="3">
        <v>41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68121.828999999998</v>
      </c>
      <c r="E54" s="3">
        <v>7.7320000000000002</v>
      </c>
      <c r="F54" s="3">
        <v>41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68064.233999999997</v>
      </c>
      <c r="E55" s="3">
        <v>7.7720000000000002</v>
      </c>
      <c r="F55" s="3">
        <v>42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68035.778000000006</v>
      </c>
      <c r="E56" s="3">
        <v>7.7729999999999997</v>
      </c>
      <c r="F56" s="3">
        <v>39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68112.557000000001</v>
      </c>
      <c r="E57" s="3">
        <v>7.7770000000000001</v>
      </c>
      <c r="F57" s="3">
        <v>41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68039.578999999998</v>
      </c>
      <c r="E58" s="3">
        <v>7.7510000000000003</v>
      </c>
      <c r="F58" s="3">
        <v>43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68095.899999999994</v>
      </c>
      <c r="E59" s="3">
        <v>7.766</v>
      </c>
      <c r="F59" s="3">
        <v>42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68040.800000000003</v>
      </c>
      <c r="E60" s="3">
        <v>7.7389999999999999</v>
      </c>
      <c r="F60" s="3">
        <v>40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1439.425</v>
      </c>
      <c r="E61" s="3">
        <v>0.67100000000000004</v>
      </c>
      <c r="F61" s="3">
        <v>71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1435.134</v>
      </c>
      <c r="E62" s="3">
        <v>0.67200000000000004</v>
      </c>
      <c r="F62" s="3">
        <v>71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1437.1579999999999</v>
      </c>
      <c r="E63" s="3">
        <v>0.67100000000000004</v>
      </c>
      <c r="F63" s="3">
        <v>69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1437.1579999999999</v>
      </c>
      <c r="E64" s="3">
        <v>0.67100000000000004</v>
      </c>
      <c r="F64" s="3">
        <v>70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1437.1579999999999</v>
      </c>
      <c r="E65" s="3">
        <v>0.67</v>
      </c>
      <c r="F65" s="3">
        <v>71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1437.1579999999999</v>
      </c>
      <c r="E66" s="3">
        <v>0.67</v>
      </c>
      <c r="F66" s="3">
        <v>68</v>
      </c>
    </row>
    <row r="67" spans="1:6" x14ac:dyDescent="0.25">
      <c r="A67" s="3" t="s">
        <v>0</v>
      </c>
      <c r="B67" s="3">
        <v>25</v>
      </c>
      <c r="C67" s="3">
        <v>1</v>
      </c>
      <c r="D67" s="3">
        <v>1442.817</v>
      </c>
      <c r="E67" s="3">
        <v>0.67100000000000004</v>
      </c>
      <c r="F67" s="3">
        <v>72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1435.134</v>
      </c>
      <c r="E68" s="3">
        <v>0.67100000000000004</v>
      </c>
      <c r="F68" s="3">
        <v>71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1437.1579999999999</v>
      </c>
      <c r="E69" s="3">
        <v>0.67200000000000004</v>
      </c>
      <c r="F69" s="3">
        <v>70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1435.135</v>
      </c>
      <c r="E70" s="3">
        <v>0.66800000000000004</v>
      </c>
      <c r="F70" s="3">
        <v>70</v>
      </c>
    </row>
    <row r="71" spans="1:6" x14ac:dyDescent="0.25">
      <c r="A71" s="3" t="s">
        <v>0</v>
      </c>
      <c r="B71" s="3">
        <v>50</v>
      </c>
      <c r="C71" s="3">
        <v>1</v>
      </c>
      <c r="D71" s="3">
        <v>2829.43</v>
      </c>
      <c r="E71" s="3">
        <v>1.8089999999999999</v>
      </c>
      <c r="F71" s="3">
        <v>42</v>
      </c>
    </row>
    <row r="72" spans="1:6" x14ac:dyDescent="0.25">
      <c r="A72" s="3" t="s">
        <v>0</v>
      </c>
      <c r="B72" s="3">
        <v>50</v>
      </c>
      <c r="C72" s="3">
        <v>1</v>
      </c>
      <c r="D72" s="3">
        <v>2850.3530000000001</v>
      </c>
      <c r="E72" s="3">
        <v>1.8109999999999999</v>
      </c>
      <c r="F72" s="3">
        <v>40</v>
      </c>
    </row>
    <row r="73" spans="1:6" x14ac:dyDescent="0.25">
      <c r="A73" s="3" t="s">
        <v>0</v>
      </c>
      <c r="B73" s="3">
        <v>50</v>
      </c>
      <c r="C73" s="3">
        <v>1</v>
      </c>
      <c r="D73" s="3">
        <v>2835.2669999999998</v>
      </c>
      <c r="E73" s="3">
        <v>1.8069999999999999</v>
      </c>
      <c r="F73" s="3">
        <v>41</v>
      </c>
    </row>
    <row r="74" spans="1:6" x14ac:dyDescent="0.25">
      <c r="A74" s="3" t="s">
        <v>0</v>
      </c>
      <c r="B74" s="3">
        <v>50</v>
      </c>
      <c r="C74" s="3">
        <v>1</v>
      </c>
      <c r="D74" s="3">
        <v>2834.3159999999998</v>
      </c>
      <c r="E74" s="3">
        <v>1.819</v>
      </c>
      <c r="F74" s="3">
        <v>41</v>
      </c>
    </row>
    <row r="75" spans="1:6" x14ac:dyDescent="0.25">
      <c r="A75" s="3" t="s">
        <v>0</v>
      </c>
      <c r="B75" s="3">
        <v>50</v>
      </c>
      <c r="C75" s="3">
        <v>1</v>
      </c>
      <c r="D75" s="3">
        <v>2823.7089999999998</v>
      </c>
      <c r="E75" s="3">
        <v>1.8169999999999999</v>
      </c>
      <c r="F75" s="3">
        <v>41</v>
      </c>
    </row>
    <row r="76" spans="1:6" x14ac:dyDescent="0.25">
      <c r="A76" s="3" t="s">
        <v>0</v>
      </c>
      <c r="B76" s="3">
        <v>50</v>
      </c>
      <c r="C76" s="3">
        <v>1</v>
      </c>
      <c r="D76" s="3">
        <v>2846.4209999999998</v>
      </c>
      <c r="E76" s="3">
        <v>1.8069999999999999</v>
      </c>
      <c r="F76" s="3">
        <v>43</v>
      </c>
    </row>
    <row r="77" spans="1:6" x14ac:dyDescent="0.25">
      <c r="A77" s="3" t="s">
        <v>0</v>
      </c>
      <c r="B77" s="3">
        <v>50</v>
      </c>
      <c r="C77" s="3">
        <v>1</v>
      </c>
      <c r="D77" s="3">
        <v>2824.33</v>
      </c>
      <c r="E77" s="3">
        <v>1.8080000000000001</v>
      </c>
      <c r="F77" s="3">
        <v>42</v>
      </c>
    </row>
    <row r="78" spans="1:6" x14ac:dyDescent="0.25">
      <c r="A78" s="3" t="s">
        <v>0</v>
      </c>
      <c r="B78" s="3">
        <v>50</v>
      </c>
      <c r="C78" s="3">
        <v>1</v>
      </c>
      <c r="D78" s="3">
        <v>2827.0050000000001</v>
      </c>
      <c r="E78" s="3">
        <v>1.8169999999999999</v>
      </c>
      <c r="F78" s="3">
        <v>43</v>
      </c>
    </row>
    <row r="79" spans="1:6" x14ac:dyDescent="0.25">
      <c r="A79" s="3" t="s">
        <v>0</v>
      </c>
      <c r="B79" s="3">
        <v>50</v>
      </c>
      <c r="C79" s="3">
        <v>1</v>
      </c>
      <c r="D79" s="3">
        <v>2828.058</v>
      </c>
      <c r="E79" s="3">
        <v>1.8080000000000001</v>
      </c>
      <c r="F79" s="3">
        <v>42</v>
      </c>
    </row>
    <row r="80" spans="1:6" x14ac:dyDescent="0.25">
      <c r="A80" s="3" t="s">
        <v>0</v>
      </c>
      <c r="B80" s="3">
        <v>50</v>
      </c>
      <c r="C80" s="3">
        <v>1</v>
      </c>
      <c r="D80" s="3">
        <v>2828.3960000000002</v>
      </c>
      <c r="E80" s="3">
        <v>1.8140000000000001</v>
      </c>
      <c r="F80" s="3">
        <v>43</v>
      </c>
    </row>
    <row r="81" spans="1:6" x14ac:dyDescent="0.25">
      <c r="A81" s="3" t="s">
        <v>0</v>
      </c>
      <c r="B81" s="3">
        <v>100</v>
      </c>
      <c r="C81" s="3">
        <v>1</v>
      </c>
      <c r="D81" s="3">
        <v>5387.1989999999996</v>
      </c>
      <c r="E81" s="3">
        <v>7.35</v>
      </c>
      <c r="F81" s="3">
        <v>38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5412.6440000000002</v>
      </c>
      <c r="E82" s="3">
        <v>7.3129999999999997</v>
      </c>
      <c r="F82" s="3">
        <v>34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5421.1319999999996</v>
      </c>
      <c r="E83" s="3">
        <v>7.3</v>
      </c>
      <c r="F83" s="3">
        <v>33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5429.77</v>
      </c>
      <c r="E84" s="3">
        <v>7.3540000000000001</v>
      </c>
      <c r="F84" s="3">
        <v>35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5404.4350000000004</v>
      </c>
      <c r="E85" s="3">
        <v>7.2930000000000001</v>
      </c>
      <c r="F85" s="3">
        <v>35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5420.6120000000001</v>
      </c>
      <c r="E86" s="3">
        <v>7.3440000000000003</v>
      </c>
      <c r="F86" s="3">
        <v>35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5429.5029999999997</v>
      </c>
      <c r="E87" s="3">
        <v>7.3049999999999997</v>
      </c>
      <c r="F87" s="3">
        <v>34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5422.5950000000003</v>
      </c>
      <c r="E88" s="3">
        <v>7.3470000000000004</v>
      </c>
      <c r="F88" s="3">
        <v>34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5465.509</v>
      </c>
      <c r="E89" s="3">
        <v>7.3520000000000003</v>
      </c>
      <c r="F89" s="3">
        <v>38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5463.7439999999997</v>
      </c>
      <c r="E90" s="3">
        <v>7.29</v>
      </c>
      <c r="F90" s="3">
        <v>34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1048576"/>
    </sheetView>
  </sheetViews>
  <sheetFormatPr defaultColWidth="9" defaultRowHeight="15" x14ac:dyDescent="0.25"/>
  <cols>
    <col min="1" max="1" width="9.875" style="3" customWidth="1"/>
    <col min="2" max="2" width="4.375" style="3" bestFit="1" customWidth="1"/>
    <col min="3" max="3" width="2.625" style="3" bestFit="1" customWidth="1"/>
    <col min="4" max="4" width="10.75" style="3" customWidth="1"/>
    <col min="5" max="5" width="7" style="3" bestFit="1" customWidth="1"/>
    <col min="6" max="6" width="4.375" style="3" bestFit="1" customWidth="1"/>
    <col min="7" max="7" width="2.5" style="3" customWidth="1"/>
    <col min="8" max="8" width="10" style="3" customWidth="1"/>
    <col min="9" max="9" width="4.375" style="3" bestFit="1" customWidth="1"/>
    <col min="10" max="10" width="3.125" style="3" bestFit="1" customWidth="1"/>
    <col min="11" max="11" width="2.875" style="3" customWidth="1"/>
    <col min="12" max="21" width="9" style="3"/>
    <col min="22" max="22" width="2.75" style="3" customWidth="1"/>
    <col min="23" max="23" width="9" style="3"/>
    <col min="24" max="24" width="2.125" style="3" customWidth="1"/>
    <col min="25" max="25" width="9" style="3"/>
    <col min="26" max="26" width="2.375" style="3" customWidth="1"/>
    <col min="27" max="27" width="2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79542.641000000003</v>
      </c>
      <c r="E1" s="3">
        <v>0.68600000000000005</v>
      </c>
      <c r="F1" s="3">
        <v>82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78773.505000000005</v>
      </c>
      <c r="E2" s="3">
        <v>0.68799999999999994</v>
      </c>
      <c r="F2" s="3">
        <v>81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79542.641000000003</v>
      </c>
      <c r="M2" s="3">
        <f t="shared" ref="M2:U10" ca="1" si="0">INDIRECT("D"&amp;1+(ROW(E1)-1)*10+COLUMN(B1)-1)</f>
        <v>78773.505000000005</v>
      </c>
      <c r="N2" s="3">
        <f t="shared" ca="1" si="0"/>
        <v>79531.195000000007</v>
      </c>
      <c r="O2" s="3">
        <f t="shared" ca="1" si="0"/>
        <v>78737.956999999995</v>
      </c>
      <c r="P2" s="3">
        <f t="shared" ca="1" si="0"/>
        <v>78811.380999999994</v>
      </c>
      <c r="Q2" s="3">
        <f t="shared" ca="1" si="0"/>
        <v>78803.659</v>
      </c>
      <c r="R2" s="3">
        <f t="shared" ca="1" si="0"/>
        <v>79682.237999999998</v>
      </c>
      <c r="S2" s="3">
        <f t="shared" ca="1" si="0"/>
        <v>78730.853000000003</v>
      </c>
      <c r="T2" s="3">
        <f t="shared" ca="1" si="0"/>
        <v>79419.877999999997</v>
      </c>
      <c r="U2" s="3">
        <f t="shared" ca="1" si="0"/>
        <v>79428.671000000002</v>
      </c>
      <c r="W2" s="3">
        <f ca="1">AVERAGE(L2:U2)</f>
        <v>79146.197799999994</v>
      </c>
      <c r="Y2" s="3">
        <f ca="1">Total!E2</f>
        <v>78730.853000000003</v>
      </c>
      <c r="AB2" s="3">
        <f t="shared" ref="AB2:AK10" ca="1" si="1">(L2-$Y2)/$Y2</f>
        <v>1.0310926010162756E-2</v>
      </c>
      <c r="AC2" s="3">
        <f t="shared" ca="1" si="1"/>
        <v>5.4174441625828515E-4</v>
      </c>
      <c r="AD2" s="3">
        <f t="shared" ca="1" si="1"/>
        <v>1.0165544630895898E-2</v>
      </c>
      <c r="AE2" s="3">
        <f t="shared" ca="1" si="1"/>
        <v>9.0231462372090441E-5</v>
      </c>
      <c r="AF2" s="3">
        <f t="shared" ca="1" si="1"/>
        <v>1.0228264642324039E-3</v>
      </c>
      <c r="AG2" s="3">
        <f t="shared" ca="1" si="1"/>
        <v>9.2474547430594785E-4</v>
      </c>
      <c r="AH2" s="3">
        <f t="shared" ca="1" si="1"/>
        <v>1.2084017430879286E-2</v>
      </c>
      <c r="AI2" s="3">
        <f t="shared" ca="1" si="1"/>
        <v>0</v>
      </c>
      <c r="AJ2" s="3">
        <f t="shared" ca="1" si="1"/>
        <v>8.7516516555459414E-3</v>
      </c>
      <c r="AK2" s="3">
        <f t="shared" ca="1" si="1"/>
        <v>8.863335952933208E-3</v>
      </c>
      <c r="AM2" s="3">
        <f ca="1">SUM(AB2:AK2)</f>
        <v>5.2755023497585818E-2</v>
      </c>
    </row>
    <row r="3" spans="1:39" x14ac:dyDescent="0.25">
      <c r="A3" s="3" t="s">
        <v>2</v>
      </c>
      <c r="B3" s="3">
        <v>24</v>
      </c>
      <c r="C3" s="3">
        <v>1</v>
      </c>
      <c r="D3" s="3">
        <v>79531.195000000007</v>
      </c>
      <c r="E3" s="3">
        <v>0.68600000000000005</v>
      </c>
      <c r="F3" s="3">
        <v>82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165655.37299999999</v>
      </c>
      <c r="M3" s="3">
        <f t="shared" ca="1" si="0"/>
        <v>165517.86199999999</v>
      </c>
      <c r="N3" s="3">
        <f t="shared" ca="1" si="0"/>
        <v>165607.21400000001</v>
      </c>
      <c r="O3" s="3">
        <f t="shared" ca="1" si="0"/>
        <v>165539.734</v>
      </c>
      <c r="P3" s="3">
        <f t="shared" ca="1" si="0"/>
        <v>165779.88200000001</v>
      </c>
      <c r="Q3" s="3">
        <f t="shared" ca="1" si="0"/>
        <v>165802.902</v>
      </c>
      <c r="R3" s="3">
        <f t="shared" ca="1" si="0"/>
        <v>165628.21299999999</v>
      </c>
      <c r="S3" s="3">
        <f t="shared" ca="1" si="0"/>
        <v>165605.022</v>
      </c>
      <c r="T3" s="3">
        <f t="shared" ca="1" si="0"/>
        <v>165565.823</v>
      </c>
      <c r="U3" s="3">
        <f t="shared" ca="1" si="0"/>
        <v>165613.33199999999</v>
      </c>
      <c r="W3" s="3">
        <f t="shared" ref="W3:W10" ca="1" si="3">AVERAGE(L3:U3)</f>
        <v>165631.53570000001</v>
      </c>
      <c r="Y3" s="3">
        <f ca="1">Total!E3</f>
        <v>165486.21299999999</v>
      </c>
      <c r="AB3" s="3">
        <f t="shared" ca="1" si="1"/>
        <v>1.0221999581318808E-3</v>
      </c>
      <c r="AC3" s="3">
        <f t="shared" ca="1" si="1"/>
        <v>1.9124856038614462E-4</v>
      </c>
      <c r="AD3" s="3">
        <f t="shared" ca="1" si="1"/>
        <v>7.3118477851697773E-4</v>
      </c>
      <c r="AE3" s="3">
        <f t="shared" ca="1" si="1"/>
        <v>3.234166703664185E-4</v>
      </c>
      <c r="AF3" s="3">
        <f t="shared" ca="1" si="1"/>
        <v>1.7745828771852041E-3</v>
      </c>
      <c r="AG3" s="3">
        <f t="shared" ca="1" si="1"/>
        <v>1.9136881209555086E-3</v>
      </c>
      <c r="AH3" s="3">
        <f t="shared" ca="1" si="1"/>
        <v>8.5807752456091321E-4</v>
      </c>
      <c r="AI3" s="3">
        <f t="shared" ca="1" si="1"/>
        <v>7.1793896208144174E-4</v>
      </c>
      <c r="AJ3" s="3">
        <f t="shared" ca="1" si="1"/>
        <v>4.8106726570638935E-4</v>
      </c>
      <c r="AK3" s="3">
        <f t="shared" ca="1" si="1"/>
        <v>7.6815462566664735E-4</v>
      </c>
      <c r="AM3" s="3">
        <f t="shared" ref="AM3:AM10" ca="1" si="4">SUM(AB3:AK3)</f>
        <v>8.7815593435575257E-3</v>
      </c>
    </row>
    <row r="4" spans="1:39" x14ac:dyDescent="0.25">
      <c r="A4" s="3" t="s">
        <v>2</v>
      </c>
      <c r="B4" s="3">
        <v>24</v>
      </c>
      <c r="C4" s="3">
        <v>1</v>
      </c>
      <c r="D4" s="3">
        <v>78737.956999999995</v>
      </c>
      <c r="E4" s="3">
        <v>0.68799999999999994</v>
      </c>
      <c r="F4" s="3">
        <v>83</v>
      </c>
      <c r="H4" s="3" t="s">
        <v>2</v>
      </c>
      <c r="I4" s="3">
        <v>100</v>
      </c>
      <c r="J4" s="3">
        <v>1</v>
      </c>
      <c r="L4" s="3">
        <f t="shared" ca="1" si="2"/>
        <v>1541591.621</v>
      </c>
      <c r="M4" s="3">
        <f t="shared" ca="1" si="0"/>
        <v>1543199.267</v>
      </c>
      <c r="N4" s="3">
        <f t="shared" ca="1" si="0"/>
        <v>1541549.432</v>
      </c>
      <c r="O4" s="3">
        <f t="shared" ca="1" si="0"/>
        <v>1541690.429</v>
      </c>
      <c r="P4" s="3">
        <f t="shared" ca="1" si="0"/>
        <v>1541999.6580000001</v>
      </c>
      <c r="Q4" s="3">
        <f t="shared" ca="1" si="0"/>
        <v>1541655.2450000001</v>
      </c>
      <c r="R4" s="3">
        <f t="shared" ca="1" si="0"/>
        <v>1541889.524</v>
      </c>
      <c r="S4" s="3">
        <f t="shared" ca="1" si="0"/>
        <v>1541888.425</v>
      </c>
      <c r="T4" s="3">
        <f t="shared" ca="1" si="0"/>
        <v>1542303.9509999999</v>
      </c>
      <c r="U4" s="3">
        <f t="shared" ca="1" si="0"/>
        <v>1541982.8910000001</v>
      </c>
      <c r="W4" s="3">
        <f t="shared" ca="1" si="3"/>
        <v>1541975.0443</v>
      </c>
      <c r="Y4" s="3">
        <f ca="1">Total!E4</f>
        <v>1541265.9380000001</v>
      </c>
      <c r="AB4" s="3">
        <f t="shared" ca="1" si="1"/>
        <v>2.1130876377024096E-4</v>
      </c>
      <c r="AC4" s="3">
        <f t="shared" ca="1" si="1"/>
        <v>1.2543772961781437E-3</v>
      </c>
      <c r="AD4" s="3">
        <f t="shared" ca="1" si="1"/>
        <v>1.8393581082302995E-4</v>
      </c>
      <c r="AE4" s="3">
        <f t="shared" ca="1" si="1"/>
        <v>2.754171032617226E-4</v>
      </c>
      <c r="AF4" s="3">
        <f t="shared" ca="1" si="1"/>
        <v>4.7605022722559641E-4</v>
      </c>
      <c r="AG4" s="3">
        <f t="shared" ca="1" si="1"/>
        <v>2.5258911548075083E-4</v>
      </c>
      <c r="AH4" s="3">
        <f t="shared" ca="1" si="1"/>
        <v>4.0459338302712414E-4</v>
      </c>
      <c r="AI4" s="3">
        <f t="shared" ca="1" si="1"/>
        <v>4.0388033281766109E-4</v>
      </c>
      <c r="AJ4" s="3">
        <f t="shared" ca="1" si="1"/>
        <v>6.7348078901085953E-4</v>
      </c>
      <c r="AK4" s="3">
        <f t="shared" ca="1" si="1"/>
        <v>4.6517150760518494E-4</v>
      </c>
      <c r="AM4" s="3">
        <f t="shared" ca="1" si="4"/>
        <v>4.6008043292003146E-3</v>
      </c>
    </row>
    <row r="5" spans="1:39" x14ac:dyDescent="0.25">
      <c r="A5" s="3" t="s">
        <v>2</v>
      </c>
      <c r="B5" s="3">
        <v>24</v>
      </c>
      <c r="C5" s="3">
        <v>1</v>
      </c>
      <c r="D5" s="3">
        <v>78811.380999999994</v>
      </c>
      <c r="E5" s="3">
        <v>0.69399999999999995</v>
      </c>
      <c r="F5" s="3">
        <v>80</v>
      </c>
      <c r="H5" s="3" t="s">
        <v>1</v>
      </c>
      <c r="I5" s="3">
        <v>30</v>
      </c>
      <c r="J5" s="3">
        <v>1</v>
      </c>
      <c r="L5" s="3">
        <f t="shared" ca="1" si="2"/>
        <v>21566.917000000001</v>
      </c>
      <c r="M5" s="3">
        <f t="shared" ca="1" si="0"/>
        <v>21575.356</v>
      </c>
      <c r="N5" s="3">
        <f t="shared" ca="1" si="0"/>
        <v>21515.653999999999</v>
      </c>
      <c r="O5" s="3">
        <f t="shared" ca="1" si="0"/>
        <v>21554.34</v>
      </c>
      <c r="P5" s="3">
        <f t="shared" ca="1" si="0"/>
        <v>21524.207999999999</v>
      </c>
      <c r="Q5" s="3">
        <f t="shared" ca="1" si="0"/>
        <v>21585.394</v>
      </c>
      <c r="R5" s="3">
        <f t="shared" ca="1" si="0"/>
        <v>21546.592000000001</v>
      </c>
      <c r="S5" s="3">
        <f t="shared" ca="1" si="0"/>
        <v>21528.713</v>
      </c>
      <c r="T5" s="3">
        <f t="shared" ca="1" si="0"/>
        <v>21485.094000000001</v>
      </c>
      <c r="U5" s="3">
        <f t="shared" ca="1" si="0"/>
        <v>21511.49</v>
      </c>
      <c r="W5" s="3">
        <f t="shared" ca="1" si="3"/>
        <v>21539.375799999998</v>
      </c>
      <c r="Y5" s="3">
        <f ca="1">Total!E5</f>
        <v>21465.767</v>
      </c>
      <c r="AB5" s="3">
        <f t="shared" ca="1" si="1"/>
        <v>4.7121540078209857E-3</v>
      </c>
      <c r="AC5" s="3">
        <f t="shared" ca="1" si="1"/>
        <v>5.1052916022054995E-3</v>
      </c>
      <c r="AD5" s="3">
        <f t="shared" ca="1" si="1"/>
        <v>2.3240259712126198E-3</v>
      </c>
      <c r="AE5" s="3">
        <f t="shared" ca="1" si="1"/>
        <v>4.1262443592162499E-3</v>
      </c>
      <c r="AF5" s="3">
        <f t="shared" ca="1" si="1"/>
        <v>2.7225209329812855E-3</v>
      </c>
      <c r="AG5" s="3">
        <f t="shared" ca="1" si="1"/>
        <v>5.5729198961304485E-3</v>
      </c>
      <c r="AH5" s="3">
        <f t="shared" ca="1" si="1"/>
        <v>3.7652975549394871E-3</v>
      </c>
      <c r="AI5" s="3">
        <f t="shared" ca="1" si="1"/>
        <v>2.932389977027139E-3</v>
      </c>
      <c r="AJ5" s="3">
        <f t="shared" ca="1" si="1"/>
        <v>9.0036382114839575E-4</v>
      </c>
      <c r="AK5" s="3">
        <f t="shared" ca="1" si="1"/>
        <v>2.1300426861058249E-3</v>
      </c>
      <c r="AM5" s="3">
        <f t="shared" ca="1" si="4"/>
        <v>3.4291250808787928E-2</v>
      </c>
    </row>
    <row r="6" spans="1:39" x14ac:dyDescent="0.25">
      <c r="A6" s="3" t="s">
        <v>2</v>
      </c>
      <c r="B6" s="3">
        <v>24</v>
      </c>
      <c r="C6" s="3">
        <v>1</v>
      </c>
      <c r="D6" s="3">
        <v>78803.659</v>
      </c>
      <c r="E6" s="3">
        <v>0.68500000000000005</v>
      </c>
      <c r="F6" s="3">
        <v>78</v>
      </c>
      <c r="H6" s="3" t="s">
        <v>1</v>
      </c>
      <c r="I6" s="3">
        <v>50</v>
      </c>
      <c r="J6" s="3">
        <v>1</v>
      </c>
      <c r="L6" s="3">
        <f t="shared" ca="1" si="2"/>
        <v>37866.764000000003</v>
      </c>
      <c r="M6" s="3">
        <f t="shared" ca="1" si="0"/>
        <v>37851.485999999997</v>
      </c>
      <c r="N6" s="3">
        <f t="shared" ca="1" si="0"/>
        <v>37907.398999999998</v>
      </c>
      <c r="O6" s="3">
        <f t="shared" ca="1" si="0"/>
        <v>37906.006000000001</v>
      </c>
      <c r="P6" s="3">
        <f t="shared" ca="1" si="0"/>
        <v>37852.928</v>
      </c>
      <c r="Q6" s="3">
        <f t="shared" ca="1" si="0"/>
        <v>37858.991000000002</v>
      </c>
      <c r="R6" s="3">
        <f t="shared" ca="1" si="0"/>
        <v>37828.739000000001</v>
      </c>
      <c r="S6" s="3">
        <f t="shared" ca="1" si="0"/>
        <v>37880.957000000002</v>
      </c>
      <c r="T6" s="3">
        <f t="shared" ca="1" si="0"/>
        <v>37855.324999999997</v>
      </c>
      <c r="U6" s="3">
        <f t="shared" ca="1" si="0"/>
        <v>37830.798000000003</v>
      </c>
      <c r="W6" s="3">
        <f t="shared" ca="1" si="3"/>
        <v>37863.939299999998</v>
      </c>
      <c r="Y6" s="3">
        <f ca="1">Total!E6</f>
        <v>37821.141000000003</v>
      </c>
      <c r="AB6" s="3">
        <f t="shared" ca="1" si="1"/>
        <v>1.2062830150999303E-3</v>
      </c>
      <c r="AC6" s="3">
        <f t="shared" ca="1" si="1"/>
        <v>8.0232904660369406E-4</v>
      </c>
      <c r="AD6" s="3">
        <f t="shared" ca="1" si="1"/>
        <v>2.2806821190295224E-3</v>
      </c>
      <c r="AE6" s="3">
        <f t="shared" ca="1" si="1"/>
        <v>2.2438508663712169E-3</v>
      </c>
      <c r="AF6" s="3">
        <f t="shared" ca="1" si="1"/>
        <v>8.4045587096371894E-4</v>
      </c>
      <c r="AG6" s="3">
        <f t="shared" ca="1" si="1"/>
        <v>1.0007630388516979E-3</v>
      </c>
      <c r="AH6" s="3">
        <f t="shared" ca="1" si="1"/>
        <v>2.0089293445689903E-4</v>
      </c>
      <c r="AI6" s="3">
        <f t="shared" ca="1" si="1"/>
        <v>1.5815493244902075E-3</v>
      </c>
      <c r="AJ6" s="3">
        <f t="shared" ca="1" si="1"/>
        <v>9.0383312338445385E-4</v>
      </c>
      <c r="AK6" s="3">
        <f t="shared" ca="1" si="1"/>
        <v>2.5533338616091043E-4</v>
      </c>
      <c r="AM6" s="3">
        <f t="shared" ca="1" si="4"/>
        <v>1.1315972725412248E-2</v>
      </c>
    </row>
    <row r="7" spans="1:39" x14ac:dyDescent="0.25">
      <c r="A7" s="3" t="s">
        <v>2</v>
      </c>
      <c r="B7" s="3">
        <v>24</v>
      </c>
      <c r="C7" s="3">
        <v>1</v>
      </c>
      <c r="D7" s="3">
        <v>79682.237999999998</v>
      </c>
      <c r="E7" s="3">
        <v>0.68799999999999994</v>
      </c>
      <c r="F7" s="3">
        <v>85</v>
      </c>
      <c r="H7" s="3" t="s">
        <v>1</v>
      </c>
      <c r="I7" s="3">
        <v>100</v>
      </c>
      <c r="J7" s="3">
        <v>1</v>
      </c>
      <c r="L7" s="3">
        <f t="shared" ca="1" si="2"/>
        <v>68040.826000000001</v>
      </c>
      <c r="M7" s="3">
        <f t="shared" ca="1" si="0"/>
        <v>68019.902000000002</v>
      </c>
      <c r="N7" s="3">
        <f t="shared" ca="1" si="0"/>
        <v>68113.05</v>
      </c>
      <c r="O7" s="3">
        <f t="shared" ca="1" si="0"/>
        <v>68063.563999999998</v>
      </c>
      <c r="P7" s="3">
        <f t="shared" ca="1" si="0"/>
        <v>68064.570999999996</v>
      </c>
      <c r="Q7" s="3">
        <f t="shared" ca="1" si="0"/>
        <v>68115.251999999993</v>
      </c>
      <c r="R7" s="3">
        <f t="shared" ca="1" si="0"/>
        <v>68065.2</v>
      </c>
      <c r="S7" s="3">
        <f t="shared" ca="1" si="0"/>
        <v>68044.87</v>
      </c>
      <c r="T7" s="3">
        <f t="shared" ca="1" si="0"/>
        <v>68070.482999999993</v>
      </c>
      <c r="U7" s="3">
        <f t="shared" ca="1" si="0"/>
        <v>68016.721999999994</v>
      </c>
      <c r="W7" s="3">
        <f t="shared" ca="1" si="3"/>
        <v>68061.443999999989</v>
      </c>
      <c r="Y7" s="3">
        <f ca="1">Total!E7</f>
        <v>67996.997000000003</v>
      </c>
      <c r="AB7" s="3">
        <f t="shared" ca="1" si="1"/>
        <v>6.4457258310977915E-4</v>
      </c>
      <c r="AC7" s="3">
        <f t="shared" ca="1" si="1"/>
        <v>3.3685311132194317E-4</v>
      </c>
      <c r="AD7" s="3">
        <f t="shared" ca="1" si="1"/>
        <v>1.7067371372297498E-3</v>
      </c>
      <c r="AE7" s="3">
        <f t="shared" ca="1" si="1"/>
        <v>9.7896970361787392E-4</v>
      </c>
      <c r="AF7" s="3">
        <f t="shared" ca="1" si="1"/>
        <v>9.937791811599156E-4</v>
      </c>
      <c r="AG7" s="3">
        <f t="shared" ca="1" si="1"/>
        <v>1.7391209202957903E-3</v>
      </c>
      <c r="AH7" s="3">
        <f t="shared" ca="1" si="1"/>
        <v>1.0030295896742919E-3</v>
      </c>
      <c r="AI7" s="3">
        <f t="shared" ca="1" si="1"/>
        <v>7.04045797787104E-4</v>
      </c>
      <c r="AJ7" s="3">
        <f t="shared" ca="1" si="1"/>
        <v>1.0807241972757983E-3</v>
      </c>
      <c r="AK7" s="3">
        <f t="shared" ca="1" si="1"/>
        <v>2.9008634013633376E-4</v>
      </c>
      <c r="AM7" s="3">
        <f t="shared" ca="1" si="4"/>
        <v>9.4779185616085792E-3</v>
      </c>
    </row>
    <row r="8" spans="1:39" x14ac:dyDescent="0.25">
      <c r="A8" s="3" t="s">
        <v>2</v>
      </c>
      <c r="B8" s="3">
        <v>24</v>
      </c>
      <c r="C8" s="3">
        <v>1</v>
      </c>
      <c r="D8" s="3">
        <v>78730.853000000003</v>
      </c>
      <c r="E8" s="3">
        <v>0.68899999999999995</v>
      </c>
      <c r="F8" s="3">
        <v>84</v>
      </c>
      <c r="H8" s="3" t="s">
        <v>0</v>
      </c>
      <c r="I8" s="3">
        <v>25</v>
      </c>
      <c r="J8" s="3">
        <v>1</v>
      </c>
      <c r="L8" s="3">
        <f t="shared" ca="1" si="2"/>
        <v>1437.41</v>
      </c>
      <c r="M8" s="3">
        <f t="shared" ca="1" si="0"/>
        <v>1444.4179999999999</v>
      </c>
      <c r="N8" s="3">
        <f t="shared" ca="1" si="0"/>
        <v>1439.328</v>
      </c>
      <c r="O8" s="3">
        <f t="shared" ca="1" si="0"/>
        <v>1437.1590000000001</v>
      </c>
      <c r="P8" s="3">
        <f t="shared" ca="1" si="0"/>
        <v>1441.78</v>
      </c>
      <c r="Q8" s="3">
        <f t="shared" ca="1" si="0"/>
        <v>1444.4179999999999</v>
      </c>
      <c r="R8" s="3">
        <f t="shared" ca="1" si="0"/>
        <v>1437.1579999999999</v>
      </c>
      <c r="S8" s="3">
        <f t="shared" ca="1" si="0"/>
        <v>1451.2280000000001</v>
      </c>
      <c r="T8" s="3">
        <f t="shared" ca="1" si="0"/>
        <v>1439.4259999999999</v>
      </c>
      <c r="U8" s="3">
        <f t="shared" ca="1" si="0"/>
        <v>1435.134</v>
      </c>
      <c r="W8" s="3">
        <f t="shared" ca="1" si="3"/>
        <v>1440.7459000000001</v>
      </c>
      <c r="Y8" s="3">
        <f ca="1">Total!E8</f>
        <v>1435.134</v>
      </c>
      <c r="AB8" s="3">
        <f t="shared" ca="1" si="1"/>
        <v>1.5859146253939126E-3</v>
      </c>
      <c r="AC8" s="3">
        <f t="shared" ca="1" si="1"/>
        <v>6.4690823295942244E-3</v>
      </c>
      <c r="AD8" s="3">
        <f t="shared" ca="1" si="1"/>
        <v>2.9223751928391076E-3</v>
      </c>
      <c r="AE8" s="3">
        <f t="shared" ca="1" si="1"/>
        <v>1.4110180652120924E-3</v>
      </c>
      <c r="AF8" s="3">
        <f t="shared" ca="1" si="1"/>
        <v>4.6309264500736221E-3</v>
      </c>
      <c r="AG8" s="3">
        <f t="shared" ca="1" si="1"/>
        <v>6.4690823295942244E-3</v>
      </c>
      <c r="AH8" s="3">
        <f t="shared" ca="1" si="1"/>
        <v>1.4103212661674012E-3</v>
      </c>
      <c r="AI8" s="3">
        <f t="shared" ca="1" si="1"/>
        <v>1.1214283822974057E-2</v>
      </c>
      <c r="AJ8" s="3">
        <f t="shared" ca="1" si="1"/>
        <v>2.9906614992048939E-3</v>
      </c>
      <c r="AK8" s="3">
        <f t="shared" ca="1" si="1"/>
        <v>0</v>
      </c>
      <c r="AM8" s="3">
        <f t="shared" ca="1" si="4"/>
        <v>3.9103665581053534E-2</v>
      </c>
    </row>
    <row r="9" spans="1:39" x14ac:dyDescent="0.25">
      <c r="A9" s="3" t="s">
        <v>2</v>
      </c>
      <c r="B9" s="3">
        <v>24</v>
      </c>
      <c r="C9" s="3">
        <v>1</v>
      </c>
      <c r="D9" s="3">
        <v>79419.877999999997</v>
      </c>
      <c r="E9" s="3">
        <v>0.68899999999999995</v>
      </c>
      <c r="F9" s="3">
        <v>83</v>
      </c>
      <c r="H9" s="3" t="s">
        <v>0</v>
      </c>
      <c r="I9" s="3">
        <v>50</v>
      </c>
      <c r="J9" s="3">
        <v>1</v>
      </c>
      <c r="L9" s="3">
        <f t="shared" ca="1" si="2"/>
        <v>2851.375</v>
      </c>
      <c r="M9" s="3">
        <f t="shared" ca="1" si="0"/>
        <v>2823.0729999999999</v>
      </c>
      <c r="N9" s="3">
        <f t="shared" ca="1" si="0"/>
        <v>2830.3539999999998</v>
      </c>
      <c r="O9" s="3">
        <f t="shared" ca="1" si="0"/>
        <v>2826.2489999999998</v>
      </c>
      <c r="P9" s="3">
        <f t="shared" ca="1" si="0"/>
        <v>2808.0859999999998</v>
      </c>
      <c r="Q9" s="3">
        <f t="shared" ca="1" si="0"/>
        <v>2828.5949999999998</v>
      </c>
      <c r="R9" s="3">
        <f t="shared" ca="1" si="0"/>
        <v>2835.953</v>
      </c>
      <c r="S9" s="3">
        <f t="shared" ca="1" si="0"/>
        <v>2849.76</v>
      </c>
      <c r="T9" s="3">
        <f t="shared" ca="1" si="0"/>
        <v>2825.58</v>
      </c>
      <c r="U9" s="3">
        <f t="shared" ca="1" si="0"/>
        <v>2851.7179999999998</v>
      </c>
      <c r="W9" s="3">
        <f t="shared" ca="1" si="3"/>
        <v>2833.0743000000002</v>
      </c>
      <c r="Y9" s="3">
        <f ca="1">Total!E9</f>
        <v>2807.6990000000001</v>
      </c>
      <c r="AB9" s="3">
        <f t="shared" ca="1" si="1"/>
        <v>1.5555798538233596E-2</v>
      </c>
      <c r="AC9" s="3">
        <f t="shared" ca="1" si="1"/>
        <v>5.4756581813078242E-3</v>
      </c>
      <c r="AD9" s="3">
        <f t="shared" ca="1" si="1"/>
        <v>8.0688848769044485E-3</v>
      </c>
      <c r="AE9" s="3">
        <f t="shared" ca="1" si="1"/>
        <v>6.6068335672733181E-3</v>
      </c>
      <c r="AF9" s="3">
        <f t="shared" ca="1" si="1"/>
        <v>1.378352878993497E-4</v>
      </c>
      <c r="AG9" s="3">
        <f t="shared" ca="1" si="1"/>
        <v>7.4423932195009975E-3</v>
      </c>
      <c r="AH9" s="3">
        <f t="shared" ca="1" si="1"/>
        <v>1.0063044507263743E-2</v>
      </c>
      <c r="AI9" s="3">
        <f t="shared" ca="1" si="1"/>
        <v>1.498059442981607E-2</v>
      </c>
      <c r="AJ9" s="3">
        <f t="shared" ca="1" si="1"/>
        <v>6.3685601626099729E-3</v>
      </c>
      <c r="AK9" s="3">
        <f t="shared" ca="1" si="1"/>
        <v>1.567796263060954E-2</v>
      </c>
      <c r="AM9" s="3">
        <f t="shared" ca="1" si="4"/>
        <v>9.0377565401418863E-2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79428.671000000002</v>
      </c>
      <c r="E10" s="3">
        <v>0.68600000000000005</v>
      </c>
      <c r="F10" s="3">
        <v>83</v>
      </c>
      <c r="H10" s="3" t="s">
        <v>20</v>
      </c>
      <c r="I10" s="3">
        <v>100</v>
      </c>
      <c r="J10" s="3">
        <v>1</v>
      </c>
      <c r="L10" s="3">
        <f t="shared" ca="1" si="2"/>
        <v>5416.8159999999998</v>
      </c>
      <c r="M10" s="3">
        <f t="shared" ca="1" si="0"/>
        <v>5450.7470000000003</v>
      </c>
      <c r="N10" s="3">
        <f t="shared" ca="1" si="0"/>
        <v>5452.9849999999997</v>
      </c>
      <c r="O10" s="3">
        <f t="shared" ca="1" si="0"/>
        <v>5466.4369999999999</v>
      </c>
      <c r="P10" s="3">
        <f t="shared" ca="1" si="0"/>
        <v>5407.9470000000001</v>
      </c>
      <c r="Q10" s="3">
        <f t="shared" ca="1" si="0"/>
        <v>5431.0439999999999</v>
      </c>
      <c r="R10" s="3">
        <f t="shared" ca="1" si="0"/>
        <v>5439.2950000000001</v>
      </c>
      <c r="S10" s="3">
        <f t="shared" ca="1" si="0"/>
        <v>5499.4790000000003</v>
      </c>
      <c r="T10" s="3">
        <f t="shared" ca="1" si="0"/>
        <v>5361.8249999999998</v>
      </c>
      <c r="U10" s="3">
        <f t="shared" ca="1" si="0"/>
        <v>5466.8590000000004</v>
      </c>
      <c r="W10" s="3">
        <f t="shared" ca="1" si="3"/>
        <v>5439.3433999999997</v>
      </c>
      <c r="Y10" s="3">
        <f ca="1">Total!E10</f>
        <v>5345.2</v>
      </c>
      <c r="AB10" s="3">
        <f t="shared" ca="1" si="1"/>
        <v>1.3398189029409561E-2</v>
      </c>
      <c r="AC10" s="3">
        <f t="shared" ca="1" si="1"/>
        <v>1.9746127366609384E-2</v>
      </c>
      <c r="AD10" s="3">
        <f t="shared" ca="1" si="1"/>
        <v>2.0164820773778316E-2</v>
      </c>
      <c r="AE10" s="3">
        <f t="shared" ca="1" si="1"/>
        <v>2.2681471226521005E-2</v>
      </c>
      <c r="AF10" s="3">
        <f t="shared" ca="1" si="1"/>
        <v>1.1738943351043984E-2</v>
      </c>
      <c r="AG10" s="3">
        <f t="shared" ca="1" si="1"/>
        <v>1.6060016463369013E-2</v>
      </c>
      <c r="AH10" s="3">
        <f t="shared" ca="1" si="1"/>
        <v>1.7603644391229564E-2</v>
      </c>
      <c r="AI10" s="3">
        <f t="shared" ca="1" si="1"/>
        <v>2.8863092120033011E-2</v>
      </c>
      <c r="AJ10" s="3">
        <f t="shared" ca="1" si="1"/>
        <v>3.110267155578837E-3</v>
      </c>
      <c r="AK10" s="3">
        <f t="shared" ca="1" si="1"/>
        <v>2.2760420564244661E-2</v>
      </c>
      <c r="AM10" s="3">
        <f t="shared" ca="1" si="4"/>
        <v>0.17612699244181731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165655.37299999999</v>
      </c>
      <c r="E11" s="3">
        <v>1.7250000000000001</v>
      </c>
      <c r="F11" s="3">
        <v>44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165517.86199999999</v>
      </c>
      <c r="E12" s="3">
        <v>1.7350000000000001</v>
      </c>
      <c r="F12" s="3">
        <v>44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165607.21400000001</v>
      </c>
      <c r="E13" s="3">
        <v>1.7330000000000001</v>
      </c>
      <c r="F13" s="3">
        <v>46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165539.734</v>
      </c>
      <c r="E14" s="3">
        <v>1.7310000000000001</v>
      </c>
      <c r="F14" s="3">
        <v>45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165779.88200000001</v>
      </c>
      <c r="E15" s="3">
        <v>1.7350000000000001</v>
      </c>
      <c r="F15" s="3">
        <v>46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165802.902</v>
      </c>
      <c r="E16" s="3">
        <v>1.736</v>
      </c>
      <c r="F16" s="3">
        <v>46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165628.21299999999</v>
      </c>
      <c r="E17" s="3">
        <v>1.73</v>
      </c>
      <c r="F17" s="3">
        <v>43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165605.022</v>
      </c>
      <c r="E18" s="3">
        <v>1.7370000000000001</v>
      </c>
      <c r="F18" s="3">
        <v>46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165565.823</v>
      </c>
      <c r="E19" s="3">
        <v>1.728</v>
      </c>
      <c r="F19" s="3">
        <v>46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165613.33199999999</v>
      </c>
      <c r="E20" s="3">
        <v>1.738</v>
      </c>
      <c r="F20" s="3">
        <v>44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1541591.621</v>
      </c>
      <c r="E21" s="3">
        <v>11.023999999999999</v>
      </c>
      <c r="F21" s="3">
        <v>50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1543199.267</v>
      </c>
      <c r="E22" s="3">
        <v>11.058999999999999</v>
      </c>
      <c r="F22" s="3">
        <v>52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1541549.432</v>
      </c>
      <c r="E23" s="3">
        <v>11.074999999999999</v>
      </c>
      <c r="F23" s="3">
        <v>53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1541690.429</v>
      </c>
      <c r="E24" s="3">
        <v>11.047000000000001</v>
      </c>
      <c r="F24" s="3">
        <v>49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1541999.6580000001</v>
      </c>
      <c r="E25" s="3">
        <v>11.03</v>
      </c>
      <c r="F25" s="3">
        <v>49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1541655.2450000001</v>
      </c>
      <c r="E26" s="3">
        <v>11.077</v>
      </c>
      <c r="F26" s="3">
        <v>51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1541889.524</v>
      </c>
      <c r="E27" s="3">
        <v>11.016</v>
      </c>
      <c r="F27" s="3">
        <v>48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1541888.425</v>
      </c>
      <c r="E28" s="3">
        <v>11.074999999999999</v>
      </c>
      <c r="F28" s="3">
        <v>52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1542303.9509999999</v>
      </c>
      <c r="E29" s="3">
        <v>11.048999999999999</v>
      </c>
      <c r="F29" s="3">
        <v>50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1541982.8910000001</v>
      </c>
      <c r="E30" s="3">
        <v>11.042</v>
      </c>
      <c r="F30" s="3">
        <v>51</v>
      </c>
    </row>
    <row r="31" spans="1:6" x14ac:dyDescent="0.25">
      <c r="A31" s="3" t="s">
        <v>1</v>
      </c>
      <c r="B31" s="3">
        <v>30</v>
      </c>
      <c r="C31" s="3">
        <v>1</v>
      </c>
      <c r="D31" s="3">
        <v>21566.917000000001</v>
      </c>
      <c r="E31" s="3">
        <v>0.91600000000000004</v>
      </c>
      <c r="F31" s="3">
        <v>64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21575.356</v>
      </c>
      <c r="E32" s="3">
        <v>0.91600000000000004</v>
      </c>
      <c r="F32" s="3">
        <v>66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21515.653999999999</v>
      </c>
      <c r="E33" s="3">
        <v>0.91700000000000004</v>
      </c>
      <c r="F33" s="3">
        <v>61</v>
      </c>
    </row>
    <row r="34" spans="1:6" x14ac:dyDescent="0.25">
      <c r="A34" s="3" t="s">
        <v>1</v>
      </c>
      <c r="B34" s="3">
        <v>30</v>
      </c>
      <c r="C34" s="3">
        <v>1</v>
      </c>
      <c r="D34" s="3">
        <v>21554.34</v>
      </c>
      <c r="E34" s="3">
        <v>0.91600000000000004</v>
      </c>
      <c r="F34" s="3">
        <v>63</v>
      </c>
    </row>
    <row r="35" spans="1:6" x14ac:dyDescent="0.25">
      <c r="A35" s="3" t="s">
        <v>1</v>
      </c>
      <c r="B35" s="3">
        <v>30</v>
      </c>
      <c r="C35" s="3">
        <v>1</v>
      </c>
      <c r="D35" s="3">
        <v>21524.207999999999</v>
      </c>
      <c r="E35" s="3">
        <v>0.91600000000000004</v>
      </c>
      <c r="F35" s="3">
        <v>62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21585.394</v>
      </c>
      <c r="E36" s="3">
        <v>0.91900000000000004</v>
      </c>
      <c r="F36" s="3">
        <v>64</v>
      </c>
    </row>
    <row r="37" spans="1:6" x14ac:dyDescent="0.25">
      <c r="A37" s="3" t="s">
        <v>1</v>
      </c>
      <c r="B37" s="3">
        <v>30</v>
      </c>
      <c r="C37" s="3">
        <v>1</v>
      </c>
      <c r="D37" s="3">
        <v>21546.592000000001</v>
      </c>
      <c r="E37" s="3">
        <v>0.91600000000000004</v>
      </c>
      <c r="F37" s="3">
        <v>66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21528.713</v>
      </c>
      <c r="E38" s="3">
        <v>0.91900000000000004</v>
      </c>
      <c r="F38" s="3">
        <v>62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21485.094000000001</v>
      </c>
      <c r="E39" s="3">
        <v>0.91600000000000004</v>
      </c>
      <c r="F39" s="3">
        <v>62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21511.49</v>
      </c>
      <c r="E40" s="3">
        <v>0.92</v>
      </c>
      <c r="F40" s="3">
        <v>63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37866.764000000003</v>
      </c>
      <c r="E41" s="3">
        <v>1.94</v>
      </c>
      <c r="F41" s="3">
        <v>43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37851.485999999997</v>
      </c>
      <c r="E42" s="3">
        <v>1.9470000000000001</v>
      </c>
      <c r="F42" s="3">
        <v>42</v>
      </c>
    </row>
    <row r="43" spans="1:6" x14ac:dyDescent="0.25">
      <c r="A43" s="3" t="s">
        <v>1</v>
      </c>
      <c r="B43" s="3">
        <v>50</v>
      </c>
      <c r="C43" s="3">
        <v>1</v>
      </c>
      <c r="D43" s="3">
        <v>37907.398999999998</v>
      </c>
      <c r="E43" s="3">
        <v>1.9419999999999999</v>
      </c>
      <c r="F43" s="3">
        <v>43</v>
      </c>
    </row>
    <row r="44" spans="1:6" x14ac:dyDescent="0.25">
      <c r="A44" s="3" t="s">
        <v>1</v>
      </c>
      <c r="B44" s="3">
        <v>50</v>
      </c>
      <c r="C44" s="3">
        <v>1</v>
      </c>
      <c r="D44" s="3">
        <v>37906.006000000001</v>
      </c>
      <c r="E44" s="3">
        <v>1.9339999999999999</v>
      </c>
      <c r="F44" s="3">
        <v>41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37852.928</v>
      </c>
      <c r="E45" s="3">
        <v>1.9359999999999999</v>
      </c>
      <c r="F45" s="3">
        <v>42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37858.991000000002</v>
      </c>
      <c r="E46" s="3">
        <v>1.9359999999999999</v>
      </c>
      <c r="F46" s="3">
        <v>41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37828.739000000001</v>
      </c>
      <c r="E47" s="3">
        <v>1.9379999999999999</v>
      </c>
      <c r="F47" s="3">
        <v>42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37880.957000000002</v>
      </c>
      <c r="E48" s="3">
        <v>1.9359999999999999</v>
      </c>
      <c r="F48" s="3">
        <v>43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37855.324999999997</v>
      </c>
      <c r="E49" s="3">
        <v>1.9339999999999999</v>
      </c>
      <c r="F49" s="3">
        <v>43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37830.798000000003</v>
      </c>
      <c r="E50" s="3">
        <v>1.9419999999999999</v>
      </c>
      <c r="F50" s="3">
        <v>43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68040.826000000001</v>
      </c>
      <c r="E51" s="3">
        <v>7.758</v>
      </c>
      <c r="F51" s="3">
        <v>37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68019.902000000002</v>
      </c>
      <c r="E52" s="3">
        <v>7.7409999999999997</v>
      </c>
      <c r="F52" s="3">
        <v>35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68113.05</v>
      </c>
      <c r="E53" s="3">
        <v>7.7469999999999999</v>
      </c>
      <c r="F53" s="3">
        <v>39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68063.563999999998</v>
      </c>
      <c r="E54" s="3">
        <v>7.7249999999999996</v>
      </c>
      <c r="F54" s="3">
        <v>39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68064.570999999996</v>
      </c>
      <c r="E55" s="3">
        <v>7.7510000000000003</v>
      </c>
      <c r="F55" s="3">
        <v>39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68115.251999999993</v>
      </c>
      <c r="E56" s="3">
        <v>7.7610000000000001</v>
      </c>
      <c r="F56" s="3">
        <v>39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68065.2</v>
      </c>
      <c r="E57" s="3">
        <v>7.75</v>
      </c>
      <c r="F57" s="3">
        <v>34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68044.87</v>
      </c>
      <c r="E58" s="3">
        <v>7.718</v>
      </c>
      <c r="F58" s="3">
        <v>34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68070.482999999993</v>
      </c>
      <c r="E59" s="3">
        <v>7.758</v>
      </c>
      <c r="F59" s="3">
        <v>37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68016.721999999994</v>
      </c>
      <c r="E60" s="3">
        <v>7.7320000000000002</v>
      </c>
      <c r="F60" s="3">
        <v>34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1437.41</v>
      </c>
      <c r="E61" s="3">
        <v>0.66800000000000004</v>
      </c>
      <c r="F61" s="3">
        <v>69</v>
      </c>
    </row>
    <row r="62" spans="1:6" x14ac:dyDescent="0.25">
      <c r="A62" s="3" t="s">
        <v>0</v>
      </c>
      <c r="B62" s="3">
        <v>25</v>
      </c>
      <c r="C62" s="3">
        <v>1</v>
      </c>
      <c r="D62" s="3">
        <v>1444.4179999999999</v>
      </c>
      <c r="E62" s="3">
        <v>0.66800000000000004</v>
      </c>
      <c r="F62" s="3">
        <v>67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1439.328</v>
      </c>
      <c r="E63" s="3">
        <v>0.66900000000000004</v>
      </c>
      <c r="F63" s="3">
        <v>65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1437.1590000000001</v>
      </c>
      <c r="E64" s="3">
        <v>0.66800000000000004</v>
      </c>
      <c r="F64" s="3">
        <v>65</v>
      </c>
    </row>
    <row r="65" spans="1:6" x14ac:dyDescent="0.25">
      <c r="A65" s="3" t="s">
        <v>0</v>
      </c>
      <c r="B65" s="3">
        <v>25</v>
      </c>
      <c r="C65" s="3">
        <v>1</v>
      </c>
      <c r="D65" s="3">
        <v>1441.78</v>
      </c>
      <c r="E65" s="3">
        <v>0.67</v>
      </c>
      <c r="F65" s="3">
        <v>68</v>
      </c>
    </row>
    <row r="66" spans="1:6" x14ac:dyDescent="0.25">
      <c r="A66" s="3" t="s">
        <v>0</v>
      </c>
      <c r="B66" s="3">
        <v>25</v>
      </c>
      <c r="C66" s="3">
        <v>1</v>
      </c>
      <c r="D66" s="3">
        <v>1444.4179999999999</v>
      </c>
      <c r="E66" s="3">
        <v>0.67100000000000004</v>
      </c>
      <c r="F66" s="3">
        <v>69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1437.1579999999999</v>
      </c>
      <c r="E67" s="3">
        <v>0.66900000000000004</v>
      </c>
      <c r="F67" s="3">
        <v>67</v>
      </c>
    </row>
    <row r="68" spans="1:6" x14ac:dyDescent="0.25">
      <c r="A68" s="3" t="s">
        <v>0</v>
      </c>
      <c r="B68" s="3">
        <v>25</v>
      </c>
      <c r="C68" s="3">
        <v>1</v>
      </c>
      <c r="D68" s="3">
        <v>1451.2280000000001</v>
      </c>
      <c r="E68" s="3">
        <v>0.66800000000000004</v>
      </c>
      <c r="F68" s="3">
        <v>68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1439.4259999999999</v>
      </c>
      <c r="E69" s="3">
        <v>0.66800000000000004</v>
      </c>
      <c r="F69" s="3">
        <v>67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1435.134</v>
      </c>
      <c r="E70" s="3">
        <v>0.66800000000000004</v>
      </c>
      <c r="F70" s="3">
        <v>66</v>
      </c>
    </row>
    <row r="71" spans="1:6" x14ac:dyDescent="0.25">
      <c r="A71" s="3" t="s">
        <v>0</v>
      </c>
      <c r="B71" s="3">
        <v>50</v>
      </c>
      <c r="C71" s="3">
        <v>1</v>
      </c>
      <c r="D71" s="3">
        <v>2851.375</v>
      </c>
      <c r="E71" s="3">
        <v>1.819</v>
      </c>
      <c r="F71" s="3">
        <v>36</v>
      </c>
    </row>
    <row r="72" spans="1:6" x14ac:dyDescent="0.25">
      <c r="A72" s="3" t="s">
        <v>0</v>
      </c>
      <c r="B72" s="3">
        <v>50</v>
      </c>
      <c r="C72" s="3">
        <v>1</v>
      </c>
      <c r="D72" s="3">
        <v>2823.0729999999999</v>
      </c>
      <c r="E72" s="3">
        <v>1.81</v>
      </c>
      <c r="F72" s="3">
        <v>38</v>
      </c>
    </row>
    <row r="73" spans="1:6" x14ac:dyDescent="0.25">
      <c r="A73" s="3" t="s">
        <v>0</v>
      </c>
      <c r="B73" s="3">
        <v>50</v>
      </c>
      <c r="C73" s="3">
        <v>1</v>
      </c>
      <c r="D73" s="3">
        <v>2830.3539999999998</v>
      </c>
      <c r="E73" s="3">
        <v>1.8109999999999999</v>
      </c>
      <c r="F73" s="3">
        <v>37</v>
      </c>
    </row>
    <row r="74" spans="1:6" x14ac:dyDescent="0.25">
      <c r="A74" s="3" t="s">
        <v>0</v>
      </c>
      <c r="B74" s="3">
        <v>50</v>
      </c>
      <c r="C74" s="3">
        <v>1</v>
      </c>
      <c r="D74" s="3">
        <v>2826.2489999999998</v>
      </c>
      <c r="E74" s="3">
        <v>1.8049999999999999</v>
      </c>
      <c r="F74" s="3">
        <v>38</v>
      </c>
    </row>
    <row r="75" spans="1:6" x14ac:dyDescent="0.25">
      <c r="A75" s="3" t="s">
        <v>0</v>
      </c>
      <c r="B75" s="3">
        <v>50</v>
      </c>
      <c r="C75" s="3">
        <v>1</v>
      </c>
      <c r="D75" s="3">
        <v>2808.0859999999998</v>
      </c>
      <c r="E75" s="3">
        <v>1.819</v>
      </c>
      <c r="F75" s="3">
        <v>40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2828.5949999999998</v>
      </c>
      <c r="E76" s="3">
        <v>1.8049999999999999</v>
      </c>
      <c r="F76" s="3">
        <v>37</v>
      </c>
    </row>
    <row r="77" spans="1:6" x14ac:dyDescent="0.25">
      <c r="A77" s="3" t="s">
        <v>0</v>
      </c>
      <c r="B77" s="3">
        <v>50</v>
      </c>
      <c r="C77" s="3">
        <v>1</v>
      </c>
      <c r="D77" s="3">
        <v>2835.953</v>
      </c>
      <c r="E77" s="3">
        <v>1.8160000000000001</v>
      </c>
      <c r="F77" s="3">
        <v>36</v>
      </c>
    </row>
    <row r="78" spans="1:6" x14ac:dyDescent="0.25">
      <c r="A78" s="3" t="s">
        <v>0</v>
      </c>
      <c r="B78" s="3">
        <v>50</v>
      </c>
      <c r="C78" s="3">
        <v>1</v>
      </c>
      <c r="D78" s="3">
        <v>2849.76</v>
      </c>
      <c r="E78" s="3">
        <v>1.8069999999999999</v>
      </c>
      <c r="F78" s="3">
        <v>39</v>
      </c>
    </row>
    <row r="79" spans="1:6" x14ac:dyDescent="0.25">
      <c r="A79" s="3" t="s">
        <v>0</v>
      </c>
      <c r="B79" s="3">
        <v>50</v>
      </c>
      <c r="C79" s="3">
        <v>1</v>
      </c>
      <c r="D79" s="3">
        <v>2825.58</v>
      </c>
      <c r="E79" s="3">
        <v>1.8169999999999999</v>
      </c>
      <c r="F79" s="3">
        <v>38</v>
      </c>
    </row>
    <row r="80" spans="1:6" x14ac:dyDescent="0.25">
      <c r="A80" s="3" t="s">
        <v>0</v>
      </c>
      <c r="B80" s="3">
        <v>50</v>
      </c>
      <c r="C80" s="3">
        <v>1</v>
      </c>
      <c r="D80" s="3">
        <v>2851.7179999999998</v>
      </c>
      <c r="E80" s="3">
        <v>1.81</v>
      </c>
      <c r="F80" s="3">
        <v>39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5416.8159999999998</v>
      </c>
      <c r="E81" s="3">
        <v>7.3550000000000004</v>
      </c>
      <c r="F81" s="3">
        <v>31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5450.7470000000003</v>
      </c>
      <c r="E82" s="3">
        <v>7.3490000000000002</v>
      </c>
      <c r="F82" s="3">
        <v>31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5452.9849999999997</v>
      </c>
      <c r="E83" s="3">
        <v>7.3520000000000003</v>
      </c>
      <c r="F83" s="3">
        <v>31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5466.4369999999999</v>
      </c>
      <c r="E84" s="3">
        <v>7.3090000000000002</v>
      </c>
      <c r="F84" s="3">
        <v>31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5407.9470000000001</v>
      </c>
      <c r="E85" s="3">
        <v>7.3390000000000004</v>
      </c>
      <c r="F85" s="3">
        <v>31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5431.0439999999999</v>
      </c>
      <c r="E86" s="3">
        <v>7.3339999999999996</v>
      </c>
      <c r="F86" s="3">
        <v>32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5439.2950000000001</v>
      </c>
      <c r="E87" s="3">
        <v>7.3120000000000003</v>
      </c>
      <c r="F87" s="3">
        <v>33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5499.4790000000003</v>
      </c>
      <c r="E88" s="3">
        <v>7.3040000000000003</v>
      </c>
      <c r="F88" s="3">
        <v>29</v>
      </c>
    </row>
    <row r="89" spans="1:6" x14ac:dyDescent="0.25">
      <c r="A89" s="3" t="s">
        <v>0</v>
      </c>
      <c r="B89" s="3">
        <v>100</v>
      </c>
      <c r="C89" s="3">
        <v>1</v>
      </c>
      <c r="D89" s="3">
        <v>5361.8249999999998</v>
      </c>
      <c r="E89" s="3">
        <v>7.3310000000000004</v>
      </c>
      <c r="F89" s="3">
        <v>33</v>
      </c>
    </row>
    <row r="90" spans="1:6" x14ac:dyDescent="0.25">
      <c r="A90" s="3" t="s">
        <v>0</v>
      </c>
      <c r="B90" s="3">
        <v>100</v>
      </c>
      <c r="C90" s="3">
        <v>1</v>
      </c>
      <c r="D90" s="3">
        <v>5466.8590000000004</v>
      </c>
      <c r="E90" s="3">
        <v>7.3129999999999997</v>
      </c>
      <c r="F90" s="3">
        <v>31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10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375" style="3" customWidth="1"/>
    <col min="8" max="8" width="9.5" style="3" customWidth="1"/>
    <col min="9" max="9" width="4.375" style="3" bestFit="1" customWidth="1"/>
    <col min="10" max="10" width="3.125" style="3" bestFit="1" customWidth="1"/>
    <col min="11" max="11" width="2.625" style="3" customWidth="1"/>
    <col min="12" max="21" width="9" style="3"/>
    <col min="22" max="22" width="2.625" style="3" customWidth="1"/>
    <col min="23" max="23" width="9" style="3"/>
    <col min="24" max="24" width="3.5" style="3" customWidth="1"/>
    <col min="25" max="25" width="9" style="3"/>
    <col min="26" max="26" width="2.25" style="3" customWidth="1"/>
    <col min="27" max="27" width="2.62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79507.8</v>
      </c>
      <c r="E1" s="3">
        <v>0.68899999999999995</v>
      </c>
      <c r="F1" s="3">
        <v>72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79070.455000000002</v>
      </c>
      <c r="E2" s="3">
        <v>0.68500000000000005</v>
      </c>
      <c r="F2" s="3">
        <v>67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79507.8</v>
      </c>
      <c r="M2" s="3">
        <f t="shared" ref="M2:U10" ca="1" si="0">INDIRECT("D"&amp;1+(ROW(E1)-1)*10+COLUMN(B1)-1)</f>
        <v>79070.455000000002</v>
      </c>
      <c r="N2" s="3">
        <f t="shared" ca="1" si="0"/>
        <v>79419.877999999997</v>
      </c>
      <c r="O2" s="3">
        <f t="shared" ca="1" si="0"/>
        <v>79518.565000000002</v>
      </c>
      <c r="P2" s="3">
        <f t="shared" ca="1" si="0"/>
        <v>79584.274000000005</v>
      </c>
      <c r="Q2" s="3">
        <f t="shared" ca="1" si="0"/>
        <v>78882.775999999998</v>
      </c>
      <c r="R2" s="3">
        <f t="shared" ca="1" si="0"/>
        <v>79501.682000000001</v>
      </c>
      <c r="S2" s="3">
        <f t="shared" ca="1" si="0"/>
        <v>78730.853000000003</v>
      </c>
      <c r="T2" s="3">
        <f t="shared" ca="1" si="0"/>
        <v>78773.505000000005</v>
      </c>
      <c r="U2" s="3">
        <f t="shared" ca="1" si="0"/>
        <v>78730.853000000003</v>
      </c>
      <c r="W2" s="3">
        <f ca="1">AVERAGE(L2:U2)</f>
        <v>79172.064099999989</v>
      </c>
      <c r="Y2" s="3">
        <f ca="1">Total!E2</f>
        <v>78730.853000000003</v>
      </c>
      <c r="AB2" s="3">
        <f t="shared" ref="AB2:AK10" ca="1" si="1">(L2-$Y2)/$Y2</f>
        <v>9.8683930174108501E-3</v>
      </c>
      <c r="AC2" s="3">
        <f t="shared" ca="1" si="1"/>
        <v>4.3134551076183429E-3</v>
      </c>
      <c r="AD2" s="3">
        <f t="shared" ca="1" si="1"/>
        <v>8.7516516555459414E-3</v>
      </c>
      <c r="AE2" s="3">
        <f t="shared" ca="1" si="1"/>
        <v>1.0005124674566901E-2</v>
      </c>
      <c r="AF2" s="3">
        <f t="shared" ca="1" si="1"/>
        <v>1.0839727597007008E-2</v>
      </c>
      <c r="AG2" s="3">
        <f t="shared" ca="1" si="1"/>
        <v>1.9296501207727956E-3</v>
      </c>
      <c r="AH2" s="3">
        <f t="shared" ca="1" si="1"/>
        <v>9.7906852349230605E-3</v>
      </c>
      <c r="AI2" s="3">
        <f t="shared" ca="1" si="1"/>
        <v>0</v>
      </c>
      <c r="AJ2" s="3">
        <f t="shared" ca="1" si="1"/>
        <v>5.4174441625828515E-4</v>
      </c>
      <c r="AK2" s="3">
        <f t="shared" ca="1" si="1"/>
        <v>0</v>
      </c>
      <c r="AM2" s="3">
        <f ca="1">SUM(AB2:AK2)</f>
        <v>5.6040431824103183E-2</v>
      </c>
    </row>
    <row r="3" spans="1:39" x14ac:dyDescent="0.25">
      <c r="A3" s="3" t="s">
        <v>2</v>
      </c>
      <c r="B3" s="3">
        <v>24</v>
      </c>
      <c r="C3" s="3">
        <v>1</v>
      </c>
      <c r="D3" s="3">
        <v>79419.877999999997</v>
      </c>
      <c r="E3" s="3">
        <v>0.68899999999999995</v>
      </c>
      <c r="F3" s="3">
        <v>72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165683.83799999999</v>
      </c>
      <c r="M3" s="3">
        <f t="shared" ca="1" si="0"/>
        <v>166046.361</v>
      </c>
      <c r="N3" s="3">
        <f t="shared" ca="1" si="0"/>
        <v>165655.13</v>
      </c>
      <c r="O3" s="3">
        <f t="shared" ca="1" si="0"/>
        <v>165697.935</v>
      </c>
      <c r="P3" s="3">
        <f t="shared" ca="1" si="0"/>
        <v>165598.446</v>
      </c>
      <c r="Q3" s="3">
        <f t="shared" ca="1" si="0"/>
        <v>165581.26999999999</v>
      </c>
      <c r="R3" s="3">
        <f t="shared" ca="1" si="0"/>
        <v>165643.837</v>
      </c>
      <c r="S3" s="3">
        <f t="shared" ca="1" si="0"/>
        <v>165573.72700000001</v>
      </c>
      <c r="T3" s="3">
        <f t="shared" ca="1" si="0"/>
        <v>165802.902</v>
      </c>
      <c r="U3" s="3">
        <f t="shared" ca="1" si="0"/>
        <v>165769.56700000001</v>
      </c>
      <c r="W3" s="3">
        <f t="shared" ref="W3:W10" ca="1" si="3">AVERAGE(L3:U3)</f>
        <v>165705.30129999999</v>
      </c>
      <c r="Y3" s="3">
        <f ca="1">Total!E3</f>
        <v>165486.21299999999</v>
      </c>
      <c r="AB3" s="3">
        <f t="shared" ca="1" si="1"/>
        <v>1.1942082450095103E-3</v>
      </c>
      <c r="AC3" s="3">
        <f t="shared" ca="1" si="1"/>
        <v>3.3848620368152099E-3</v>
      </c>
      <c r="AD3" s="3">
        <f t="shared" ca="1" si="1"/>
        <v>1.0207315578610518E-3</v>
      </c>
      <c r="AE3" s="3">
        <f t="shared" ca="1" si="1"/>
        <v>1.2793935891203751E-3</v>
      </c>
      <c r="AF3" s="3">
        <f t="shared" ca="1" si="1"/>
        <v>6.7820151277500954E-4</v>
      </c>
      <c r="AG3" s="3">
        <f t="shared" ca="1" si="1"/>
        <v>5.7441038909991074E-4</v>
      </c>
      <c r="AH3" s="3">
        <f t="shared" ca="1" si="1"/>
        <v>9.5249022346055329E-4</v>
      </c>
      <c r="AI3" s="3">
        <f t="shared" ca="1" si="1"/>
        <v>5.288295527073587E-4</v>
      </c>
      <c r="AJ3" s="3">
        <f t="shared" ca="1" si="1"/>
        <v>1.9136881209555086E-3</v>
      </c>
      <c r="AK3" s="3">
        <f t="shared" ca="1" si="1"/>
        <v>1.7122514006651492E-3</v>
      </c>
      <c r="AM3" s="3">
        <f t="shared" ref="AM3:AM10" ca="1" si="4">SUM(AB3:AK3)</f>
        <v>1.3239066628469635E-2</v>
      </c>
    </row>
    <row r="4" spans="1:39" x14ac:dyDescent="0.25">
      <c r="A4" s="3" t="s">
        <v>2</v>
      </c>
      <c r="B4" s="3">
        <v>24</v>
      </c>
      <c r="C4" s="3">
        <v>1</v>
      </c>
      <c r="D4" s="3">
        <v>79518.565000000002</v>
      </c>
      <c r="E4" s="3">
        <v>0.68600000000000005</v>
      </c>
      <c r="F4" s="3">
        <v>70</v>
      </c>
      <c r="H4" s="3" t="s">
        <v>2</v>
      </c>
      <c r="I4" s="3">
        <v>100</v>
      </c>
      <c r="J4" s="3">
        <v>1</v>
      </c>
      <c r="L4" s="3">
        <f t="shared" ca="1" si="2"/>
        <v>1541587.31</v>
      </c>
      <c r="M4" s="3">
        <f t="shared" ca="1" si="0"/>
        <v>1542964.3060000001</v>
      </c>
      <c r="N4" s="3">
        <f t="shared" ca="1" si="0"/>
        <v>1541812.639</v>
      </c>
      <c r="O4" s="3">
        <f t="shared" ca="1" si="0"/>
        <v>1542020.94</v>
      </c>
      <c r="P4" s="3">
        <f t="shared" ca="1" si="0"/>
        <v>1541385.243</v>
      </c>
      <c r="Q4" s="3">
        <f t="shared" ca="1" si="0"/>
        <v>1541775.138</v>
      </c>
      <c r="R4" s="3">
        <f t="shared" ca="1" si="0"/>
        <v>1543410.38</v>
      </c>
      <c r="S4" s="3">
        <f t="shared" ca="1" si="0"/>
        <v>1541405.061</v>
      </c>
      <c r="T4" s="3">
        <f t="shared" ca="1" si="0"/>
        <v>1541929.2990000001</v>
      </c>
      <c r="U4" s="3">
        <f t="shared" ca="1" si="0"/>
        <v>1541428.084</v>
      </c>
      <c r="W4" s="3">
        <f t="shared" ca="1" si="3"/>
        <v>1541971.8400000003</v>
      </c>
      <c r="Y4" s="3">
        <f ca="1">Total!E4</f>
        <v>1541265.9380000001</v>
      </c>
      <c r="AB4" s="3">
        <f t="shared" ca="1" si="1"/>
        <v>2.0851171240246659E-4</v>
      </c>
      <c r="AC4" s="3">
        <f t="shared" ca="1" si="1"/>
        <v>1.1019305352351313E-3</v>
      </c>
      <c r="AD4" s="3">
        <f t="shared" ca="1" si="1"/>
        <v>3.5470906513985681E-4</v>
      </c>
      <c r="AE4" s="3">
        <f t="shared" ca="1" si="1"/>
        <v>4.8985835694233195E-4</v>
      </c>
      <c r="AF4" s="3">
        <f t="shared" ca="1" si="1"/>
        <v>7.7407147630050856E-5</v>
      </c>
      <c r="AG4" s="3">
        <f t="shared" ca="1" si="1"/>
        <v>3.3037776768148714E-4</v>
      </c>
      <c r="AH4" s="3">
        <f t="shared" ca="1" si="1"/>
        <v>1.3913510622200009E-3</v>
      </c>
      <c r="AI4" s="3">
        <f t="shared" ca="1" si="1"/>
        <v>9.0265408823889161E-5</v>
      </c>
      <c r="AJ4" s="3">
        <f t="shared" ca="1" si="1"/>
        <v>4.304000910192265E-4</v>
      </c>
      <c r="AK4" s="3">
        <f t="shared" ca="1" si="1"/>
        <v>1.0520312945496995E-4</v>
      </c>
      <c r="AM4" s="3">
        <f t="shared" ca="1" si="4"/>
        <v>4.5800142765494113E-3</v>
      </c>
    </row>
    <row r="5" spans="1:39" x14ac:dyDescent="0.25">
      <c r="A5" s="3" t="s">
        <v>2</v>
      </c>
      <c r="B5" s="3">
        <v>24</v>
      </c>
      <c r="C5" s="3">
        <v>1</v>
      </c>
      <c r="D5" s="3">
        <v>79584.274000000005</v>
      </c>
      <c r="E5" s="3">
        <v>0.68899999999999995</v>
      </c>
      <c r="F5" s="3">
        <v>72</v>
      </c>
      <c r="H5" s="3" t="s">
        <v>1</v>
      </c>
      <c r="I5" s="3">
        <v>30</v>
      </c>
      <c r="J5" s="3">
        <v>1</v>
      </c>
      <c r="L5" s="3">
        <f t="shared" ca="1" si="2"/>
        <v>21486.61</v>
      </c>
      <c r="M5" s="3">
        <f t="shared" ca="1" si="0"/>
        <v>21491.005000000001</v>
      </c>
      <c r="N5" s="3">
        <f t="shared" ca="1" si="0"/>
        <v>21531.991000000002</v>
      </c>
      <c r="O5" s="3">
        <f t="shared" ca="1" si="0"/>
        <v>21485.330999999998</v>
      </c>
      <c r="P5" s="3">
        <f t="shared" ca="1" si="0"/>
        <v>21487.922999999999</v>
      </c>
      <c r="Q5" s="3">
        <f t="shared" ca="1" si="0"/>
        <v>21550.212</v>
      </c>
      <c r="R5" s="3">
        <f t="shared" ca="1" si="0"/>
        <v>21495.451000000001</v>
      </c>
      <c r="S5" s="3">
        <f t="shared" ca="1" si="0"/>
        <v>21552.863000000001</v>
      </c>
      <c r="T5" s="3">
        <f t="shared" ca="1" si="0"/>
        <v>21525.52</v>
      </c>
      <c r="U5" s="3">
        <f t="shared" ca="1" si="0"/>
        <v>21497.681</v>
      </c>
      <c r="W5" s="3">
        <f t="shared" ca="1" si="3"/>
        <v>21510.458699999999</v>
      </c>
      <c r="Y5" s="3">
        <f ca="1">Total!E5</f>
        <v>21465.767</v>
      </c>
      <c r="AB5" s="3">
        <f t="shared" ca="1" si="1"/>
        <v>9.7098789901151712E-4</v>
      </c>
      <c r="AC5" s="3">
        <f t="shared" ca="1" si="1"/>
        <v>1.1757325046899648E-3</v>
      </c>
      <c r="AD5" s="3">
        <f t="shared" ca="1" si="1"/>
        <v>3.085098240375104E-3</v>
      </c>
      <c r="AE5" s="3">
        <f t="shared" ca="1" si="1"/>
        <v>9.1140465653980526E-4</v>
      </c>
      <c r="AF5" s="3">
        <f t="shared" ca="1" si="1"/>
        <v>1.0321550587965964E-3</v>
      </c>
      <c r="AG5" s="3">
        <f t="shared" ca="1" si="1"/>
        <v>3.933938163029521E-3</v>
      </c>
      <c r="AH5" s="3">
        <f t="shared" ca="1" si="1"/>
        <v>1.3828529863387181E-3</v>
      </c>
      <c r="AI5" s="3">
        <f t="shared" ca="1" si="1"/>
        <v>4.0574371276834121E-3</v>
      </c>
      <c r="AJ5" s="3">
        <f t="shared" ca="1" si="1"/>
        <v>2.7836415069631853E-3</v>
      </c>
      <c r="AK5" s="3">
        <f t="shared" ca="1" si="1"/>
        <v>1.486739327786455E-3</v>
      </c>
      <c r="AM5" s="3">
        <f t="shared" ca="1" si="4"/>
        <v>2.0819987471214281E-2</v>
      </c>
    </row>
    <row r="6" spans="1:39" x14ac:dyDescent="0.25">
      <c r="A6" s="3" t="s">
        <v>2</v>
      </c>
      <c r="B6" s="3">
        <v>24</v>
      </c>
      <c r="C6" s="3">
        <v>1</v>
      </c>
      <c r="D6" s="3">
        <v>78882.775999999998</v>
      </c>
      <c r="E6" s="3">
        <v>0.68700000000000006</v>
      </c>
      <c r="F6" s="3">
        <v>72</v>
      </c>
      <c r="H6" s="3" t="s">
        <v>1</v>
      </c>
      <c r="I6" s="3">
        <v>50</v>
      </c>
      <c r="J6" s="3">
        <v>1</v>
      </c>
      <c r="L6" s="3">
        <f t="shared" ca="1" si="2"/>
        <v>37830.917000000001</v>
      </c>
      <c r="M6" s="3">
        <f t="shared" ca="1" si="0"/>
        <v>37887.506000000001</v>
      </c>
      <c r="N6" s="3">
        <f t="shared" ca="1" si="0"/>
        <v>37842.934999999998</v>
      </c>
      <c r="O6" s="3">
        <f t="shared" ca="1" si="0"/>
        <v>37835.883999999998</v>
      </c>
      <c r="P6" s="3">
        <f t="shared" ca="1" si="0"/>
        <v>37847.22</v>
      </c>
      <c r="Q6" s="3">
        <f t="shared" ca="1" si="0"/>
        <v>37842.197999999997</v>
      </c>
      <c r="R6" s="3">
        <f t="shared" ca="1" si="0"/>
        <v>37842.633999999998</v>
      </c>
      <c r="S6" s="3">
        <f t="shared" ca="1" si="0"/>
        <v>37894.571000000004</v>
      </c>
      <c r="T6" s="3">
        <f t="shared" ca="1" si="0"/>
        <v>37905.178</v>
      </c>
      <c r="U6" s="3">
        <f t="shared" ca="1" si="0"/>
        <v>37892.612000000001</v>
      </c>
      <c r="W6" s="3">
        <f t="shared" ca="1" si="3"/>
        <v>37862.165500000003</v>
      </c>
      <c r="Y6" s="3">
        <f ca="1">Total!E6</f>
        <v>37821.141000000003</v>
      </c>
      <c r="AB6" s="3">
        <f t="shared" ca="1" si="1"/>
        <v>2.5847977457893245E-4</v>
      </c>
      <c r="AC6" s="3">
        <f t="shared" ca="1" si="1"/>
        <v>1.7547064484384001E-3</v>
      </c>
      <c r="AD6" s="3">
        <f t="shared" ca="1" si="1"/>
        <v>5.7623856456351776E-4</v>
      </c>
      <c r="AE6" s="3">
        <f t="shared" ca="1" si="1"/>
        <v>3.8980844073411045E-4</v>
      </c>
      <c r="AF6" s="3">
        <f t="shared" ca="1" si="1"/>
        <v>6.8953498785237347E-4</v>
      </c>
      <c r="AG6" s="3">
        <f t="shared" ca="1" si="1"/>
        <v>5.5675210856260052E-4</v>
      </c>
      <c r="AH6" s="3">
        <f t="shared" ca="1" si="1"/>
        <v>5.6828005268257065E-4</v>
      </c>
      <c r="AI6" s="3">
        <f t="shared" ca="1" si="1"/>
        <v>1.9415067356111833E-3</v>
      </c>
      <c r="AJ6" s="3">
        <f t="shared" ca="1" si="1"/>
        <v>2.221958348638837E-3</v>
      </c>
      <c r="AK6" s="3">
        <f t="shared" ca="1" si="1"/>
        <v>1.8897103077878514E-3</v>
      </c>
      <c r="AM6" s="3">
        <f t="shared" ca="1" si="4"/>
        <v>1.0846975769450378E-2</v>
      </c>
    </row>
    <row r="7" spans="1:39" x14ac:dyDescent="0.25">
      <c r="A7" s="3" t="s">
        <v>2</v>
      </c>
      <c r="B7" s="3">
        <v>24</v>
      </c>
      <c r="C7" s="3">
        <v>1</v>
      </c>
      <c r="D7" s="3">
        <v>79501.682000000001</v>
      </c>
      <c r="E7" s="3">
        <v>0.68700000000000006</v>
      </c>
      <c r="F7" s="3">
        <v>73</v>
      </c>
      <c r="H7" s="3" t="s">
        <v>1</v>
      </c>
      <c r="I7" s="3">
        <v>100</v>
      </c>
      <c r="J7" s="3">
        <v>1</v>
      </c>
      <c r="L7" s="3">
        <f t="shared" ca="1" si="2"/>
        <v>68043.482000000004</v>
      </c>
      <c r="M7" s="3">
        <f t="shared" ca="1" si="0"/>
        <v>68047.168000000005</v>
      </c>
      <c r="N7" s="3">
        <f t="shared" ca="1" si="0"/>
        <v>68098.191000000006</v>
      </c>
      <c r="O7" s="3">
        <f t="shared" ca="1" si="0"/>
        <v>68043.058999999994</v>
      </c>
      <c r="P7" s="3">
        <f t="shared" ca="1" si="0"/>
        <v>68073.134000000005</v>
      </c>
      <c r="Q7" s="3">
        <f t="shared" ca="1" si="0"/>
        <v>68043.869000000006</v>
      </c>
      <c r="R7" s="3">
        <f t="shared" ca="1" si="0"/>
        <v>68024.633000000002</v>
      </c>
      <c r="S7" s="3">
        <f t="shared" ca="1" si="0"/>
        <v>68029.524000000005</v>
      </c>
      <c r="T7" s="3">
        <f t="shared" ca="1" si="0"/>
        <v>68046.926000000007</v>
      </c>
      <c r="U7" s="3">
        <f t="shared" ca="1" si="0"/>
        <v>68067.286999999997</v>
      </c>
      <c r="W7" s="3">
        <f t="shared" ca="1" si="3"/>
        <v>68051.727299999999</v>
      </c>
      <c r="Y7" s="3">
        <f ca="1">Total!E7</f>
        <v>67996.997000000003</v>
      </c>
      <c r="AB7" s="3">
        <f t="shared" ca="1" si="1"/>
        <v>6.8363313162198296E-4</v>
      </c>
      <c r="AC7" s="3">
        <f t="shared" ca="1" si="1"/>
        <v>7.3784140790808886E-4</v>
      </c>
      <c r="AD7" s="3">
        <f t="shared" ca="1" si="1"/>
        <v>1.4882127809262391E-3</v>
      </c>
      <c r="AE7" s="3">
        <f t="shared" ca="1" si="1"/>
        <v>6.7741226866225874E-4</v>
      </c>
      <c r="AF7" s="3">
        <f t="shared" ca="1" si="1"/>
        <v>1.1197112131290511E-3</v>
      </c>
      <c r="AG7" s="3">
        <f t="shared" ca="1" si="1"/>
        <v>6.8932455943610308E-4</v>
      </c>
      <c r="AH7" s="3">
        <f t="shared" ca="1" si="1"/>
        <v>4.0642971335923261E-4</v>
      </c>
      <c r="AI7" s="3">
        <f t="shared" ca="1" si="1"/>
        <v>4.7835936048766774E-4</v>
      </c>
      <c r="AJ7" s="3">
        <f t="shared" ca="1" si="1"/>
        <v>7.3428242720783275E-4</v>
      </c>
      <c r="AK7" s="3">
        <f t="shared" ca="1" si="1"/>
        <v>1.0337221215812457E-3</v>
      </c>
      <c r="AM7" s="3">
        <f t="shared" ca="1" si="4"/>
        <v>8.0489289843197025E-3</v>
      </c>
    </row>
    <row r="8" spans="1:39" x14ac:dyDescent="0.25">
      <c r="A8" s="3" t="s">
        <v>2</v>
      </c>
      <c r="B8" s="3">
        <v>24</v>
      </c>
      <c r="C8" s="3">
        <v>1</v>
      </c>
      <c r="D8" s="3">
        <v>78730.853000000003</v>
      </c>
      <c r="E8" s="3">
        <v>0.68700000000000006</v>
      </c>
      <c r="F8" s="3">
        <v>72</v>
      </c>
      <c r="H8" s="3" t="s">
        <v>0</v>
      </c>
      <c r="I8" s="3">
        <v>25</v>
      </c>
      <c r="J8" s="3">
        <v>1</v>
      </c>
      <c r="L8" s="3">
        <f t="shared" ca="1" si="2"/>
        <v>1435.134</v>
      </c>
      <c r="M8" s="3">
        <f t="shared" ca="1" si="0"/>
        <v>1437.1579999999999</v>
      </c>
      <c r="N8" s="3">
        <f t="shared" ca="1" si="0"/>
        <v>1437.1590000000001</v>
      </c>
      <c r="O8" s="3">
        <f t="shared" ca="1" si="0"/>
        <v>1435.134</v>
      </c>
      <c r="P8" s="3">
        <f t="shared" ca="1" si="0"/>
        <v>1451.62</v>
      </c>
      <c r="Q8" s="3">
        <f t="shared" ca="1" si="0"/>
        <v>1435.271</v>
      </c>
      <c r="R8" s="3">
        <f t="shared" ca="1" si="0"/>
        <v>1435.135</v>
      </c>
      <c r="S8" s="3">
        <f t="shared" ca="1" si="0"/>
        <v>1435.134</v>
      </c>
      <c r="T8" s="3">
        <f t="shared" ca="1" si="0"/>
        <v>1435.135</v>
      </c>
      <c r="U8" s="3">
        <f t="shared" ca="1" si="0"/>
        <v>1437.41</v>
      </c>
      <c r="W8" s="3">
        <f t="shared" ca="1" si="3"/>
        <v>1437.4290000000001</v>
      </c>
      <c r="Y8" s="3">
        <f ca="1">Total!E8</f>
        <v>1435.134</v>
      </c>
      <c r="AB8" s="3">
        <f t="shared" ca="1" si="1"/>
        <v>0</v>
      </c>
      <c r="AC8" s="3">
        <f t="shared" ca="1" si="1"/>
        <v>1.4103212661674012E-3</v>
      </c>
      <c r="AD8" s="3">
        <f t="shared" ca="1" si="1"/>
        <v>1.4110180652120924E-3</v>
      </c>
      <c r="AE8" s="3">
        <f t="shared" ca="1" si="1"/>
        <v>0</v>
      </c>
      <c r="AF8" s="3">
        <f t="shared" ca="1" si="1"/>
        <v>1.1487429048437203E-2</v>
      </c>
      <c r="AG8" s="3">
        <f t="shared" ca="1" si="1"/>
        <v>9.5461469103194277E-5</v>
      </c>
      <c r="AH8" s="3">
        <f t="shared" ca="1" si="1"/>
        <v>6.9679904453267305E-7</v>
      </c>
      <c r="AI8" s="3">
        <f t="shared" ca="1" si="1"/>
        <v>0</v>
      </c>
      <c r="AJ8" s="3">
        <f t="shared" ca="1" si="1"/>
        <v>6.9679904453267305E-7</v>
      </c>
      <c r="AK8" s="3">
        <f t="shared" ca="1" si="1"/>
        <v>1.5859146253939126E-3</v>
      </c>
      <c r="AM8" s="3">
        <f t="shared" ca="1" si="4"/>
        <v>1.5991538072402868E-2</v>
      </c>
    </row>
    <row r="9" spans="1:39" x14ac:dyDescent="0.25">
      <c r="A9" s="3" t="s">
        <v>2</v>
      </c>
      <c r="B9" s="3">
        <v>24</v>
      </c>
      <c r="C9" s="3">
        <v>1</v>
      </c>
      <c r="D9" s="3">
        <v>78773.505000000005</v>
      </c>
      <c r="E9" s="3">
        <v>0.68700000000000006</v>
      </c>
      <c r="F9" s="3">
        <v>68</v>
      </c>
      <c r="H9" s="3" t="s">
        <v>0</v>
      </c>
      <c r="I9" s="3">
        <v>50</v>
      </c>
      <c r="J9" s="3">
        <v>1</v>
      </c>
      <c r="L9" s="3">
        <f t="shared" ca="1" si="2"/>
        <v>2829.7779999999998</v>
      </c>
      <c r="M9" s="3">
        <f t="shared" ca="1" si="0"/>
        <v>2835.7249999999999</v>
      </c>
      <c r="N9" s="3">
        <f t="shared" ca="1" si="0"/>
        <v>2824.837</v>
      </c>
      <c r="O9" s="3">
        <f t="shared" ca="1" si="0"/>
        <v>2850.99</v>
      </c>
      <c r="P9" s="3">
        <f t="shared" ca="1" si="0"/>
        <v>2834.9110000000001</v>
      </c>
      <c r="Q9" s="3">
        <f t="shared" ca="1" si="0"/>
        <v>2811.7</v>
      </c>
      <c r="R9" s="3">
        <f t="shared" ca="1" si="0"/>
        <v>2834.31</v>
      </c>
      <c r="S9" s="3">
        <f t="shared" ca="1" si="0"/>
        <v>2828.5520000000001</v>
      </c>
      <c r="T9" s="3">
        <f t="shared" ca="1" si="0"/>
        <v>2850.3330000000001</v>
      </c>
      <c r="U9" s="3">
        <f t="shared" ca="1" si="0"/>
        <v>2854.1039999999998</v>
      </c>
      <c r="W9" s="3">
        <f t="shared" ca="1" si="3"/>
        <v>2835.5239999999999</v>
      </c>
      <c r="Y9" s="3">
        <f ca="1">Total!E9</f>
        <v>2807.6990000000001</v>
      </c>
      <c r="AB9" s="3">
        <f t="shared" ca="1" si="1"/>
        <v>7.8637346809610729E-3</v>
      </c>
      <c r="AC9" s="3">
        <f t="shared" ca="1" si="1"/>
        <v>9.9818392213694707E-3</v>
      </c>
      <c r="AD9" s="3">
        <f t="shared" ca="1" si="1"/>
        <v>6.1039306563844343E-3</v>
      </c>
      <c r="AE9" s="3">
        <f t="shared" ca="1" si="1"/>
        <v>1.5418675577403316E-2</v>
      </c>
      <c r="AF9" s="3">
        <f t="shared" ca="1" si="1"/>
        <v>9.6919221041856657E-3</v>
      </c>
      <c r="AG9" s="3">
        <f t="shared" ca="1" si="1"/>
        <v>1.4250103020301496E-3</v>
      </c>
      <c r="AH9" s="3">
        <f t="shared" ca="1" si="1"/>
        <v>9.4778678198766588E-3</v>
      </c>
      <c r="AI9" s="3">
        <f t="shared" ca="1" si="1"/>
        <v>7.4270781875122888E-3</v>
      </c>
      <c r="AJ9" s="3">
        <f t="shared" ca="1" si="1"/>
        <v>1.5184676135155518E-2</v>
      </c>
      <c r="AK9" s="3">
        <f t="shared" ca="1" si="1"/>
        <v>1.6527768824222164E-2</v>
      </c>
      <c r="AM9" s="3">
        <f t="shared" ca="1" si="4"/>
        <v>9.9102503509100742E-2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78730.853000000003</v>
      </c>
      <c r="E10" s="3">
        <v>0.69</v>
      </c>
      <c r="F10" s="3">
        <v>74</v>
      </c>
      <c r="H10" s="3" t="s">
        <v>20</v>
      </c>
      <c r="I10" s="3">
        <v>100</v>
      </c>
      <c r="J10" s="3">
        <v>1</v>
      </c>
      <c r="L10" s="3">
        <f t="shared" ca="1" si="2"/>
        <v>5420.4229999999998</v>
      </c>
      <c r="M10" s="3">
        <f t="shared" ca="1" si="0"/>
        <v>5430.8609999999999</v>
      </c>
      <c r="N10" s="3">
        <f t="shared" ca="1" si="0"/>
        <v>5477.86</v>
      </c>
      <c r="O10" s="3">
        <f t="shared" ca="1" si="0"/>
        <v>5431.0950000000003</v>
      </c>
      <c r="P10" s="3">
        <f t="shared" ca="1" si="0"/>
        <v>5401.5550000000003</v>
      </c>
      <c r="Q10" s="3">
        <f t="shared" ca="1" si="0"/>
        <v>5436.2560000000003</v>
      </c>
      <c r="R10" s="3">
        <f t="shared" ca="1" si="0"/>
        <v>5462.4319999999998</v>
      </c>
      <c r="S10" s="3">
        <f t="shared" ca="1" si="0"/>
        <v>5501.2690000000002</v>
      </c>
      <c r="T10" s="3">
        <f t="shared" ca="1" si="0"/>
        <v>5404.9650000000001</v>
      </c>
      <c r="U10" s="3">
        <f t="shared" ca="1" si="0"/>
        <v>5367.3980000000001</v>
      </c>
      <c r="W10" s="3">
        <f t="shared" ca="1" si="3"/>
        <v>5433.4114</v>
      </c>
      <c r="Y10" s="3">
        <f ca="1">Total!E10</f>
        <v>5345.2</v>
      </c>
      <c r="AB10" s="3">
        <f t="shared" ca="1" si="1"/>
        <v>1.4073000074833487E-2</v>
      </c>
      <c r="AC10" s="3">
        <f t="shared" ca="1" si="1"/>
        <v>1.6025780139190312E-2</v>
      </c>
      <c r="AD10" s="3">
        <f t="shared" ca="1" si="1"/>
        <v>2.4818528773478982E-2</v>
      </c>
      <c r="AE10" s="3">
        <f t="shared" ca="1" si="1"/>
        <v>1.6069557734041839E-2</v>
      </c>
      <c r="AF10" s="3">
        <f t="shared" ca="1" si="1"/>
        <v>1.0543104093392291E-2</v>
      </c>
      <c r="AG10" s="3">
        <f t="shared" ca="1" si="1"/>
        <v>1.703509690937673E-2</v>
      </c>
      <c r="AH10" s="3">
        <f t="shared" ca="1" si="1"/>
        <v>2.1932200853101845E-2</v>
      </c>
      <c r="AI10" s="3">
        <f t="shared" ca="1" si="1"/>
        <v>2.9197972012272772E-2</v>
      </c>
      <c r="AJ10" s="3">
        <f t="shared" ca="1" si="1"/>
        <v>1.1181059642295953E-2</v>
      </c>
      <c r="AK10" s="3">
        <f t="shared" ca="1" si="1"/>
        <v>4.1528848312505275E-3</v>
      </c>
      <c r="AM10" s="3">
        <f t="shared" ca="1" si="4"/>
        <v>0.16502918506323475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165683.83799999999</v>
      </c>
      <c r="E11" s="3">
        <v>1.7350000000000001</v>
      </c>
      <c r="F11" s="3">
        <v>37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166046.361</v>
      </c>
      <c r="E12" s="3">
        <v>1.728</v>
      </c>
      <c r="F12" s="3">
        <v>39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165655.13</v>
      </c>
      <c r="E13" s="3">
        <v>1.7350000000000001</v>
      </c>
      <c r="F13" s="3">
        <v>38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165697.935</v>
      </c>
      <c r="E14" s="3">
        <v>1.7390000000000001</v>
      </c>
      <c r="F14" s="3">
        <v>37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165598.446</v>
      </c>
      <c r="E15" s="3">
        <v>1.738</v>
      </c>
      <c r="F15" s="3">
        <v>38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165581.26999999999</v>
      </c>
      <c r="E16" s="3">
        <v>1.7290000000000001</v>
      </c>
      <c r="F16" s="3">
        <v>37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165643.837</v>
      </c>
      <c r="E17" s="3">
        <v>1.738</v>
      </c>
      <c r="F17" s="3">
        <v>39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165573.72700000001</v>
      </c>
      <c r="E18" s="3">
        <v>1.738</v>
      </c>
      <c r="F18" s="3">
        <v>37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165802.902</v>
      </c>
      <c r="E19" s="3">
        <v>1.7370000000000001</v>
      </c>
      <c r="F19" s="3">
        <v>39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165769.56700000001</v>
      </c>
      <c r="E20" s="3">
        <v>1.7370000000000001</v>
      </c>
      <c r="F20" s="3">
        <v>39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1541587.31</v>
      </c>
      <c r="E21" s="3">
        <v>11.077999999999999</v>
      </c>
      <c r="F21" s="3">
        <v>41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1542964.3060000001</v>
      </c>
      <c r="E22" s="3">
        <v>11.048999999999999</v>
      </c>
      <c r="F22" s="3">
        <v>42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1541812.639</v>
      </c>
      <c r="E23" s="3">
        <v>11.031000000000001</v>
      </c>
      <c r="F23" s="3">
        <v>45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1542020.94</v>
      </c>
      <c r="E24" s="3">
        <v>11.058</v>
      </c>
      <c r="F24" s="3">
        <v>41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1541385.243</v>
      </c>
      <c r="E25" s="3">
        <v>11.055999999999999</v>
      </c>
      <c r="F25" s="3">
        <v>43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1541775.138</v>
      </c>
      <c r="E26" s="3">
        <v>11.082000000000001</v>
      </c>
      <c r="F26" s="3">
        <v>41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1543410.38</v>
      </c>
      <c r="E27" s="3">
        <v>11.045999999999999</v>
      </c>
      <c r="F27" s="3">
        <v>41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1541405.061</v>
      </c>
      <c r="E28" s="3">
        <v>11.051</v>
      </c>
      <c r="F28" s="3">
        <v>45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1541929.2990000001</v>
      </c>
      <c r="E29" s="3">
        <v>11.045</v>
      </c>
      <c r="F29" s="3">
        <v>43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1541428.084</v>
      </c>
      <c r="E30" s="3">
        <v>11.044</v>
      </c>
      <c r="F30" s="3">
        <v>42</v>
      </c>
    </row>
    <row r="31" spans="1:6" x14ac:dyDescent="0.25">
      <c r="A31" s="3" t="s">
        <v>1</v>
      </c>
      <c r="B31" s="3">
        <v>30</v>
      </c>
      <c r="C31" s="3">
        <v>1</v>
      </c>
      <c r="D31" s="3">
        <v>21486.61</v>
      </c>
      <c r="E31" s="3">
        <v>0.91900000000000004</v>
      </c>
      <c r="F31" s="3">
        <v>53</v>
      </c>
    </row>
    <row r="32" spans="1:6" x14ac:dyDescent="0.25">
      <c r="A32" s="3" t="s">
        <v>1</v>
      </c>
      <c r="B32" s="3">
        <v>30</v>
      </c>
      <c r="C32" s="3">
        <v>1</v>
      </c>
      <c r="D32" s="3">
        <v>21491.005000000001</v>
      </c>
      <c r="E32" s="3">
        <v>0.91700000000000004</v>
      </c>
      <c r="F32" s="3">
        <v>55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21531.991000000002</v>
      </c>
      <c r="E33" s="3">
        <v>0.91800000000000004</v>
      </c>
      <c r="F33" s="3">
        <v>55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21485.330999999998</v>
      </c>
      <c r="E34" s="3">
        <v>0.92100000000000004</v>
      </c>
      <c r="F34" s="3">
        <v>55</v>
      </c>
    </row>
    <row r="35" spans="1:6" x14ac:dyDescent="0.25">
      <c r="A35" s="3" t="s">
        <v>1</v>
      </c>
      <c r="B35" s="3">
        <v>30</v>
      </c>
      <c r="C35" s="3">
        <v>1</v>
      </c>
      <c r="D35" s="3">
        <v>21487.922999999999</v>
      </c>
      <c r="E35" s="3">
        <v>0.91900000000000004</v>
      </c>
      <c r="F35" s="3">
        <v>54</v>
      </c>
    </row>
    <row r="36" spans="1:6" x14ac:dyDescent="0.25">
      <c r="A36" s="3" t="s">
        <v>1</v>
      </c>
      <c r="B36" s="3">
        <v>30</v>
      </c>
      <c r="C36" s="3">
        <v>1</v>
      </c>
      <c r="D36" s="3">
        <v>21550.212</v>
      </c>
      <c r="E36" s="3">
        <v>0.91500000000000004</v>
      </c>
      <c r="F36" s="3">
        <v>58</v>
      </c>
    </row>
    <row r="37" spans="1:6" x14ac:dyDescent="0.25">
      <c r="A37" s="3" t="s">
        <v>1</v>
      </c>
      <c r="B37" s="3">
        <v>30</v>
      </c>
      <c r="C37" s="3">
        <v>1</v>
      </c>
      <c r="D37" s="3">
        <v>21495.451000000001</v>
      </c>
      <c r="E37" s="3">
        <v>0.92</v>
      </c>
      <c r="F37" s="3">
        <v>55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21552.863000000001</v>
      </c>
      <c r="E38" s="3">
        <v>0.91700000000000004</v>
      </c>
      <c r="F38" s="3">
        <v>57</v>
      </c>
    </row>
    <row r="39" spans="1:6" x14ac:dyDescent="0.25">
      <c r="A39" s="3" t="s">
        <v>1</v>
      </c>
      <c r="B39" s="3">
        <v>30</v>
      </c>
      <c r="C39" s="3">
        <v>1</v>
      </c>
      <c r="D39" s="3">
        <v>21525.52</v>
      </c>
      <c r="E39" s="3">
        <v>0.91800000000000004</v>
      </c>
      <c r="F39" s="3">
        <v>55</v>
      </c>
    </row>
    <row r="40" spans="1:6" x14ac:dyDescent="0.25">
      <c r="A40" s="3" t="s">
        <v>1</v>
      </c>
      <c r="B40" s="3">
        <v>30</v>
      </c>
      <c r="C40" s="3">
        <v>1</v>
      </c>
      <c r="D40" s="3">
        <v>21497.681</v>
      </c>
      <c r="E40" s="3">
        <v>0.92100000000000004</v>
      </c>
      <c r="F40" s="3">
        <v>56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37830.917000000001</v>
      </c>
      <c r="E41" s="3">
        <v>1.9319999999999999</v>
      </c>
      <c r="F41" s="3">
        <v>33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37887.506000000001</v>
      </c>
      <c r="E42" s="3">
        <v>1.9419999999999999</v>
      </c>
      <c r="F42" s="3">
        <v>36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37842.934999999998</v>
      </c>
      <c r="E43" s="3">
        <v>1.9379999999999999</v>
      </c>
      <c r="F43" s="3">
        <v>35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37835.883999999998</v>
      </c>
      <c r="E44" s="3">
        <v>1.9370000000000001</v>
      </c>
      <c r="F44" s="3">
        <v>34</v>
      </c>
    </row>
    <row r="45" spans="1:6" x14ac:dyDescent="0.25">
      <c r="A45" s="3" t="s">
        <v>1</v>
      </c>
      <c r="B45" s="3">
        <v>50</v>
      </c>
      <c r="C45" s="3">
        <v>1</v>
      </c>
      <c r="D45" s="3">
        <v>37847.22</v>
      </c>
      <c r="E45" s="3">
        <v>1.95</v>
      </c>
      <c r="F45" s="3">
        <v>36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37842.197999999997</v>
      </c>
      <c r="E46" s="3">
        <v>1.94</v>
      </c>
      <c r="F46" s="3">
        <v>35</v>
      </c>
    </row>
    <row r="47" spans="1:6" x14ac:dyDescent="0.25">
      <c r="A47" s="3" t="s">
        <v>1</v>
      </c>
      <c r="B47" s="3">
        <v>50</v>
      </c>
      <c r="C47" s="3">
        <v>1</v>
      </c>
      <c r="D47" s="3">
        <v>37842.633999999998</v>
      </c>
      <c r="E47" s="3">
        <v>1.9419999999999999</v>
      </c>
      <c r="F47" s="3">
        <v>35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37894.571000000004</v>
      </c>
      <c r="E48" s="3">
        <v>1.9390000000000001</v>
      </c>
      <c r="F48" s="3">
        <v>36</v>
      </c>
    </row>
    <row r="49" spans="1:6" x14ac:dyDescent="0.25">
      <c r="A49" s="3" t="s">
        <v>1</v>
      </c>
      <c r="B49" s="3">
        <v>50</v>
      </c>
      <c r="C49" s="3">
        <v>1</v>
      </c>
      <c r="D49" s="3">
        <v>37905.178</v>
      </c>
      <c r="E49" s="3">
        <v>1.948</v>
      </c>
      <c r="F49" s="3">
        <v>38</v>
      </c>
    </row>
    <row r="50" spans="1:6" x14ac:dyDescent="0.25">
      <c r="A50" s="3" t="s">
        <v>1</v>
      </c>
      <c r="B50" s="3">
        <v>50</v>
      </c>
      <c r="C50" s="3">
        <v>1</v>
      </c>
      <c r="D50" s="3">
        <v>37892.612000000001</v>
      </c>
      <c r="E50" s="3">
        <v>1.931</v>
      </c>
      <c r="F50" s="3">
        <v>34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68043.482000000004</v>
      </c>
      <c r="E51" s="3">
        <v>7.72</v>
      </c>
      <c r="F51" s="3">
        <v>30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68047.168000000005</v>
      </c>
      <c r="E52" s="3">
        <v>7.7690000000000001</v>
      </c>
      <c r="F52" s="3">
        <v>30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68098.191000000006</v>
      </c>
      <c r="E53" s="3">
        <v>7.7489999999999997</v>
      </c>
      <c r="F53" s="3">
        <v>29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68043.058999999994</v>
      </c>
      <c r="E54" s="3">
        <v>7.7530000000000001</v>
      </c>
      <c r="F54" s="3">
        <v>30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68073.134000000005</v>
      </c>
      <c r="E55" s="3">
        <v>7.74</v>
      </c>
      <c r="F55" s="3">
        <v>30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68043.869000000006</v>
      </c>
      <c r="E56" s="3">
        <v>7.7290000000000001</v>
      </c>
      <c r="F56" s="3">
        <v>30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68024.633000000002</v>
      </c>
      <c r="E57" s="3">
        <v>7.7859999999999996</v>
      </c>
      <c r="F57" s="3">
        <v>31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68029.524000000005</v>
      </c>
      <c r="E58" s="3">
        <v>7.7290000000000001</v>
      </c>
      <c r="F58" s="3">
        <v>28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68046.926000000007</v>
      </c>
      <c r="E59" s="3">
        <v>7.7279999999999998</v>
      </c>
      <c r="F59" s="3">
        <v>30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68067.286999999997</v>
      </c>
      <c r="E60" s="3">
        <v>7.7640000000000002</v>
      </c>
      <c r="F60" s="3">
        <v>29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1435.134</v>
      </c>
      <c r="E61" s="3">
        <v>0.66800000000000004</v>
      </c>
      <c r="F61" s="3">
        <v>56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1437.1579999999999</v>
      </c>
      <c r="E62" s="3">
        <v>0.66800000000000004</v>
      </c>
      <c r="F62" s="3">
        <v>59</v>
      </c>
    </row>
    <row r="63" spans="1:6" x14ac:dyDescent="0.25">
      <c r="A63" s="3" t="s">
        <v>0</v>
      </c>
      <c r="B63" s="3">
        <v>25</v>
      </c>
      <c r="C63" s="3">
        <v>1</v>
      </c>
      <c r="D63" s="3">
        <v>1437.1590000000001</v>
      </c>
      <c r="E63" s="3">
        <v>0.67200000000000004</v>
      </c>
      <c r="F63" s="3">
        <v>58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1435.134</v>
      </c>
      <c r="E64" s="3">
        <v>0.66900000000000004</v>
      </c>
      <c r="F64" s="3">
        <v>58</v>
      </c>
    </row>
    <row r="65" spans="1:6" x14ac:dyDescent="0.25">
      <c r="A65" s="3" t="s">
        <v>0</v>
      </c>
      <c r="B65" s="3">
        <v>25</v>
      </c>
      <c r="C65" s="3">
        <v>1</v>
      </c>
      <c r="D65" s="3">
        <v>1451.62</v>
      </c>
      <c r="E65" s="3">
        <v>0.66800000000000004</v>
      </c>
      <c r="F65" s="3">
        <v>58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1435.271</v>
      </c>
      <c r="E66" s="3">
        <v>0.66800000000000004</v>
      </c>
      <c r="F66" s="3">
        <v>60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1435.135</v>
      </c>
      <c r="E67" s="3">
        <v>0.66700000000000004</v>
      </c>
      <c r="F67" s="3">
        <v>57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1435.134</v>
      </c>
      <c r="E68" s="3">
        <v>0.66800000000000004</v>
      </c>
      <c r="F68" s="3">
        <v>57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1435.135</v>
      </c>
      <c r="E69" s="3">
        <v>0.67200000000000004</v>
      </c>
      <c r="F69" s="3">
        <v>59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1437.41</v>
      </c>
      <c r="E70" s="3">
        <v>0.67</v>
      </c>
      <c r="F70" s="3">
        <v>60</v>
      </c>
    </row>
    <row r="71" spans="1:6" x14ac:dyDescent="0.25">
      <c r="A71" s="3" t="s">
        <v>0</v>
      </c>
      <c r="B71" s="3">
        <v>50</v>
      </c>
      <c r="C71" s="3">
        <v>1</v>
      </c>
      <c r="D71" s="3">
        <v>2829.7779999999998</v>
      </c>
      <c r="E71" s="3">
        <v>1.8029999999999999</v>
      </c>
      <c r="F71" s="3">
        <v>33</v>
      </c>
    </row>
    <row r="72" spans="1:6" x14ac:dyDescent="0.25">
      <c r="A72" s="3" t="s">
        <v>0</v>
      </c>
      <c r="B72" s="3">
        <v>50</v>
      </c>
      <c r="C72" s="3">
        <v>1</v>
      </c>
      <c r="D72" s="3">
        <v>2835.7249999999999</v>
      </c>
      <c r="E72" s="3">
        <v>1.81</v>
      </c>
      <c r="F72" s="3">
        <v>31</v>
      </c>
    </row>
    <row r="73" spans="1:6" x14ac:dyDescent="0.25">
      <c r="A73" s="3" t="s">
        <v>0</v>
      </c>
      <c r="B73" s="3">
        <v>50</v>
      </c>
      <c r="C73" s="3">
        <v>1</v>
      </c>
      <c r="D73" s="3">
        <v>2824.837</v>
      </c>
      <c r="E73" s="3">
        <v>1.819</v>
      </c>
      <c r="F73" s="3">
        <v>31</v>
      </c>
    </row>
    <row r="74" spans="1:6" x14ac:dyDescent="0.25">
      <c r="A74" s="3" t="s">
        <v>0</v>
      </c>
      <c r="B74" s="3">
        <v>50</v>
      </c>
      <c r="C74" s="3">
        <v>1</v>
      </c>
      <c r="D74" s="3">
        <v>2850.99</v>
      </c>
      <c r="E74" s="3">
        <v>1.8069999999999999</v>
      </c>
      <c r="F74" s="3">
        <v>31</v>
      </c>
    </row>
    <row r="75" spans="1:6" x14ac:dyDescent="0.25">
      <c r="A75" s="3" t="s">
        <v>0</v>
      </c>
      <c r="B75" s="3">
        <v>50</v>
      </c>
      <c r="C75" s="3">
        <v>1</v>
      </c>
      <c r="D75" s="3">
        <v>2834.9110000000001</v>
      </c>
      <c r="E75" s="3">
        <v>1.8160000000000001</v>
      </c>
      <c r="F75" s="3">
        <v>32</v>
      </c>
    </row>
    <row r="76" spans="1:6" x14ac:dyDescent="0.25">
      <c r="A76" s="3" t="s">
        <v>0</v>
      </c>
      <c r="B76" s="3">
        <v>50</v>
      </c>
      <c r="C76" s="3">
        <v>1</v>
      </c>
      <c r="D76" s="3">
        <v>2811.7</v>
      </c>
      <c r="E76" s="3">
        <v>1.8160000000000001</v>
      </c>
      <c r="F76" s="3">
        <v>31</v>
      </c>
    </row>
    <row r="77" spans="1:6" x14ac:dyDescent="0.25">
      <c r="A77" s="3" t="s">
        <v>0</v>
      </c>
      <c r="B77" s="3">
        <v>50</v>
      </c>
      <c r="C77" s="3">
        <v>1</v>
      </c>
      <c r="D77" s="3">
        <v>2834.31</v>
      </c>
      <c r="E77" s="3">
        <v>1.8160000000000001</v>
      </c>
      <c r="F77" s="3">
        <v>28</v>
      </c>
    </row>
    <row r="78" spans="1:6" x14ac:dyDescent="0.25">
      <c r="A78" s="3" t="s">
        <v>0</v>
      </c>
      <c r="B78" s="3">
        <v>50</v>
      </c>
      <c r="C78" s="3">
        <v>1</v>
      </c>
      <c r="D78" s="3">
        <v>2828.5520000000001</v>
      </c>
      <c r="E78" s="3">
        <v>1.8220000000000001</v>
      </c>
      <c r="F78" s="3">
        <v>34</v>
      </c>
    </row>
    <row r="79" spans="1:6" x14ac:dyDescent="0.25">
      <c r="A79" s="3" t="s">
        <v>0</v>
      </c>
      <c r="B79" s="3">
        <v>50</v>
      </c>
      <c r="C79" s="3">
        <v>1</v>
      </c>
      <c r="D79" s="3">
        <v>2850.3330000000001</v>
      </c>
      <c r="E79" s="3">
        <v>1.8089999999999999</v>
      </c>
      <c r="F79" s="3">
        <v>31</v>
      </c>
    </row>
    <row r="80" spans="1:6" x14ac:dyDescent="0.25">
      <c r="A80" s="3" t="s">
        <v>0</v>
      </c>
      <c r="B80" s="3">
        <v>50</v>
      </c>
      <c r="C80" s="3">
        <v>1</v>
      </c>
      <c r="D80" s="3">
        <v>2854.1039999999998</v>
      </c>
      <c r="E80" s="3">
        <v>1.81</v>
      </c>
      <c r="F80" s="3">
        <v>30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5420.4229999999998</v>
      </c>
      <c r="E81" s="3">
        <v>7.3529999999999998</v>
      </c>
      <c r="F81" s="3">
        <v>27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5430.8609999999999</v>
      </c>
      <c r="E82" s="3">
        <v>7.3650000000000002</v>
      </c>
      <c r="F82" s="3">
        <v>28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5477.86</v>
      </c>
      <c r="E83" s="3">
        <v>7.3639999999999999</v>
      </c>
      <c r="F83" s="3">
        <v>24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5431.0950000000003</v>
      </c>
      <c r="E84" s="3">
        <v>7.3630000000000004</v>
      </c>
      <c r="F84" s="3">
        <v>22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5401.5550000000003</v>
      </c>
      <c r="E85" s="3">
        <v>7.3</v>
      </c>
      <c r="F85" s="3">
        <v>23</v>
      </c>
    </row>
    <row r="86" spans="1:6" x14ac:dyDescent="0.25">
      <c r="A86" s="3" t="s">
        <v>0</v>
      </c>
      <c r="B86" s="3">
        <v>100</v>
      </c>
      <c r="C86" s="3">
        <v>1</v>
      </c>
      <c r="D86" s="3">
        <v>5436.2560000000003</v>
      </c>
      <c r="E86" s="3">
        <v>7.3680000000000003</v>
      </c>
      <c r="F86" s="3">
        <v>25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5462.4319999999998</v>
      </c>
      <c r="E87" s="3">
        <v>7.367</v>
      </c>
      <c r="F87" s="3">
        <v>28</v>
      </c>
    </row>
    <row r="88" spans="1:6" x14ac:dyDescent="0.25">
      <c r="A88" s="3" t="s">
        <v>0</v>
      </c>
      <c r="B88" s="3">
        <v>100</v>
      </c>
      <c r="C88" s="3">
        <v>1</v>
      </c>
      <c r="D88" s="3">
        <v>5501.2690000000002</v>
      </c>
      <c r="E88" s="3">
        <v>7.3280000000000003</v>
      </c>
      <c r="F88" s="3">
        <v>25</v>
      </c>
    </row>
    <row r="89" spans="1:6" x14ac:dyDescent="0.25">
      <c r="A89" s="3" t="s">
        <v>0</v>
      </c>
      <c r="B89" s="3">
        <v>100</v>
      </c>
      <c r="C89" s="3">
        <v>1</v>
      </c>
      <c r="D89" s="3">
        <v>5404.9650000000001</v>
      </c>
      <c r="E89" s="3">
        <v>7.3159999999999998</v>
      </c>
      <c r="F89" s="3">
        <v>27</v>
      </c>
    </row>
    <row r="90" spans="1:6" x14ac:dyDescent="0.25">
      <c r="A90" s="3" t="s">
        <v>0</v>
      </c>
      <c r="B90" s="3">
        <v>100</v>
      </c>
      <c r="C90" s="3">
        <v>1</v>
      </c>
      <c r="D90" s="3">
        <v>5367.3980000000001</v>
      </c>
      <c r="E90" s="3">
        <v>7.3460000000000001</v>
      </c>
      <c r="F90" s="3">
        <v>27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workbookViewId="0">
      <selection sqref="A1:F91"/>
    </sheetView>
  </sheetViews>
  <sheetFormatPr defaultColWidth="9" defaultRowHeight="15" x14ac:dyDescent="0.25"/>
  <cols>
    <col min="1" max="1" width="9.75" style="3" customWidth="1"/>
    <col min="2" max="2" width="4.375" style="3" bestFit="1" customWidth="1"/>
    <col min="3" max="3" width="2.625" style="3" bestFit="1" customWidth="1"/>
    <col min="4" max="4" width="9" style="3"/>
    <col min="5" max="5" width="7" style="3" bestFit="1" customWidth="1"/>
    <col min="6" max="6" width="4.375" style="3" bestFit="1" customWidth="1"/>
    <col min="7" max="7" width="2.25" style="3" customWidth="1"/>
    <col min="8" max="8" width="10" style="3" customWidth="1"/>
    <col min="9" max="9" width="4.375" style="3" bestFit="1" customWidth="1"/>
    <col min="10" max="10" width="4.5" style="3" bestFit="1" customWidth="1"/>
    <col min="11" max="11" width="2.5" style="3" customWidth="1"/>
    <col min="12" max="21" width="9" style="3"/>
    <col min="22" max="22" width="3.25" style="3" customWidth="1"/>
    <col min="23" max="23" width="9" style="3"/>
    <col min="24" max="24" width="2.625" style="3" customWidth="1"/>
    <col min="25" max="25" width="9" style="3"/>
    <col min="26" max="26" width="2.125" style="3" customWidth="1"/>
    <col min="27" max="27" width="2.625" style="3" customWidth="1"/>
    <col min="28" max="37" width="9" style="3"/>
    <col min="38" max="38" width="5.625" style="3" customWidth="1"/>
    <col min="39" max="16384" width="9" style="3"/>
  </cols>
  <sheetData>
    <row r="1" spans="1:39" x14ac:dyDescent="0.25">
      <c r="A1" s="3" t="s">
        <v>2</v>
      </c>
      <c r="B1" s="3">
        <v>24</v>
      </c>
      <c r="C1" s="3">
        <v>1</v>
      </c>
      <c r="D1" s="3">
        <v>78862.900999999998</v>
      </c>
      <c r="E1" s="3">
        <v>0.68500000000000005</v>
      </c>
      <c r="F1" s="3">
        <v>86</v>
      </c>
      <c r="H1" s="4" t="s">
        <v>13</v>
      </c>
      <c r="I1" s="4" t="s">
        <v>14</v>
      </c>
      <c r="J1" s="4" t="s">
        <v>10</v>
      </c>
      <c r="K1" s="2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W1" s="2" t="s">
        <v>11</v>
      </c>
      <c r="X1" s="2"/>
      <c r="Y1" s="2" t="s">
        <v>9</v>
      </c>
      <c r="Z1" s="2"/>
      <c r="AM1" s="4" t="s">
        <v>12</v>
      </c>
    </row>
    <row r="2" spans="1:39" x14ac:dyDescent="0.25">
      <c r="A2" s="3" t="s">
        <v>2</v>
      </c>
      <c r="B2" s="3">
        <v>24</v>
      </c>
      <c r="C2" s="3">
        <v>1</v>
      </c>
      <c r="D2" s="3">
        <v>78730.853000000003</v>
      </c>
      <c r="E2" s="3">
        <v>0.68899999999999995</v>
      </c>
      <c r="F2" s="3">
        <v>88</v>
      </c>
      <c r="H2" s="3" t="s">
        <v>2</v>
      </c>
      <c r="I2" s="3">
        <v>24</v>
      </c>
      <c r="J2" s="3">
        <v>1</v>
      </c>
      <c r="L2" s="3">
        <f ca="1">INDIRECT("D"&amp;1+(ROW(D1)-1)*10+COLUMN(A1)-1)</f>
        <v>78862.900999999998</v>
      </c>
      <c r="M2" s="3">
        <f t="shared" ref="M2:U10" ca="1" si="0">INDIRECT("D"&amp;1+(ROW(E1)-1)*10+COLUMN(B1)-1)</f>
        <v>78730.853000000003</v>
      </c>
      <c r="N2" s="3">
        <f t="shared" ca="1" si="0"/>
        <v>78773.505000000005</v>
      </c>
      <c r="O2" s="3">
        <f t="shared" ca="1" si="0"/>
        <v>78794.532000000007</v>
      </c>
      <c r="P2" s="3">
        <f t="shared" ca="1" si="0"/>
        <v>79419.877999999997</v>
      </c>
      <c r="Q2" s="3">
        <f t="shared" ca="1" si="0"/>
        <v>79244.490000000005</v>
      </c>
      <c r="R2" s="3">
        <f t="shared" ca="1" si="0"/>
        <v>78863.047999999995</v>
      </c>
      <c r="S2" s="3">
        <f t="shared" ca="1" si="0"/>
        <v>78803.659</v>
      </c>
      <c r="T2" s="3">
        <f t="shared" ca="1" si="0"/>
        <v>78737.956999999995</v>
      </c>
      <c r="U2" s="3">
        <f t="shared" ca="1" si="0"/>
        <v>79515.788</v>
      </c>
      <c r="W2" s="3">
        <f ca="1">AVERAGE(L2:U2)</f>
        <v>78974.661099999983</v>
      </c>
      <c r="Y2" s="3">
        <f ca="1">Total!E2</f>
        <v>78730.853000000003</v>
      </c>
      <c r="AB2" s="3">
        <f t="shared" ref="AB2:AK10" ca="1" si="1">(L2-$Y2)/$Y2</f>
        <v>1.6772077904451922E-3</v>
      </c>
      <c r="AC2" s="3">
        <f t="shared" ca="1" si="1"/>
        <v>0</v>
      </c>
      <c r="AD2" s="3">
        <f t="shared" ca="1" si="1"/>
        <v>5.4174441625828515E-4</v>
      </c>
      <c r="AE2" s="3">
        <f t="shared" ca="1" si="1"/>
        <v>8.0881887561924074E-4</v>
      </c>
      <c r="AF2" s="3">
        <f t="shared" ca="1" si="1"/>
        <v>8.7516516555459414E-3</v>
      </c>
      <c r="AG2" s="3">
        <f t="shared" ca="1" si="1"/>
        <v>6.5239608162254055E-3</v>
      </c>
      <c r="AH2" s="3">
        <f t="shared" ca="1" si="1"/>
        <v>1.6790749110770135E-3</v>
      </c>
      <c r="AI2" s="3">
        <f t="shared" ca="1" si="1"/>
        <v>9.2474547430594785E-4</v>
      </c>
      <c r="AJ2" s="3">
        <f t="shared" ca="1" si="1"/>
        <v>9.0231462372090441E-5</v>
      </c>
      <c r="AK2" s="3">
        <f t="shared" ca="1" si="1"/>
        <v>9.9698526065759453E-3</v>
      </c>
      <c r="AM2" s="3">
        <f ca="1">SUM(AB2:AK2)</f>
        <v>3.0967288008425062E-2</v>
      </c>
    </row>
    <row r="3" spans="1:39" x14ac:dyDescent="0.25">
      <c r="A3" s="3" t="s">
        <v>2</v>
      </c>
      <c r="B3" s="3">
        <v>24</v>
      </c>
      <c r="C3" s="3">
        <v>1</v>
      </c>
      <c r="D3" s="3">
        <v>78773.505000000005</v>
      </c>
      <c r="E3" s="3">
        <v>0.68899999999999995</v>
      </c>
      <c r="F3" s="3">
        <v>87</v>
      </c>
      <c r="H3" s="3" t="s">
        <v>2</v>
      </c>
      <c r="I3" s="3">
        <v>47</v>
      </c>
      <c r="J3" s="3">
        <v>1</v>
      </c>
      <c r="L3" s="3">
        <f t="shared" ref="L3:L10" ca="1" si="2">INDIRECT("D"&amp;1+(ROW(D2)-1)*10+COLUMN(A2)-1)</f>
        <v>165628.21299999999</v>
      </c>
      <c r="M3" s="3">
        <f t="shared" ca="1" si="0"/>
        <v>165880.492</v>
      </c>
      <c r="N3" s="3">
        <f t="shared" ca="1" si="0"/>
        <v>165582.21299999999</v>
      </c>
      <c r="O3" s="3">
        <f t="shared" ca="1" si="0"/>
        <v>165615.87100000001</v>
      </c>
      <c r="P3" s="3">
        <f t="shared" ca="1" si="0"/>
        <v>165513.07999999999</v>
      </c>
      <c r="Q3" s="3">
        <f t="shared" ca="1" si="0"/>
        <v>165634.24400000001</v>
      </c>
      <c r="R3" s="3">
        <f t="shared" ca="1" si="0"/>
        <v>165546.47</v>
      </c>
      <c r="S3" s="3">
        <f t="shared" ca="1" si="0"/>
        <v>165609.16699999999</v>
      </c>
      <c r="T3" s="3">
        <f t="shared" ca="1" si="0"/>
        <v>165605.59400000001</v>
      </c>
      <c r="U3" s="3">
        <f t="shared" ca="1" si="0"/>
        <v>165601.114</v>
      </c>
      <c r="W3" s="3">
        <f t="shared" ref="W3:W10" ca="1" si="3">AVERAGE(L3:U3)</f>
        <v>165621.6458</v>
      </c>
      <c r="Y3" s="3">
        <f ca="1">Total!E3</f>
        <v>165486.21299999999</v>
      </c>
      <c r="AB3" s="3">
        <f t="shared" ca="1" si="1"/>
        <v>8.5807752456091321E-4</v>
      </c>
      <c r="AC3" s="3">
        <f t="shared" ca="1" si="1"/>
        <v>2.3825489317349331E-3</v>
      </c>
      <c r="AD3" s="3">
        <f t="shared" ca="1" si="1"/>
        <v>5.8010874899892719E-4</v>
      </c>
      <c r="AE3" s="3">
        <f t="shared" ca="1" si="1"/>
        <v>7.8349729351788911E-4</v>
      </c>
      <c r="AF3" s="3">
        <f t="shared" ca="1" si="1"/>
        <v>1.6235189332659616E-4</v>
      </c>
      <c r="AG3" s="3">
        <f t="shared" ca="1" si="1"/>
        <v>8.9452164815698111E-4</v>
      </c>
      <c r="AH3" s="3">
        <f t="shared" ca="1" si="1"/>
        <v>3.6412096758786996E-4</v>
      </c>
      <c r="AI3" s="3">
        <f t="shared" ca="1" si="1"/>
        <v>7.4298636587930087E-4</v>
      </c>
      <c r="AJ3" s="3">
        <f t="shared" ca="1" si="1"/>
        <v>7.2139544337764894E-4</v>
      </c>
      <c r="AK3" s="3">
        <f t="shared" ca="1" si="1"/>
        <v>6.9432370175763578E-4</v>
      </c>
      <c r="AM3" s="3">
        <f t="shared" ref="AM3:AM10" ca="1" si="4">SUM(AB3:AK3)</f>
        <v>8.1839325188986962E-3</v>
      </c>
    </row>
    <row r="4" spans="1:39" x14ac:dyDescent="0.25">
      <c r="A4" s="3" t="s">
        <v>2</v>
      </c>
      <c r="B4" s="3">
        <v>24</v>
      </c>
      <c r="C4" s="3">
        <v>1</v>
      </c>
      <c r="D4" s="3">
        <v>78794.532000000007</v>
      </c>
      <c r="E4" s="3">
        <v>0.68700000000000006</v>
      </c>
      <c r="F4" s="3">
        <v>86</v>
      </c>
      <c r="H4" s="3" t="s">
        <v>2</v>
      </c>
      <c r="I4" s="3">
        <v>100</v>
      </c>
      <c r="J4" s="3">
        <v>1</v>
      </c>
      <c r="L4" s="3">
        <f t="shared" ca="1" si="2"/>
        <v>1542525.7350000001</v>
      </c>
      <c r="M4" s="3">
        <f t="shared" ca="1" si="0"/>
        <v>1543369.1569999999</v>
      </c>
      <c r="N4" s="3">
        <f t="shared" ca="1" si="0"/>
        <v>1542724.335</v>
      </c>
      <c r="O4" s="3">
        <f t="shared" ca="1" si="0"/>
        <v>1541848.858</v>
      </c>
      <c r="P4" s="3">
        <f t="shared" ca="1" si="0"/>
        <v>1541525.7990000001</v>
      </c>
      <c r="Q4" s="3">
        <f t="shared" ca="1" si="0"/>
        <v>1542556.03</v>
      </c>
      <c r="R4" s="3">
        <f t="shared" ca="1" si="0"/>
        <v>1543000.878</v>
      </c>
      <c r="S4" s="3">
        <f t="shared" ca="1" si="0"/>
        <v>1541747.8419999999</v>
      </c>
      <c r="T4" s="3">
        <f t="shared" ca="1" si="0"/>
        <v>1542199.27</v>
      </c>
      <c r="U4" s="3">
        <f t="shared" ca="1" si="0"/>
        <v>1541663.3019999999</v>
      </c>
      <c r="W4" s="3">
        <f t="shared" ca="1" si="3"/>
        <v>1542316.1205999998</v>
      </c>
      <c r="Y4" s="3">
        <f ca="1">Total!E4</f>
        <v>1541265.9380000001</v>
      </c>
      <c r="AB4" s="3">
        <f t="shared" ca="1" si="1"/>
        <v>8.1737808443024221E-4</v>
      </c>
      <c r="AC4" s="3">
        <f t="shared" ca="1" si="1"/>
        <v>1.3646048667817947E-3</v>
      </c>
      <c r="AD4" s="3">
        <f t="shared" ca="1" si="1"/>
        <v>9.462331996335085E-4</v>
      </c>
      <c r="AE4" s="3">
        <f t="shared" ca="1" si="1"/>
        <v>3.7820857882342007E-4</v>
      </c>
      <c r="AF4" s="3">
        <f t="shared" ca="1" si="1"/>
        <v>1.6860231164080491E-4</v>
      </c>
      <c r="AG4" s="3">
        <f t="shared" ca="1" si="1"/>
        <v>8.3703400444573106E-4</v>
      </c>
      <c r="AH4" s="3">
        <f t="shared" ca="1" si="1"/>
        <v>1.1256590814244958E-3</v>
      </c>
      <c r="AI4" s="3">
        <f t="shared" ca="1" si="1"/>
        <v>3.1266765073988421E-4</v>
      </c>
      <c r="AJ4" s="3">
        <f t="shared" ca="1" si="1"/>
        <v>6.0556194553359197E-4</v>
      </c>
      <c r="AK4" s="3">
        <f t="shared" ca="1" si="1"/>
        <v>2.578166364433253E-4</v>
      </c>
      <c r="AM4" s="3">
        <f t="shared" ca="1" si="4"/>
        <v>6.8137663598967979E-3</v>
      </c>
    </row>
    <row r="5" spans="1:39" x14ac:dyDescent="0.25">
      <c r="A5" s="3" t="s">
        <v>2</v>
      </c>
      <c r="B5" s="3">
        <v>24</v>
      </c>
      <c r="C5" s="3">
        <v>1</v>
      </c>
      <c r="D5" s="3">
        <v>79419.877999999997</v>
      </c>
      <c r="E5" s="3">
        <v>0.68799999999999994</v>
      </c>
      <c r="F5" s="3">
        <v>87</v>
      </c>
      <c r="H5" s="3" t="s">
        <v>1</v>
      </c>
      <c r="I5" s="3">
        <v>30</v>
      </c>
      <c r="J5" s="3">
        <v>1</v>
      </c>
      <c r="L5" s="3">
        <f t="shared" ca="1" si="2"/>
        <v>21488.746999999999</v>
      </c>
      <c r="M5" s="3">
        <f t="shared" ca="1" si="0"/>
        <v>21515.995999999999</v>
      </c>
      <c r="N5" s="3">
        <f t="shared" ca="1" si="0"/>
        <v>21527.855</v>
      </c>
      <c r="O5" s="3">
        <f t="shared" ca="1" si="0"/>
        <v>21497.927</v>
      </c>
      <c r="P5" s="3">
        <f t="shared" ca="1" si="0"/>
        <v>21503.153999999999</v>
      </c>
      <c r="Q5" s="3">
        <f t="shared" ca="1" si="0"/>
        <v>21496.54</v>
      </c>
      <c r="R5" s="3">
        <f t="shared" ca="1" si="0"/>
        <v>21485.624</v>
      </c>
      <c r="S5" s="3">
        <f t="shared" ca="1" si="0"/>
        <v>21520.377</v>
      </c>
      <c r="T5" s="3">
        <f t="shared" ca="1" si="0"/>
        <v>21494.177</v>
      </c>
      <c r="U5" s="3">
        <f t="shared" ca="1" si="0"/>
        <v>21510.885999999999</v>
      </c>
      <c r="W5" s="3">
        <f t="shared" ca="1" si="3"/>
        <v>21504.1283</v>
      </c>
      <c r="Y5" s="3">
        <f ca="1">Total!E5</f>
        <v>21465.767</v>
      </c>
      <c r="AB5" s="3">
        <f t="shared" ca="1" si="1"/>
        <v>1.0705417607486173E-3</v>
      </c>
      <c r="AC5" s="3">
        <f t="shared" ca="1" si="1"/>
        <v>2.3399583159548578E-3</v>
      </c>
      <c r="AD5" s="3">
        <f t="shared" ca="1" si="1"/>
        <v>2.892419357761581E-3</v>
      </c>
      <c r="AE5" s="3">
        <f t="shared" ca="1" si="1"/>
        <v>1.4981994354080082E-3</v>
      </c>
      <c r="AF5" s="3">
        <f t="shared" ca="1" si="1"/>
        <v>1.7417034294651018E-3</v>
      </c>
      <c r="AG5" s="3">
        <f t="shared" ca="1" si="1"/>
        <v>1.4335849261757592E-3</v>
      </c>
      <c r="AH5" s="3">
        <f t="shared" ca="1" si="1"/>
        <v>9.2505429691843626E-4</v>
      </c>
      <c r="AI5" s="3">
        <f t="shared" ca="1" si="1"/>
        <v>2.544050720386585E-3</v>
      </c>
      <c r="AJ5" s="3">
        <f t="shared" ca="1" si="1"/>
        <v>1.3235026728837527E-3</v>
      </c>
      <c r="AK5" s="3">
        <f t="shared" ca="1" si="1"/>
        <v>2.1019048608884451E-3</v>
      </c>
      <c r="AM5" s="3">
        <f t="shared" ca="1" si="4"/>
        <v>1.7870919776591145E-2</v>
      </c>
    </row>
    <row r="6" spans="1:39" x14ac:dyDescent="0.25">
      <c r="A6" s="3" t="s">
        <v>2</v>
      </c>
      <c r="B6" s="3">
        <v>24</v>
      </c>
      <c r="C6" s="3">
        <v>1</v>
      </c>
      <c r="D6" s="3">
        <v>79244.490000000005</v>
      </c>
      <c r="E6" s="3">
        <v>0.68700000000000006</v>
      </c>
      <c r="F6" s="3">
        <v>87</v>
      </c>
      <c r="H6" s="3" t="s">
        <v>1</v>
      </c>
      <c r="I6" s="3">
        <v>50</v>
      </c>
      <c r="J6" s="3">
        <v>1</v>
      </c>
      <c r="L6" s="3">
        <f t="shared" ca="1" si="2"/>
        <v>37867.220999999998</v>
      </c>
      <c r="M6" s="3">
        <f t="shared" ca="1" si="0"/>
        <v>37892.667000000001</v>
      </c>
      <c r="N6" s="3">
        <f t="shared" ca="1" si="0"/>
        <v>37836.870999999999</v>
      </c>
      <c r="O6" s="3">
        <f t="shared" ca="1" si="0"/>
        <v>37837.432999999997</v>
      </c>
      <c r="P6" s="3">
        <f t="shared" ca="1" si="0"/>
        <v>37939.728999999999</v>
      </c>
      <c r="Q6" s="3">
        <f t="shared" ca="1" si="0"/>
        <v>37864.571000000004</v>
      </c>
      <c r="R6" s="3">
        <f t="shared" ca="1" si="0"/>
        <v>37909.654999999999</v>
      </c>
      <c r="S6" s="3">
        <f t="shared" ca="1" si="0"/>
        <v>37872.468000000001</v>
      </c>
      <c r="T6" s="3">
        <f t="shared" ca="1" si="0"/>
        <v>37891.614000000001</v>
      </c>
      <c r="U6" s="3">
        <f t="shared" ca="1" si="0"/>
        <v>37911.298000000003</v>
      </c>
      <c r="W6" s="3">
        <f t="shared" ca="1" si="3"/>
        <v>37882.352700000003</v>
      </c>
      <c r="Y6" s="3">
        <f ca="1">Total!E6</f>
        <v>37821.141000000003</v>
      </c>
      <c r="AB6" s="3">
        <f t="shared" ca="1" si="1"/>
        <v>1.2183662042346756E-3</v>
      </c>
      <c r="AC6" s="3">
        <f t="shared" ca="1" si="1"/>
        <v>1.891164520922254E-3</v>
      </c>
      <c r="AD6" s="3">
        <f t="shared" ca="1" si="1"/>
        <v>4.1590495643682257E-4</v>
      </c>
      <c r="AE6" s="3">
        <f t="shared" ca="1" si="1"/>
        <v>4.3076437064640656E-4</v>
      </c>
      <c r="AF6" s="3">
        <f t="shared" ca="1" si="1"/>
        <v>3.1354950396656751E-3</v>
      </c>
      <c r="AG6" s="3">
        <f t="shared" ca="1" si="1"/>
        <v>1.1482995713958046E-3</v>
      </c>
      <c r="AH6" s="3">
        <f t="shared" ca="1" si="1"/>
        <v>2.3403312977785511E-3</v>
      </c>
      <c r="AI6" s="3">
        <f t="shared" ca="1" si="1"/>
        <v>1.3570981372560255E-3</v>
      </c>
      <c r="AJ6" s="3">
        <f t="shared" ca="1" si="1"/>
        <v>1.8633229494582971E-3</v>
      </c>
      <c r="AK6" s="3">
        <f t="shared" ca="1" si="1"/>
        <v>2.3837726101388437E-3</v>
      </c>
      <c r="AM6" s="3">
        <f t="shared" ca="1" si="4"/>
        <v>1.6184519657933355E-2</v>
      </c>
    </row>
    <row r="7" spans="1:39" x14ac:dyDescent="0.25">
      <c r="A7" s="3" t="s">
        <v>2</v>
      </c>
      <c r="B7" s="3">
        <v>24</v>
      </c>
      <c r="C7" s="3">
        <v>1</v>
      </c>
      <c r="D7" s="3">
        <v>78863.047999999995</v>
      </c>
      <c r="E7" s="3">
        <v>0.68700000000000006</v>
      </c>
      <c r="F7" s="3">
        <v>88</v>
      </c>
      <c r="H7" s="3" t="s">
        <v>1</v>
      </c>
      <c r="I7" s="3">
        <v>100</v>
      </c>
      <c r="J7" s="3">
        <v>1</v>
      </c>
      <c r="L7" s="3">
        <f t="shared" ca="1" si="2"/>
        <v>68065.213000000003</v>
      </c>
      <c r="M7" s="3">
        <f t="shared" ca="1" si="0"/>
        <v>68175.125</v>
      </c>
      <c r="N7" s="3">
        <f t="shared" ca="1" si="0"/>
        <v>68051.89</v>
      </c>
      <c r="O7" s="3">
        <f t="shared" ca="1" si="0"/>
        <v>68072.769</v>
      </c>
      <c r="P7" s="3">
        <f t="shared" ca="1" si="0"/>
        <v>68047.145999999993</v>
      </c>
      <c r="Q7" s="3">
        <f t="shared" ca="1" si="0"/>
        <v>68066.182000000001</v>
      </c>
      <c r="R7" s="3">
        <f t="shared" ca="1" si="0"/>
        <v>68049.017999999996</v>
      </c>
      <c r="S7" s="3">
        <f t="shared" ca="1" si="0"/>
        <v>68035.043000000005</v>
      </c>
      <c r="T7" s="3">
        <f t="shared" ca="1" si="0"/>
        <v>68085.384999999995</v>
      </c>
      <c r="U7" s="3">
        <f t="shared" ca="1" si="0"/>
        <v>68106.447</v>
      </c>
      <c r="W7" s="3">
        <f t="shared" ca="1" si="3"/>
        <v>68075.421799999996</v>
      </c>
      <c r="Y7" s="3">
        <f ca="1">Total!E7</f>
        <v>67996.997000000003</v>
      </c>
      <c r="AB7" s="3">
        <f t="shared" ca="1" si="1"/>
        <v>1.0032207745880358E-3</v>
      </c>
      <c r="AC7" s="3">
        <f t="shared" ca="1" si="1"/>
        <v>2.6196450999151767E-3</v>
      </c>
      <c r="AD7" s="3">
        <f t="shared" ca="1" si="1"/>
        <v>8.072856511589238E-4</v>
      </c>
      <c r="AE7" s="3">
        <f t="shared" ca="1" si="1"/>
        <v>1.1143433290149152E-3</v>
      </c>
      <c r="AF7" s="3">
        <f t="shared" ca="1" si="1"/>
        <v>7.375178642078905E-4</v>
      </c>
      <c r="AG7" s="3">
        <f t="shared" ca="1" si="1"/>
        <v>1.017471403920936E-3</v>
      </c>
      <c r="AH7" s="3">
        <f t="shared" ca="1" si="1"/>
        <v>7.6504849177373767E-4</v>
      </c>
      <c r="AI7" s="3">
        <f t="shared" ca="1" si="1"/>
        <v>5.5952470959860323E-4</v>
      </c>
      <c r="AJ7" s="3">
        <f t="shared" ca="1" si="1"/>
        <v>1.2998809344476159E-3</v>
      </c>
      <c r="AK7" s="3">
        <f t="shared" ca="1" si="1"/>
        <v>1.609629907626613E-3</v>
      </c>
      <c r="AM7" s="3">
        <f t="shared" ca="1" si="4"/>
        <v>1.1533568166252447E-2</v>
      </c>
    </row>
    <row r="8" spans="1:39" x14ac:dyDescent="0.25">
      <c r="A8" s="3" t="s">
        <v>2</v>
      </c>
      <c r="B8" s="3">
        <v>24</v>
      </c>
      <c r="C8" s="3">
        <v>1</v>
      </c>
      <c r="D8" s="3">
        <v>78803.659</v>
      </c>
      <c r="E8" s="3">
        <v>0.68899999999999995</v>
      </c>
      <c r="F8" s="3">
        <v>89</v>
      </c>
      <c r="H8" s="3" t="s">
        <v>0</v>
      </c>
      <c r="I8" s="3">
        <v>25</v>
      </c>
      <c r="J8" s="3">
        <v>1</v>
      </c>
      <c r="L8" s="3">
        <f t="shared" ca="1" si="2"/>
        <v>1437.1590000000001</v>
      </c>
      <c r="M8" s="3">
        <f t="shared" ca="1" si="0"/>
        <v>1435.134</v>
      </c>
      <c r="N8" s="3">
        <f t="shared" ca="1" si="0"/>
        <v>1442.7539999999999</v>
      </c>
      <c r="O8" s="3">
        <f t="shared" ca="1" si="0"/>
        <v>1435.134</v>
      </c>
      <c r="P8" s="3">
        <f t="shared" ca="1" si="0"/>
        <v>1435.771</v>
      </c>
      <c r="Q8" s="3">
        <f t="shared" ca="1" si="0"/>
        <v>1435.135</v>
      </c>
      <c r="R8" s="3">
        <f t="shared" ca="1" si="0"/>
        <v>1436.306</v>
      </c>
      <c r="S8" s="3">
        <f t="shared" ca="1" si="0"/>
        <v>1435.134</v>
      </c>
      <c r="T8" s="3">
        <f t="shared" ca="1" si="0"/>
        <v>1435.134</v>
      </c>
      <c r="U8" s="3">
        <f t="shared" ca="1" si="0"/>
        <v>1435.135</v>
      </c>
      <c r="W8" s="3">
        <f t="shared" ca="1" si="3"/>
        <v>1436.2796000000001</v>
      </c>
      <c r="Y8" s="3">
        <f ca="1">Total!E8</f>
        <v>1435.134</v>
      </c>
      <c r="AB8" s="3">
        <f t="shared" ca="1" si="1"/>
        <v>1.4110180652120924E-3</v>
      </c>
      <c r="AC8" s="3">
        <f t="shared" ca="1" si="1"/>
        <v>0</v>
      </c>
      <c r="AD8" s="3">
        <f t="shared" ca="1" si="1"/>
        <v>5.3096087194644476E-3</v>
      </c>
      <c r="AE8" s="3">
        <f t="shared" ca="1" si="1"/>
        <v>0</v>
      </c>
      <c r="AF8" s="3">
        <f t="shared" ca="1" si="1"/>
        <v>4.4386099137776934E-4</v>
      </c>
      <c r="AG8" s="3">
        <f t="shared" ca="1" si="1"/>
        <v>6.9679904453267305E-7</v>
      </c>
      <c r="AH8" s="3">
        <f t="shared" ca="1" si="1"/>
        <v>8.1664848021162167E-4</v>
      </c>
      <c r="AI8" s="3">
        <f t="shared" ca="1" si="1"/>
        <v>0</v>
      </c>
      <c r="AJ8" s="3">
        <f t="shared" ca="1" si="1"/>
        <v>0</v>
      </c>
      <c r="AK8" s="3">
        <f t="shared" ca="1" si="1"/>
        <v>6.9679904453267305E-7</v>
      </c>
      <c r="AM8" s="3">
        <f t="shared" ca="1" si="4"/>
        <v>7.9825298543549968E-3</v>
      </c>
    </row>
    <row r="9" spans="1:39" x14ac:dyDescent="0.25">
      <c r="A9" s="3" t="s">
        <v>2</v>
      </c>
      <c r="B9" s="3">
        <v>24</v>
      </c>
      <c r="C9" s="3">
        <v>1</v>
      </c>
      <c r="D9" s="3">
        <v>78737.956999999995</v>
      </c>
      <c r="E9" s="3">
        <v>0.68700000000000006</v>
      </c>
      <c r="F9" s="3">
        <v>88</v>
      </c>
      <c r="H9" s="3" t="s">
        <v>0</v>
      </c>
      <c r="I9" s="3">
        <v>50</v>
      </c>
      <c r="J9" s="3">
        <v>1</v>
      </c>
      <c r="L9" s="3">
        <f t="shared" ca="1" si="2"/>
        <v>2823.643</v>
      </c>
      <c r="M9" s="3">
        <f t="shared" ca="1" si="0"/>
        <v>2830.9850000000001</v>
      </c>
      <c r="N9" s="3">
        <f t="shared" ca="1" si="0"/>
        <v>2824.78</v>
      </c>
      <c r="O9" s="3">
        <f t="shared" ca="1" si="0"/>
        <v>2850.36</v>
      </c>
      <c r="P9" s="3">
        <f t="shared" ca="1" si="0"/>
        <v>2844.8440000000001</v>
      </c>
      <c r="Q9" s="3">
        <f t="shared" ca="1" si="0"/>
        <v>2824.2640000000001</v>
      </c>
      <c r="R9" s="3">
        <f t="shared" ca="1" si="0"/>
        <v>2824.3910000000001</v>
      </c>
      <c r="S9" s="3">
        <f t="shared" ca="1" si="0"/>
        <v>2828.6529999999998</v>
      </c>
      <c r="T9" s="3">
        <f t="shared" ca="1" si="0"/>
        <v>2828.9769999999999</v>
      </c>
      <c r="U9" s="3">
        <f t="shared" ca="1" si="0"/>
        <v>2829.009</v>
      </c>
      <c r="W9" s="3">
        <f t="shared" ca="1" si="3"/>
        <v>2830.9905999999996</v>
      </c>
      <c r="Y9" s="3">
        <f ca="1">Total!E9</f>
        <v>2807.6990000000001</v>
      </c>
      <c r="AB9" s="3">
        <f t="shared" ca="1" si="1"/>
        <v>5.6786713960435076E-3</v>
      </c>
      <c r="AC9" s="3">
        <f t="shared" ca="1" si="1"/>
        <v>8.2936240672522431E-3</v>
      </c>
      <c r="AD9" s="3">
        <f t="shared" ca="1" si="1"/>
        <v>6.0836293349109472E-3</v>
      </c>
      <c r="AE9" s="3">
        <f t="shared" ca="1" si="1"/>
        <v>1.5194292550590379E-2</v>
      </c>
      <c r="AF9" s="3">
        <f t="shared" ca="1" si="1"/>
        <v>1.3229694493604898E-2</v>
      </c>
      <c r="AG9" s="3">
        <f t="shared" ca="1" si="1"/>
        <v>5.899848951044985E-3</v>
      </c>
      <c r="AH9" s="3">
        <f t="shared" ca="1" si="1"/>
        <v>5.9450817199422044E-3</v>
      </c>
      <c r="AI9" s="3">
        <f t="shared" ca="1" si="1"/>
        <v>7.4630507045091807E-3</v>
      </c>
      <c r="AJ9" s="3">
        <f t="shared" ca="1" si="1"/>
        <v>7.5784476897273502E-3</v>
      </c>
      <c r="AK9" s="3">
        <f t="shared" ca="1" si="1"/>
        <v>7.5898449228353699E-3</v>
      </c>
      <c r="AM9" s="3">
        <f t="shared" ca="1" si="4"/>
        <v>8.2956185830461077E-2</v>
      </c>
    </row>
    <row r="10" spans="1:39" x14ac:dyDescent="0.25">
      <c r="A10" s="3" t="s">
        <v>2</v>
      </c>
      <c r="B10" s="3">
        <v>24</v>
      </c>
      <c r="C10" s="3">
        <v>1</v>
      </c>
      <c r="D10" s="3">
        <v>79515.788</v>
      </c>
      <c r="E10" s="3">
        <v>0.68899999999999995</v>
      </c>
      <c r="F10" s="3">
        <v>89</v>
      </c>
      <c r="H10" s="3" t="s">
        <v>20</v>
      </c>
      <c r="I10" s="3">
        <v>100</v>
      </c>
      <c r="J10" s="3">
        <v>1</v>
      </c>
      <c r="L10" s="3">
        <f t="shared" ca="1" si="2"/>
        <v>5476.5590000000002</v>
      </c>
      <c r="M10" s="3">
        <f t="shared" ca="1" si="0"/>
        <v>5418.0129999999999</v>
      </c>
      <c r="N10" s="3">
        <f t="shared" ca="1" si="0"/>
        <v>5428.7489999999998</v>
      </c>
      <c r="O10" s="3">
        <f t="shared" ca="1" si="0"/>
        <v>5407.3029999999999</v>
      </c>
      <c r="P10" s="3">
        <f t="shared" ca="1" si="0"/>
        <v>5438.4229999999998</v>
      </c>
      <c r="Q10" s="3">
        <f t="shared" ca="1" si="0"/>
        <v>5503.7259999999997</v>
      </c>
      <c r="R10" s="3">
        <f t="shared" ca="1" si="0"/>
        <v>5433.884</v>
      </c>
      <c r="S10" s="3">
        <f t="shared" ca="1" si="0"/>
        <v>5415.268</v>
      </c>
      <c r="T10" s="3">
        <f t="shared" ca="1" si="0"/>
        <v>5524.4709999999995</v>
      </c>
      <c r="U10" s="3">
        <f t="shared" ca="1" si="0"/>
        <v>5502.5590000000002</v>
      </c>
      <c r="W10" s="3">
        <f t="shared" ca="1" si="3"/>
        <v>5454.8955000000005</v>
      </c>
      <c r="Y10" s="3">
        <f ca="1">Total!E10</f>
        <v>5345.2</v>
      </c>
      <c r="AB10" s="3">
        <f t="shared" ca="1" si="1"/>
        <v>2.4575132829454536E-2</v>
      </c>
      <c r="AC10" s="3">
        <f t="shared" ca="1" si="1"/>
        <v>1.3622128264611259E-2</v>
      </c>
      <c r="AD10" s="3">
        <f t="shared" ca="1" si="1"/>
        <v>1.5630659283095111E-2</v>
      </c>
      <c r="AE10" s="3">
        <f t="shared" ca="1" si="1"/>
        <v>1.1618461423333096E-2</v>
      </c>
      <c r="AF10" s="3">
        <f t="shared" ca="1" si="1"/>
        <v>1.7440507371099298E-2</v>
      </c>
      <c r="AG10" s="3">
        <f t="shared" ca="1" si="1"/>
        <v>2.9657636758212948E-2</v>
      </c>
      <c r="AH10" s="3">
        <f t="shared" ca="1" si="1"/>
        <v>1.6591334281224314E-2</v>
      </c>
      <c r="AI10" s="3">
        <f t="shared" ca="1" si="1"/>
        <v>1.3108583401930744E-2</v>
      </c>
      <c r="AJ10" s="3">
        <f t="shared" ca="1" si="1"/>
        <v>3.3538688917159269E-2</v>
      </c>
      <c r="AK10" s="3">
        <f t="shared" ca="1" si="1"/>
        <v>2.9439310035171813E-2</v>
      </c>
      <c r="AM10" s="3">
        <f t="shared" ca="1" si="4"/>
        <v>0.2052224425652924</v>
      </c>
    </row>
    <row r="11" spans="1:39" x14ac:dyDescent="0.25">
      <c r="A11" s="3" t="s">
        <v>2</v>
      </c>
      <c r="B11" s="3">
        <v>47</v>
      </c>
      <c r="C11" s="3">
        <v>1</v>
      </c>
      <c r="D11" s="3">
        <v>165628.21299999999</v>
      </c>
      <c r="E11" s="3">
        <v>1.74</v>
      </c>
      <c r="F11" s="3">
        <v>53</v>
      </c>
    </row>
    <row r="12" spans="1:39" x14ac:dyDescent="0.25">
      <c r="A12" s="3" t="s">
        <v>2</v>
      </c>
      <c r="B12" s="3">
        <v>47</v>
      </c>
      <c r="C12" s="3">
        <v>1</v>
      </c>
      <c r="D12" s="3">
        <v>165880.492</v>
      </c>
      <c r="E12" s="3">
        <v>1.7410000000000001</v>
      </c>
      <c r="F12" s="3">
        <v>55</v>
      </c>
    </row>
    <row r="13" spans="1:39" x14ac:dyDescent="0.25">
      <c r="A13" s="3" t="s">
        <v>2</v>
      </c>
      <c r="B13" s="3">
        <v>47</v>
      </c>
      <c r="C13" s="3">
        <v>1</v>
      </c>
      <c r="D13" s="3">
        <v>165582.21299999999</v>
      </c>
      <c r="E13" s="3">
        <v>1.7270000000000001</v>
      </c>
      <c r="F13" s="3">
        <v>54</v>
      </c>
    </row>
    <row r="14" spans="1:39" x14ac:dyDescent="0.25">
      <c r="A14" s="3" t="s">
        <v>2</v>
      </c>
      <c r="B14" s="3">
        <v>47</v>
      </c>
      <c r="C14" s="3">
        <v>1</v>
      </c>
      <c r="D14" s="3">
        <v>165615.87100000001</v>
      </c>
      <c r="E14" s="3">
        <v>1.7270000000000001</v>
      </c>
      <c r="F14" s="3">
        <v>53</v>
      </c>
    </row>
    <row r="15" spans="1:39" x14ac:dyDescent="0.25">
      <c r="A15" s="3" t="s">
        <v>2</v>
      </c>
      <c r="B15" s="3">
        <v>47</v>
      </c>
      <c r="C15" s="3">
        <v>1</v>
      </c>
      <c r="D15" s="3">
        <v>165513.07999999999</v>
      </c>
      <c r="E15" s="3">
        <v>1.738</v>
      </c>
      <c r="F15" s="3">
        <v>54</v>
      </c>
    </row>
    <row r="16" spans="1:39" x14ac:dyDescent="0.25">
      <c r="A16" s="3" t="s">
        <v>2</v>
      </c>
      <c r="B16" s="3">
        <v>47</v>
      </c>
      <c r="C16" s="3">
        <v>1</v>
      </c>
      <c r="D16" s="3">
        <v>165634.24400000001</v>
      </c>
      <c r="E16" s="3">
        <v>1.734</v>
      </c>
      <c r="F16" s="3">
        <v>54</v>
      </c>
    </row>
    <row r="17" spans="1:6" x14ac:dyDescent="0.25">
      <c r="A17" s="3" t="s">
        <v>2</v>
      </c>
      <c r="B17" s="3">
        <v>47</v>
      </c>
      <c r="C17" s="3">
        <v>1</v>
      </c>
      <c r="D17" s="3">
        <v>165546.47</v>
      </c>
      <c r="E17" s="3">
        <v>1.728</v>
      </c>
      <c r="F17" s="3">
        <v>50</v>
      </c>
    </row>
    <row r="18" spans="1:6" x14ac:dyDescent="0.25">
      <c r="A18" s="3" t="s">
        <v>2</v>
      </c>
      <c r="B18" s="3">
        <v>47</v>
      </c>
      <c r="C18" s="3">
        <v>1</v>
      </c>
      <c r="D18" s="3">
        <v>165609.16699999999</v>
      </c>
      <c r="E18" s="3">
        <v>1.7370000000000001</v>
      </c>
      <c r="F18" s="3">
        <v>55</v>
      </c>
    </row>
    <row r="19" spans="1:6" x14ac:dyDescent="0.25">
      <c r="A19" s="3" t="s">
        <v>2</v>
      </c>
      <c r="B19" s="3">
        <v>47</v>
      </c>
      <c r="C19" s="3">
        <v>1</v>
      </c>
      <c r="D19" s="3">
        <v>165605.59400000001</v>
      </c>
      <c r="E19" s="3">
        <v>1.7350000000000001</v>
      </c>
      <c r="F19" s="3">
        <v>53</v>
      </c>
    </row>
    <row r="20" spans="1:6" x14ac:dyDescent="0.25">
      <c r="A20" s="3" t="s">
        <v>2</v>
      </c>
      <c r="B20" s="3">
        <v>47</v>
      </c>
      <c r="C20" s="3">
        <v>1</v>
      </c>
      <c r="D20" s="3">
        <v>165601.114</v>
      </c>
      <c r="E20" s="3">
        <v>1.7370000000000001</v>
      </c>
      <c r="F20" s="3">
        <v>54</v>
      </c>
    </row>
    <row r="21" spans="1:6" x14ac:dyDescent="0.25">
      <c r="A21" s="3" t="s">
        <v>2</v>
      </c>
      <c r="B21" s="3">
        <v>100</v>
      </c>
      <c r="C21" s="3">
        <v>1</v>
      </c>
      <c r="D21" s="3">
        <v>1542525.7350000001</v>
      </c>
      <c r="E21" s="3">
        <v>11.058</v>
      </c>
      <c r="F21" s="3">
        <v>66</v>
      </c>
    </row>
    <row r="22" spans="1:6" x14ac:dyDescent="0.25">
      <c r="A22" s="3" t="s">
        <v>2</v>
      </c>
      <c r="B22" s="3">
        <v>100</v>
      </c>
      <c r="C22" s="3">
        <v>1</v>
      </c>
      <c r="D22" s="3">
        <v>1543369.1569999999</v>
      </c>
      <c r="E22" s="3">
        <v>11.045999999999999</v>
      </c>
      <c r="F22" s="3">
        <v>63</v>
      </c>
    </row>
    <row r="23" spans="1:6" x14ac:dyDescent="0.25">
      <c r="A23" s="3" t="s">
        <v>2</v>
      </c>
      <c r="B23" s="3">
        <v>100</v>
      </c>
      <c r="C23" s="3">
        <v>1</v>
      </c>
      <c r="D23" s="3">
        <v>1542724.335</v>
      </c>
      <c r="E23" s="3">
        <v>11.066000000000001</v>
      </c>
      <c r="F23" s="3">
        <v>67</v>
      </c>
    </row>
    <row r="24" spans="1:6" x14ac:dyDescent="0.25">
      <c r="A24" s="3" t="s">
        <v>2</v>
      </c>
      <c r="B24" s="3">
        <v>100</v>
      </c>
      <c r="C24" s="3">
        <v>1</v>
      </c>
      <c r="D24" s="3">
        <v>1541848.858</v>
      </c>
      <c r="E24" s="3">
        <v>11.048</v>
      </c>
      <c r="F24" s="3">
        <v>62</v>
      </c>
    </row>
    <row r="25" spans="1:6" x14ac:dyDescent="0.25">
      <c r="A25" s="3" t="s">
        <v>2</v>
      </c>
      <c r="B25" s="3">
        <v>100</v>
      </c>
      <c r="C25" s="3">
        <v>1</v>
      </c>
      <c r="D25" s="3">
        <v>1541525.7990000001</v>
      </c>
      <c r="E25" s="3">
        <v>11.064</v>
      </c>
      <c r="F25" s="3">
        <v>67</v>
      </c>
    </row>
    <row r="26" spans="1:6" x14ac:dyDescent="0.25">
      <c r="A26" s="3" t="s">
        <v>2</v>
      </c>
      <c r="B26" s="3">
        <v>100</v>
      </c>
      <c r="C26" s="3">
        <v>1</v>
      </c>
      <c r="D26" s="3">
        <v>1542556.03</v>
      </c>
      <c r="E26" s="3">
        <v>11.054</v>
      </c>
      <c r="F26" s="3">
        <v>66</v>
      </c>
    </row>
    <row r="27" spans="1:6" x14ac:dyDescent="0.25">
      <c r="A27" s="3" t="s">
        <v>2</v>
      </c>
      <c r="B27" s="3">
        <v>100</v>
      </c>
      <c r="C27" s="3">
        <v>1</v>
      </c>
      <c r="D27" s="3">
        <v>1543000.878</v>
      </c>
      <c r="E27" s="3">
        <v>11.057</v>
      </c>
      <c r="F27" s="3">
        <v>67</v>
      </c>
    </row>
    <row r="28" spans="1:6" x14ac:dyDescent="0.25">
      <c r="A28" s="3" t="s">
        <v>2</v>
      </c>
      <c r="B28" s="3">
        <v>100</v>
      </c>
      <c r="C28" s="3">
        <v>1</v>
      </c>
      <c r="D28" s="3">
        <v>1541747.8419999999</v>
      </c>
      <c r="E28" s="3">
        <v>11.069000000000001</v>
      </c>
      <c r="F28" s="3">
        <v>66</v>
      </c>
    </row>
    <row r="29" spans="1:6" x14ac:dyDescent="0.25">
      <c r="A29" s="3" t="s">
        <v>2</v>
      </c>
      <c r="B29" s="3">
        <v>100</v>
      </c>
      <c r="C29" s="3">
        <v>1</v>
      </c>
      <c r="D29" s="3">
        <v>1542199.27</v>
      </c>
      <c r="E29" s="3">
        <v>11.073</v>
      </c>
      <c r="F29" s="3">
        <v>64</v>
      </c>
    </row>
    <row r="30" spans="1:6" x14ac:dyDescent="0.25">
      <c r="A30" s="3" t="s">
        <v>2</v>
      </c>
      <c r="B30" s="3">
        <v>100</v>
      </c>
      <c r="C30" s="3">
        <v>1</v>
      </c>
      <c r="D30" s="3">
        <v>1541663.3019999999</v>
      </c>
      <c r="E30" s="3">
        <v>11.068</v>
      </c>
      <c r="F30" s="3">
        <v>62</v>
      </c>
    </row>
    <row r="31" spans="1:6" x14ac:dyDescent="0.25">
      <c r="A31" s="3" t="s">
        <v>1</v>
      </c>
      <c r="B31" s="3">
        <v>30</v>
      </c>
      <c r="C31" s="3">
        <v>1</v>
      </c>
      <c r="D31" s="3">
        <v>21488.746999999999</v>
      </c>
      <c r="E31" s="3">
        <v>0.91900000000000004</v>
      </c>
      <c r="F31" s="3">
        <v>72</v>
      </c>
    </row>
    <row r="32" spans="1:6" x14ac:dyDescent="0.25">
      <c r="A32" s="3" t="s">
        <v>1</v>
      </c>
      <c r="B32" s="3">
        <v>30</v>
      </c>
      <c r="C32" s="3">
        <v>1</v>
      </c>
      <c r="D32" s="3">
        <v>21515.995999999999</v>
      </c>
      <c r="E32" s="3">
        <v>0.92100000000000004</v>
      </c>
      <c r="F32" s="3">
        <v>71</v>
      </c>
    </row>
    <row r="33" spans="1:6" x14ac:dyDescent="0.25">
      <c r="A33" s="3" t="s">
        <v>1</v>
      </c>
      <c r="B33" s="3">
        <v>30</v>
      </c>
      <c r="C33" s="3">
        <v>1</v>
      </c>
      <c r="D33" s="3">
        <v>21527.855</v>
      </c>
      <c r="E33" s="3">
        <v>0.92100000000000004</v>
      </c>
      <c r="F33" s="3">
        <v>71</v>
      </c>
    </row>
    <row r="34" spans="1:6" x14ac:dyDescent="0.25">
      <c r="A34" s="3" t="s">
        <v>1</v>
      </c>
      <c r="B34" s="3">
        <v>30</v>
      </c>
      <c r="C34" s="3">
        <v>1</v>
      </c>
      <c r="D34" s="3">
        <v>21497.927</v>
      </c>
      <c r="E34" s="3">
        <v>0.91500000000000004</v>
      </c>
      <c r="F34" s="3">
        <v>72</v>
      </c>
    </row>
    <row r="35" spans="1:6" x14ac:dyDescent="0.25">
      <c r="A35" s="3" t="s">
        <v>1</v>
      </c>
      <c r="B35" s="3">
        <v>30</v>
      </c>
      <c r="C35" s="3">
        <v>1</v>
      </c>
      <c r="D35" s="3">
        <v>21503.153999999999</v>
      </c>
      <c r="E35" s="3">
        <v>0.92100000000000004</v>
      </c>
      <c r="F35" s="3">
        <v>73</v>
      </c>
    </row>
    <row r="36" spans="1:6" x14ac:dyDescent="0.25">
      <c r="A36" s="3" t="s">
        <v>1</v>
      </c>
      <c r="B36" s="3">
        <v>30</v>
      </c>
      <c r="C36" s="3">
        <v>1</v>
      </c>
      <c r="D36" s="3">
        <v>21496.54</v>
      </c>
      <c r="E36" s="3">
        <v>0.92</v>
      </c>
      <c r="F36" s="3">
        <v>68</v>
      </c>
    </row>
    <row r="37" spans="1:6" x14ac:dyDescent="0.25">
      <c r="A37" s="3" t="s">
        <v>1</v>
      </c>
      <c r="B37" s="3">
        <v>30</v>
      </c>
      <c r="C37" s="3">
        <v>1</v>
      </c>
      <c r="D37" s="3">
        <v>21485.624</v>
      </c>
      <c r="E37" s="3">
        <v>0.92200000000000004</v>
      </c>
      <c r="F37" s="3">
        <v>72</v>
      </c>
    </row>
    <row r="38" spans="1:6" x14ac:dyDescent="0.25">
      <c r="A38" s="3" t="s">
        <v>1</v>
      </c>
      <c r="B38" s="3">
        <v>30</v>
      </c>
      <c r="C38" s="3">
        <v>1</v>
      </c>
      <c r="D38" s="3">
        <v>21520.377</v>
      </c>
      <c r="E38" s="3">
        <v>0.92100000000000004</v>
      </c>
      <c r="F38" s="3">
        <v>71</v>
      </c>
    </row>
    <row r="39" spans="1:6" x14ac:dyDescent="0.25">
      <c r="A39" s="3" t="s">
        <v>1</v>
      </c>
      <c r="B39" s="3">
        <v>30</v>
      </c>
      <c r="C39" s="3">
        <v>1</v>
      </c>
      <c r="D39" s="3">
        <v>21494.177</v>
      </c>
      <c r="E39" s="3">
        <v>0.91700000000000004</v>
      </c>
      <c r="F39" s="3">
        <v>73</v>
      </c>
    </row>
    <row r="40" spans="1:6" x14ac:dyDescent="0.25">
      <c r="A40" s="3" t="s">
        <v>1</v>
      </c>
      <c r="B40" s="3">
        <v>30</v>
      </c>
      <c r="C40" s="3">
        <v>1</v>
      </c>
      <c r="D40" s="3">
        <v>21510.885999999999</v>
      </c>
      <c r="E40" s="3">
        <v>0.92100000000000004</v>
      </c>
      <c r="F40" s="3">
        <v>72</v>
      </c>
    </row>
    <row r="41" spans="1:6" x14ac:dyDescent="0.25">
      <c r="A41" s="3" t="s">
        <v>1</v>
      </c>
      <c r="B41" s="3">
        <v>50</v>
      </c>
      <c r="C41" s="3">
        <v>1</v>
      </c>
      <c r="D41" s="3">
        <v>37867.220999999998</v>
      </c>
      <c r="E41" s="3">
        <v>1.9450000000000001</v>
      </c>
      <c r="F41" s="3">
        <v>50</v>
      </c>
    </row>
    <row r="42" spans="1:6" x14ac:dyDescent="0.25">
      <c r="A42" s="3" t="s">
        <v>1</v>
      </c>
      <c r="B42" s="3">
        <v>50</v>
      </c>
      <c r="C42" s="3">
        <v>1</v>
      </c>
      <c r="D42" s="3">
        <v>37892.667000000001</v>
      </c>
      <c r="E42" s="3">
        <v>1.9450000000000001</v>
      </c>
      <c r="F42" s="3">
        <v>52</v>
      </c>
    </row>
    <row r="43" spans="1:6" x14ac:dyDescent="0.25">
      <c r="A43" s="3" t="s">
        <v>1</v>
      </c>
      <c r="B43" s="3">
        <v>50</v>
      </c>
      <c r="C43" s="3">
        <v>1</v>
      </c>
      <c r="D43" s="3">
        <v>37836.870999999999</v>
      </c>
      <c r="E43" s="3">
        <v>1.9419999999999999</v>
      </c>
      <c r="F43" s="3">
        <v>52</v>
      </c>
    </row>
    <row r="44" spans="1:6" x14ac:dyDescent="0.25">
      <c r="A44" s="3" t="s">
        <v>1</v>
      </c>
      <c r="B44" s="3">
        <v>50</v>
      </c>
      <c r="C44" s="3">
        <v>1</v>
      </c>
      <c r="D44" s="3">
        <v>37837.432999999997</v>
      </c>
      <c r="E44" s="3">
        <v>1.9359999999999999</v>
      </c>
      <c r="F44" s="3">
        <v>49</v>
      </c>
    </row>
    <row r="45" spans="1:6" x14ac:dyDescent="0.25">
      <c r="A45" s="3" t="s">
        <v>1</v>
      </c>
      <c r="B45" s="3">
        <v>50</v>
      </c>
      <c r="C45" s="3">
        <v>1</v>
      </c>
      <c r="D45" s="3">
        <v>37939.728999999999</v>
      </c>
      <c r="E45" s="3">
        <v>1.948</v>
      </c>
      <c r="F45" s="3">
        <v>51</v>
      </c>
    </row>
    <row r="46" spans="1:6" x14ac:dyDescent="0.25">
      <c r="A46" s="3" t="s">
        <v>1</v>
      </c>
      <c r="B46" s="3">
        <v>50</v>
      </c>
      <c r="C46" s="3">
        <v>1</v>
      </c>
      <c r="D46" s="3">
        <v>37864.571000000004</v>
      </c>
      <c r="E46" s="3">
        <v>1.9410000000000001</v>
      </c>
      <c r="F46" s="3">
        <v>48</v>
      </c>
    </row>
    <row r="47" spans="1:6" x14ac:dyDescent="0.25">
      <c r="A47" s="3" t="s">
        <v>1</v>
      </c>
      <c r="B47" s="3">
        <v>50</v>
      </c>
      <c r="C47" s="3">
        <v>1</v>
      </c>
      <c r="D47" s="3">
        <v>37909.654999999999</v>
      </c>
      <c r="E47" s="3">
        <v>1.9430000000000001</v>
      </c>
      <c r="F47" s="3">
        <v>52</v>
      </c>
    </row>
    <row r="48" spans="1:6" x14ac:dyDescent="0.25">
      <c r="A48" s="3" t="s">
        <v>1</v>
      </c>
      <c r="B48" s="3">
        <v>50</v>
      </c>
      <c r="C48" s="3">
        <v>1</v>
      </c>
      <c r="D48" s="3">
        <v>37872.468000000001</v>
      </c>
      <c r="E48" s="3">
        <v>1.9470000000000001</v>
      </c>
      <c r="F48" s="3">
        <v>51</v>
      </c>
    </row>
    <row r="49" spans="1:6" x14ac:dyDescent="0.25">
      <c r="A49" s="3" t="s">
        <v>1</v>
      </c>
      <c r="B49" s="3">
        <v>50</v>
      </c>
      <c r="C49" s="3">
        <v>1</v>
      </c>
      <c r="D49" s="3">
        <v>37891.614000000001</v>
      </c>
      <c r="E49" s="3">
        <v>1.9430000000000001</v>
      </c>
      <c r="F49" s="3">
        <v>49</v>
      </c>
    </row>
    <row r="50" spans="1:6" x14ac:dyDescent="0.25">
      <c r="A50" s="3" t="s">
        <v>1</v>
      </c>
      <c r="B50" s="3">
        <v>50</v>
      </c>
      <c r="C50" s="3">
        <v>1</v>
      </c>
      <c r="D50" s="3">
        <v>37911.298000000003</v>
      </c>
      <c r="E50" s="3">
        <v>1.9330000000000001</v>
      </c>
      <c r="F50" s="3">
        <v>49</v>
      </c>
    </row>
    <row r="51" spans="1:6" x14ac:dyDescent="0.25">
      <c r="A51" s="3" t="s">
        <v>1</v>
      </c>
      <c r="B51" s="3">
        <v>100</v>
      </c>
      <c r="C51" s="3">
        <v>1</v>
      </c>
      <c r="D51" s="3">
        <v>68065.213000000003</v>
      </c>
      <c r="E51" s="3">
        <v>7.7450000000000001</v>
      </c>
      <c r="F51" s="3">
        <v>47</v>
      </c>
    </row>
    <row r="52" spans="1:6" x14ac:dyDescent="0.25">
      <c r="A52" s="3" t="s">
        <v>1</v>
      </c>
      <c r="B52" s="3">
        <v>100</v>
      </c>
      <c r="C52" s="3">
        <v>1</v>
      </c>
      <c r="D52" s="3">
        <v>68175.125</v>
      </c>
      <c r="E52" s="3">
        <v>7.7350000000000003</v>
      </c>
      <c r="F52" s="3">
        <v>46</v>
      </c>
    </row>
    <row r="53" spans="1:6" x14ac:dyDescent="0.25">
      <c r="A53" s="3" t="s">
        <v>1</v>
      </c>
      <c r="B53" s="3">
        <v>100</v>
      </c>
      <c r="C53" s="3">
        <v>1</v>
      </c>
      <c r="D53" s="3">
        <v>68051.89</v>
      </c>
      <c r="E53" s="3">
        <v>7.7549999999999999</v>
      </c>
      <c r="F53" s="3">
        <v>47</v>
      </c>
    </row>
    <row r="54" spans="1:6" x14ac:dyDescent="0.25">
      <c r="A54" s="3" t="s">
        <v>1</v>
      </c>
      <c r="B54" s="3">
        <v>100</v>
      </c>
      <c r="C54" s="3">
        <v>1</v>
      </c>
      <c r="D54" s="3">
        <v>68072.769</v>
      </c>
      <c r="E54" s="3">
        <v>7.7489999999999997</v>
      </c>
      <c r="F54" s="3">
        <v>47</v>
      </c>
    </row>
    <row r="55" spans="1:6" x14ac:dyDescent="0.25">
      <c r="A55" s="3" t="s">
        <v>1</v>
      </c>
      <c r="B55" s="3">
        <v>100</v>
      </c>
      <c r="C55" s="3">
        <v>1</v>
      </c>
      <c r="D55" s="3">
        <v>68047.145999999993</v>
      </c>
      <c r="E55" s="3">
        <v>7.742</v>
      </c>
      <c r="F55" s="3">
        <v>47</v>
      </c>
    </row>
    <row r="56" spans="1:6" x14ac:dyDescent="0.25">
      <c r="A56" s="3" t="s">
        <v>1</v>
      </c>
      <c r="B56" s="3">
        <v>100</v>
      </c>
      <c r="C56" s="3">
        <v>1</v>
      </c>
      <c r="D56" s="3">
        <v>68066.182000000001</v>
      </c>
      <c r="E56" s="3">
        <v>7.7610000000000001</v>
      </c>
      <c r="F56" s="3">
        <v>46</v>
      </c>
    </row>
    <row r="57" spans="1:6" x14ac:dyDescent="0.25">
      <c r="A57" s="3" t="s">
        <v>1</v>
      </c>
      <c r="B57" s="3">
        <v>100</v>
      </c>
      <c r="C57" s="3">
        <v>1</v>
      </c>
      <c r="D57" s="3">
        <v>68049.017999999996</v>
      </c>
      <c r="E57" s="3">
        <v>7.7859999999999996</v>
      </c>
      <c r="F57" s="3">
        <v>46</v>
      </c>
    </row>
    <row r="58" spans="1:6" x14ac:dyDescent="0.25">
      <c r="A58" s="3" t="s">
        <v>1</v>
      </c>
      <c r="B58" s="3">
        <v>100</v>
      </c>
      <c r="C58" s="3">
        <v>1</v>
      </c>
      <c r="D58" s="3">
        <v>68035.043000000005</v>
      </c>
      <c r="E58" s="3">
        <v>7.734</v>
      </c>
      <c r="F58" s="3">
        <v>43</v>
      </c>
    </row>
    <row r="59" spans="1:6" x14ac:dyDescent="0.25">
      <c r="A59" s="3" t="s">
        <v>1</v>
      </c>
      <c r="B59" s="3">
        <v>100</v>
      </c>
      <c r="C59" s="3">
        <v>1</v>
      </c>
      <c r="D59" s="3">
        <v>68085.384999999995</v>
      </c>
      <c r="E59" s="3">
        <v>7.7350000000000003</v>
      </c>
      <c r="F59" s="3">
        <v>46</v>
      </c>
    </row>
    <row r="60" spans="1:6" x14ac:dyDescent="0.25">
      <c r="A60" s="3" t="s">
        <v>1</v>
      </c>
      <c r="B60" s="3">
        <v>100</v>
      </c>
      <c r="C60" s="3">
        <v>1</v>
      </c>
      <c r="D60" s="3">
        <v>68106.447</v>
      </c>
      <c r="E60" s="3">
        <v>7.7309999999999999</v>
      </c>
      <c r="F60" s="3">
        <v>46</v>
      </c>
    </row>
    <row r="61" spans="1:6" x14ac:dyDescent="0.25">
      <c r="A61" s="3" t="s">
        <v>0</v>
      </c>
      <c r="B61" s="3">
        <v>25</v>
      </c>
      <c r="C61" s="3">
        <v>1</v>
      </c>
      <c r="D61" s="3">
        <v>1437.1590000000001</v>
      </c>
      <c r="E61" s="3">
        <v>0.66800000000000004</v>
      </c>
      <c r="F61" s="3">
        <v>71</v>
      </c>
    </row>
    <row r="62" spans="1:6" x14ac:dyDescent="0.25">
      <c r="A62" s="3" t="s">
        <v>0</v>
      </c>
      <c r="B62" s="3">
        <v>25</v>
      </c>
      <c r="C62" s="3">
        <v>1</v>
      </c>
      <c r="D62" s="3">
        <v>1435.134</v>
      </c>
      <c r="E62" s="3">
        <v>0.67200000000000004</v>
      </c>
      <c r="F62" s="3">
        <v>73</v>
      </c>
    </row>
    <row r="63" spans="1:6" x14ac:dyDescent="0.25">
      <c r="A63" s="3" t="s">
        <v>0</v>
      </c>
      <c r="B63" s="3">
        <v>25</v>
      </c>
      <c r="C63" s="3">
        <v>1</v>
      </c>
      <c r="D63" s="3">
        <v>1442.7539999999999</v>
      </c>
      <c r="E63" s="3">
        <v>0.67</v>
      </c>
      <c r="F63" s="3">
        <v>74</v>
      </c>
    </row>
    <row r="64" spans="1:6" x14ac:dyDescent="0.25">
      <c r="A64" s="3" t="s">
        <v>0</v>
      </c>
      <c r="B64" s="3">
        <v>25</v>
      </c>
      <c r="C64" s="3">
        <v>1</v>
      </c>
      <c r="D64" s="3">
        <v>1435.134</v>
      </c>
      <c r="E64" s="3">
        <v>0.67100000000000004</v>
      </c>
      <c r="F64" s="3">
        <v>73</v>
      </c>
    </row>
    <row r="65" spans="1:6" x14ac:dyDescent="0.25">
      <c r="A65" s="3" t="s">
        <v>0</v>
      </c>
      <c r="B65" s="3">
        <v>25</v>
      </c>
      <c r="C65" s="3">
        <v>1</v>
      </c>
      <c r="D65" s="3">
        <v>1435.771</v>
      </c>
      <c r="E65" s="3">
        <v>0.66900000000000004</v>
      </c>
      <c r="F65" s="3">
        <v>74</v>
      </c>
    </row>
    <row r="66" spans="1:6" x14ac:dyDescent="0.25">
      <c r="A66" s="3" t="s">
        <v>0</v>
      </c>
      <c r="B66" s="3">
        <v>25</v>
      </c>
      <c r="C66" s="3">
        <v>1</v>
      </c>
      <c r="D66" s="3">
        <v>1435.135</v>
      </c>
      <c r="E66" s="3">
        <v>0.67</v>
      </c>
      <c r="F66" s="3">
        <v>72</v>
      </c>
    </row>
    <row r="67" spans="1:6" x14ac:dyDescent="0.25">
      <c r="A67" s="3" t="s">
        <v>0</v>
      </c>
      <c r="B67" s="3">
        <v>25</v>
      </c>
      <c r="C67" s="3">
        <v>1</v>
      </c>
      <c r="D67" s="3">
        <v>1436.306</v>
      </c>
      <c r="E67" s="3">
        <v>0.67200000000000004</v>
      </c>
      <c r="F67" s="3">
        <v>74</v>
      </c>
    </row>
    <row r="68" spans="1:6" x14ac:dyDescent="0.25">
      <c r="A68" s="3" t="s">
        <v>0</v>
      </c>
      <c r="B68" s="3">
        <v>25</v>
      </c>
      <c r="C68" s="3">
        <v>1</v>
      </c>
      <c r="D68" s="3">
        <v>1435.134</v>
      </c>
      <c r="E68" s="3">
        <v>0.66900000000000004</v>
      </c>
      <c r="F68" s="3">
        <v>73</v>
      </c>
    </row>
    <row r="69" spans="1:6" x14ac:dyDescent="0.25">
      <c r="A69" s="3" t="s">
        <v>0</v>
      </c>
      <c r="B69" s="3">
        <v>25</v>
      </c>
      <c r="C69" s="3">
        <v>1</v>
      </c>
      <c r="D69" s="3">
        <v>1435.134</v>
      </c>
      <c r="E69" s="3">
        <v>0.66800000000000004</v>
      </c>
      <c r="F69" s="3">
        <v>72</v>
      </c>
    </row>
    <row r="70" spans="1:6" x14ac:dyDescent="0.25">
      <c r="A70" s="3" t="s">
        <v>0</v>
      </c>
      <c r="B70" s="3">
        <v>25</v>
      </c>
      <c r="C70" s="3">
        <v>1</v>
      </c>
      <c r="D70" s="3">
        <v>1435.135</v>
      </c>
      <c r="E70" s="3">
        <v>0.66900000000000004</v>
      </c>
      <c r="F70" s="3">
        <v>73</v>
      </c>
    </row>
    <row r="71" spans="1:6" x14ac:dyDescent="0.25">
      <c r="A71" s="3" t="s">
        <v>0</v>
      </c>
      <c r="B71" s="3">
        <v>50</v>
      </c>
      <c r="C71" s="3">
        <v>1</v>
      </c>
      <c r="D71" s="3">
        <v>2823.643</v>
      </c>
      <c r="E71" s="3">
        <v>1.8080000000000001</v>
      </c>
      <c r="F71" s="3">
        <v>47</v>
      </c>
    </row>
    <row r="72" spans="1:6" x14ac:dyDescent="0.25">
      <c r="A72" s="3" t="s">
        <v>0</v>
      </c>
      <c r="B72" s="3">
        <v>50</v>
      </c>
      <c r="C72" s="3">
        <v>1</v>
      </c>
      <c r="D72" s="3">
        <v>2830.9850000000001</v>
      </c>
      <c r="E72" s="3">
        <v>1.8129999999999999</v>
      </c>
      <c r="F72" s="3">
        <v>48</v>
      </c>
    </row>
    <row r="73" spans="1:6" x14ac:dyDescent="0.25">
      <c r="A73" s="3" t="s">
        <v>0</v>
      </c>
      <c r="B73" s="3">
        <v>50</v>
      </c>
      <c r="C73" s="3">
        <v>1</v>
      </c>
      <c r="D73" s="3">
        <v>2824.78</v>
      </c>
      <c r="E73" s="3">
        <v>1.804</v>
      </c>
      <c r="F73" s="3">
        <v>45</v>
      </c>
    </row>
    <row r="74" spans="1:6" x14ac:dyDescent="0.25">
      <c r="A74" s="3" t="s">
        <v>0</v>
      </c>
      <c r="B74" s="3">
        <v>50</v>
      </c>
      <c r="C74" s="3">
        <v>1</v>
      </c>
      <c r="D74" s="3">
        <v>2850.36</v>
      </c>
      <c r="E74" s="3">
        <v>1.819</v>
      </c>
      <c r="F74" s="3">
        <v>47</v>
      </c>
    </row>
    <row r="75" spans="1:6" x14ac:dyDescent="0.25">
      <c r="A75" s="3" t="s">
        <v>0</v>
      </c>
      <c r="B75" s="3">
        <v>50</v>
      </c>
      <c r="C75" s="3">
        <v>1</v>
      </c>
      <c r="D75" s="3">
        <v>2844.8440000000001</v>
      </c>
      <c r="E75" s="3">
        <v>1.8029999999999999</v>
      </c>
      <c r="F75" s="3">
        <v>47</v>
      </c>
    </row>
    <row r="76" spans="1:6" x14ac:dyDescent="0.25">
      <c r="A76" s="3" t="s">
        <v>0</v>
      </c>
      <c r="B76" s="3">
        <v>50</v>
      </c>
      <c r="C76" s="3">
        <v>1</v>
      </c>
      <c r="D76" s="3">
        <v>2824.2640000000001</v>
      </c>
      <c r="E76" s="3">
        <v>1.8240000000000001</v>
      </c>
      <c r="F76" s="3">
        <v>48</v>
      </c>
    </row>
    <row r="77" spans="1:6" x14ac:dyDescent="0.25">
      <c r="A77" s="3" t="s">
        <v>0</v>
      </c>
      <c r="B77" s="3">
        <v>50</v>
      </c>
      <c r="C77" s="3">
        <v>1</v>
      </c>
      <c r="D77" s="3">
        <v>2824.3910000000001</v>
      </c>
      <c r="E77" s="3">
        <v>1.8169999999999999</v>
      </c>
      <c r="F77" s="3">
        <v>45</v>
      </c>
    </row>
    <row r="78" spans="1:6" x14ac:dyDescent="0.25">
      <c r="A78" s="3" t="s">
        <v>0</v>
      </c>
      <c r="B78" s="3">
        <v>50</v>
      </c>
      <c r="C78" s="3">
        <v>1</v>
      </c>
      <c r="D78" s="3">
        <v>2828.6529999999998</v>
      </c>
      <c r="E78" s="3">
        <v>1.8089999999999999</v>
      </c>
      <c r="F78" s="3">
        <v>47</v>
      </c>
    </row>
    <row r="79" spans="1:6" x14ac:dyDescent="0.25">
      <c r="A79" s="3" t="s">
        <v>0</v>
      </c>
      <c r="B79" s="3">
        <v>50</v>
      </c>
      <c r="C79" s="3">
        <v>1</v>
      </c>
      <c r="D79" s="3">
        <v>2828.9769999999999</v>
      </c>
      <c r="E79" s="3">
        <v>1.8069999999999999</v>
      </c>
      <c r="F79" s="3">
        <v>48</v>
      </c>
    </row>
    <row r="80" spans="1:6" x14ac:dyDescent="0.25">
      <c r="A80" s="3" t="s">
        <v>0</v>
      </c>
      <c r="B80" s="3">
        <v>50</v>
      </c>
      <c r="C80" s="3">
        <v>1</v>
      </c>
      <c r="D80" s="3">
        <v>2829.009</v>
      </c>
      <c r="E80" s="3">
        <v>1.821</v>
      </c>
      <c r="F80" s="3">
        <v>49</v>
      </c>
    </row>
    <row r="81" spans="1:6" x14ac:dyDescent="0.25">
      <c r="A81" s="3" t="s">
        <v>0</v>
      </c>
      <c r="B81" s="3">
        <v>100</v>
      </c>
      <c r="C81" s="3">
        <v>1</v>
      </c>
      <c r="D81" s="3">
        <v>5476.5590000000002</v>
      </c>
      <c r="E81" s="3">
        <v>7.3280000000000003</v>
      </c>
      <c r="F81" s="3">
        <v>43</v>
      </c>
    </row>
    <row r="82" spans="1:6" x14ac:dyDescent="0.25">
      <c r="A82" s="3" t="s">
        <v>0</v>
      </c>
      <c r="B82" s="3">
        <v>100</v>
      </c>
      <c r="C82" s="3">
        <v>1</v>
      </c>
      <c r="D82" s="3">
        <v>5418.0129999999999</v>
      </c>
      <c r="E82" s="3">
        <v>7.3380000000000001</v>
      </c>
      <c r="F82" s="3">
        <v>43</v>
      </c>
    </row>
    <row r="83" spans="1:6" x14ac:dyDescent="0.25">
      <c r="A83" s="3" t="s">
        <v>0</v>
      </c>
      <c r="B83" s="3">
        <v>100</v>
      </c>
      <c r="C83" s="3">
        <v>1</v>
      </c>
      <c r="D83" s="3">
        <v>5428.7489999999998</v>
      </c>
      <c r="E83" s="3">
        <v>7.3570000000000002</v>
      </c>
      <c r="F83" s="3">
        <v>43</v>
      </c>
    </row>
    <row r="84" spans="1:6" x14ac:dyDescent="0.25">
      <c r="A84" s="3" t="s">
        <v>0</v>
      </c>
      <c r="B84" s="3">
        <v>100</v>
      </c>
      <c r="C84" s="3">
        <v>1</v>
      </c>
      <c r="D84" s="3">
        <v>5407.3029999999999</v>
      </c>
      <c r="E84" s="3">
        <v>7.3129999999999997</v>
      </c>
      <c r="F84" s="3">
        <v>42</v>
      </c>
    </row>
    <row r="85" spans="1:6" x14ac:dyDescent="0.25">
      <c r="A85" s="3" t="s">
        <v>0</v>
      </c>
      <c r="B85" s="3">
        <v>100</v>
      </c>
      <c r="C85" s="3">
        <v>1</v>
      </c>
      <c r="D85" s="3">
        <v>5438.4229999999998</v>
      </c>
      <c r="E85" s="3">
        <v>7.3540000000000001</v>
      </c>
      <c r="F85" s="3">
        <v>43</v>
      </c>
    </row>
    <row r="86" spans="1:6" x14ac:dyDescent="0.25">
      <c r="A86" s="3" t="s">
        <v>0</v>
      </c>
      <c r="B86" s="3">
        <v>100</v>
      </c>
      <c r="C86" s="3">
        <v>1</v>
      </c>
      <c r="D86" s="3">
        <v>5503.7259999999997</v>
      </c>
      <c r="E86" s="3">
        <v>7.3639999999999999</v>
      </c>
      <c r="F86" s="3">
        <v>39</v>
      </c>
    </row>
    <row r="87" spans="1:6" x14ac:dyDescent="0.25">
      <c r="A87" s="3" t="s">
        <v>0</v>
      </c>
      <c r="B87" s="3">
        <v>100</v>
      </c>
      <c r="C87" s="3">
        <v>1</v>
      </c>
      <c r="D87" s="3">
        <v>5433.884</v>
      </c>
      <c r="E87" s="3">
        <v>7.34</v>
      </c>
      <c r="F87" s="3">
        <v>42</v>
      </c>
    </row>
    <row r="88" spans="1:6" x14ac:dyDescent="0.25">
      <c r="A88" s="3" t="s">
        <v>0</v>
      </c>
      <c r="B88" s="3">
        <v>100</v>
      </c>
      <c r="C88" s="3">
        <v>1</v>
      </c>
      <c r="D88" s="3">
        <v>5415.268</v>
      </c>
      <c r="E88" s="3">
        <v>7.37</v>
      </c>
      <c r="F88" s="3">
        <v>43</v>
      </c>
    </row>
    <row r="89" spans="1:6" x14ac:dyDescent="0.25">
      <c r="A89" s="3" t="s">
        <v>0</v>
      </c>
      <c r="B89" s="3">
        <v>100</v>
      </c>
      <c r="C89" s="3">
        <v>1</v>
      </c>
      <c r="D89" s="3">
        <v>5524.4709999999995</v>
      </c>
      <c r="E89" s="3">
        <v>7.3540000000000001</v>
      </c>
      <c r="F89" s="3">
        <v>43</v>
      </c>
    </row>
    <row r="90" spans="1:6" x14ac:dyDescent="0.25">
      <c r="A90" s="3" t="s">
        <v>0</v>
      </c>
      <c r="B90" s="3">
        <v>100</v>
      </c>
      <c r="C90" s="3">
        <v>1</v>
      </c>
      <c r="D90" s="3">
        <v>5502.5590000000002</v>
      </c>
      <c r="E90" s="3">
        <v>7.3650000000000002</v>
      </c>
      <c r="F90" s="3">
        <v>39</v>
      </c>
    </row>
  </sheetData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Para.</vt:lpstr>
      <vt:lpstr>Total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2022-10-08T09:50:13Z</dcterms:modified>
</cp:coreProperties>
</file>