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ath_Dept\ SUBGROUPS\STAT SUBGROUP\Research\USCOTS\2019\Workshop\Block1\Block1\Paper1\"/>
    </mc:Choice>
  </mc:AlternateContent>
  <bookViews>
    <workbookView xWindow="0" yWindow="0" windowWidth="26160" windowHeight="22350" firstSheet="1" activeTab="4"/>
  </bookViews>
  <sheets>
    <sheet name="Table1_Final" sheetId="6" r:id="rId1"/>
    <sheet name="TableOriginal" sheetId="7" r:id="rId2"/>
    <sheet name="TableStart" sheetId="8" r:id="rId3"/>
    <sheet name="Table1" sheetId="11" r:id="rId4"/>
    <sheet name="Table2" sheetId="13" r:id="rId5"/>
    <sheet name="Table3" sheetId="14" r:id="rId6"/>
    <sheet name="Table4" sheetId="19" r:id="rId7"/>
    <sheet name="Table5" sheetId="20" r:id="rId8"/>
    <sheet name="Table6" sheetId="22" r:id="rId9"/>
    <sheet name="TableEnd" sheetId="10" r:id="rId10"/>
    <sheet name="StateCollegePA_YelpRestaurants" sheetId="1" r:id="rId11"/>
    <sheet name="Sheet4" sheetId="5" r:id="rId12"/>
    <sheet name="Code for gmapsdistance" sheetId="3" r:id="rId13"/>
  </sheets>
  <definedNames>
    <definedName name="_xlnm._FilterDatabase" localSheetId="10" hidden="1">StateCollegePA_YelpRestaurants!$A$1:$Y$207</definedName>
    <definedName name="_xlnm._FilterDatabase" localSheetId="1" hidden="1">TableOriginal!$C$2:$R$41</definedName>
  </definedNames>
  <calcPr calcId="0"/>
</workbook>
</file>

<file path=xl/calcChain.xml><?xml version="1.0" encoding="utf-8"?>
<calcChain xmlns="http://schemas.openxmlformats.org/spreadsheetml/2006/main">
  <c r="F213" i="3" l="1"/>
  <c r="F210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4" i="3"/>
  <c r="F3" i="3"/>
  <c r="F2" i="3"/>
  <c r="O3" i="1"/>
  <c r="O4" i="1"/>
  <c r="P4" i="1" s="1"/>
  <c r="O5" i="1"/>
  <c r="P5" i="1" s="1"/>
  <c r="O6" i="1"/>
  <c r="Q6" i="1" s="1"/>
  <c r="O7" i="1"/>
  <c r="O8" i="1"/>
  <c r="O9" i="1"/>
  <c r="Q9" i="1" s="1"/>
  <c r="O10" i="1"/>
  <c r="Q10" i="1" s="1"/>
  <c r="O11" i="1"/>
  <c r="O12" i="1"/>
  <c r="P12" i="1" s="1"/>
  <c r="O13" i="1"/>
  <c r="Q13" i="1" s="1"/>
  <c r="O14" i="1"/>
  <c r="Q14" i="1" s="1"/>
  <c r="O15" i="1"/>
  <c r="O16" i="1"/>
  <c r="O17" i="1"/>
  <c r="Q17" i="1" s="1"/>
  <c r="O18" i="1"/>
  <c r="Q18" i="1" s="1"/>
  <c r="O19" i="1"/>
  <c r="O20" i="1"/>
  <c r="P20" i="1" s="1"/>
  <c r="O21" i="1"/>
  <c r="Q21" i="1" s="1"/>
  <c r="O22" i="1"/>
  <c r="Q22" i="1" s="1"/>
  <c r="O23" i="1"/>
  <c r="O24" i="1"/>
  <c r="P24" i="1" s="1"/>
  <c r="O25" i="1"/>
  <c r="P25" i="1" s="1"/>
  <c r="O26" i="1"/>
  <c r="Q26" i="1" s="1"/>
  <c r="O27" i="1"/>
  <c r="O28" i="1"/>
  <c r="O29" i="1"/>
  <c r="Q29" i="1" s="1"/>
  <c r="O30" i="1"/>
  <c r="Q30" i="1" s="1"/>
  <c r="O31" i="1"/>
  <c r="O32" i="1"/>
  <c r="O33" i="1"/>
  <c r="Q33" i="1" s="1"/>
  <c r="O34" i="1"/>
  <c r="Q34" i="1" s="1"/>
  <c r="O35" i="1"/>
  <c r="P35" i="1" s="1"/>
  <c r="O36" i="1"/>
  <c r="P36" i="1" s="1"/>
  <c r="O37" i="1"/>
  <c r="Q37" i="1" s="1"/>
  <c r="O38" i="1"/>
  <c r="Q38" i="1" s="1"/>
  <c r="O39" i="1"/>
  <c r="O40" i="1"/>
  <c r="P40" i="1" s="1"/>
  <c r="O41" i="1"/>
  <c r="Q41" i="1" s="1"/>
  <c r="O42" i="1"/>
  <c r="Q42" i="1" s="1"/>
  <c r="O43" i="1"/>
  <c r="O44" i="1"/>
  <c r="O45" i="1"/>
  <c r="Q45" i="1" s="1"/>
  <c r="O46" i="1"/>
  <c r="Q46" i="1" s="1"/>
  <c r="O47" i="1"/>
  <c r="P47" i="1" s="1"/>
  <c r="O48" i="1"/>
  <c r="O49" i="1"/>
  <c r="Q49" i="1" s="1"/>
  <c r="O50" i="1"/>
  <c r="Q50" i="1" s="1"/>
  <c r="O51" i="1"/>
  <c r="O52" i="1"/>
  <c r="P52" i="1" s="1"/>
  <c r="O53" i="1"/>
  <c r="Q53" i="1" s="1"/>
  <c r="O54" i="1"/>
  <c r="Q54" i="1" s="1"/>
  <c r="O55" i="1"/>
  <c r="P55" i="1" s="1"/>
  <c r="O56" i="1"/>
  <c r="P56" i="1" s="1"/>
  <c r="O57" i="1"/>
  <c r="Q57" i="1" s="1"/>
  <c r="O58" i="1"/>
  <c r="Q58" i="1" s="1"/>
  <c r="O59" i="1"/>
  <c r="P59" i="1" s="1"/>
  <c r="O60" i="1"/>
  <c r="P60" i="1" s="1"/>
  <c r="O61" i="1"/>
  <c r="Q61" i="1" s="1"/>
  <c r="O62" i="1"/>
  <c r="Q62" i="1" s="1"/>
  <c r="O63" i="1"/>
  <c r="P63" i="1" s="1"/>
  <c r="O64" i="1"/>
  <c r="P64" i="1" s="1"/>
  <c r="O65" i="1"/>
  <c r="Q65" i="1" s="1"/>
  <c r="O66" i="1"/>
  <c r="Q66" i="1" s="1"/>
  <c r="O67" i="1"/>
  <c r="O68" i="1"/>
  <c r="P68" i="1" s="1"/>
  <c r="O69" i="1"/>
  <c r="Q69" i="1" s="1"/>
  <c r="O70" i="1"/>
  <c r="O71" i="1"/>
  <c r="P71" i="1" s="1"/>
  <c r="O72" i="1"/>
  <c r="P72" i="1" s="1"/>
  <c r="O73" i="1"/>
  <c r="Q73" i="1" s="1"/>
  <c r="O74" i="1"/>
  <c r="O75" i="1"/>
  <c r="P75" i="1" s="1"/>
  <c r="O76" i="1"/>
  <c r="P76" i="1" s="1"/>
  <c r="O77" i="1"/>
  <c r="Q77" i="1" s="1"/>
  <c r="O78" i="1"/>
  <c r="O79" i="1"/>
  <c r="P79" i="1" s="1"/>
  <c r="O80" i="1"/>
  <c r="P80" i="1" s="1"/>
  <c r="O81" i="1"/>
  <c r="Q81" i="1" s="1"/>
  <c r="O82" i="1"/>
  <c r="O83" i="1"/>
  <c r="O84" i="1"/>
  <c r="P84" i="1" s="1"/>
  <c r="O85" i="1"/>
  <c r="Q85" i="1" s="1"/>
  <c r="O86" i="1"/>
  <c r="O87" i="1"/>
  <c r="P87" i="1" s="1"/>
  <c r="O88" i="1"/>
  <c r="P88" i="1" s="1"/>
  <c r="O89" i="1"/>
  <c r="Q89" i="1" s="1"/>
  <c r="O90" i="1"/>
  <c r="O91" i="1"/>
  <c r="P91" i="1" s="1"/>
  <c r="O92" i="1"/>
  <c r="P92" i="1" s="1"/>
  <c r="O93" i="1"/>
  <c r="Q93" i="1" s="1"/>
  <c r="O94" i="1"/>
  <c r="O95" i="1"/>
  <c r="P95" i="1" s="1"/>
  <c r="O96" i="1"/>
  <c r="P96" i="1" s="1"/>
  <c r="O97" i="1"/>
  <c r="Q97" i="1" s="1"/>
  <c r="O98" i="1"/>
  <c r="O99" i="1"/>
  <c r="O100" i="1"/>
  <c r="P100" i="1" s="1"/>
  <c r="O101" i="1"/>
  <c r="Q101" i="1" s="1"/>
  <c r="O102" i="1"/>
  <c r="O103" i="1"/>
  <c r="P103" i="1" s="1"/>
  <c r="O104" i="1"/>
  <c r="P104" i="1" s="1"/>
  <c r="O105" i="1"/>
  <c r="Q105" i="1" s="1"/>
  <c r="O106" i="1"/>
  <c r="O107" i="1"/>
  <c r="P107" i="1" s="1"/>
  <c r="O108" i="1"/>
  <c r="P108" i="1" s="1"/>
  <c r="O109" i="1"/>
  <c r="Q109" i="1" s="1"/>
  <c r="O110" i="1"/>
  <c r="O111" i="1"/>
  <c r="P111" i="1" s="1"/>
  <c r="O112" i="1"/>
  <c r="P112" i="1" s="1"/>
  <c r="O113" i="1"/>
  <c r="Q113" i="1" s="1"/>
  <c r="O114" i="1"/>
  <c r="O115" i="1"/>
  <c r="O116" i="1"/>
  <c r="P116" i="1" s="1"/>
  <c r="O117" i="1"/>
  <c r="Q117" i="1" s="1"/>
  <c r="O118" i="1"/>
  <c r="O119" i="1"/>
  <c r="P119" i="1" s="1"/>
  <c r="O120" i="1"/>
  <c r="P120" i="1" s="1"/>
  <c r="O121" i="1"/>
  <c r="Q121" i="1" s="1"/>
  <c r="O122" i="1"/>
  <c r="O123" i="1"/>
  <c r="P123" i="1" s="1"/>
  <c r="O124" i="1"/>
  <c r="P124" i="1" s="1"/>
  <c r="O125" i="1"/>
  <c r="Q125" i="1" s="1"/>
  <c r="O126" i="1"/>
  <c r="O127" i="1"/>
  <c r="P127" i="1" s="1"/>
  <c r="O128" i="1"/>
  <c r="P128" i="1" s="1"/>
  <c r="O129" i="1"/>
  <c r="Q129" i="1" s="1"/>
  <c r="O130" i="1"/>
  <c r="O131" i="1"/>
  <c r="O132" i="1"/>
  <c r="P132" i="1" s="1"/>
  <c r="O133" i="1"/>
  <c r="Q133" i="1" s="1"/>
  <c r="O134" i="1"/>
  <c r="O135" i="1"/>
  <c r="P135" i="1" s="1"/>
  <c r="O136" i="1"/>
  <c r="P136" i="1" s="1"/>
  <c r="O137" i="1"/>
  <c r="Q137" i="1" s="1"/>
  <c r="O138" i="1"/>
  <c r="O139" i="1"/>
  <c r="P139" i="1" s="1"/>
  <c r="O140" i="1"/>
  <c r="P140" i="1" s="1"/>
  <c r="O141" i="1"/>
  <c r="Q141" i="1" s="1"/>
  <c r="O142" i="1"/>
  <c r="O143" i="1"/>
  <c r="P143" i="1" s="1"/>
  <c r="O144" i="1"/>
  <c r="P144" i="1" s="1"/>
  <c r="O145" i="1"/>
  <c r="Q145" i="1" s="1"/>
  <c r="O146" i="1"/>
  <c r="O147" i="1"/>
  <c r="O148" i="1"/>
  <c r="P148" i="1" s="1"/>
  <c r="O149" i="1"/>
  <c r="Q149" i="1" s="1"/>
  <c r="O150" i="1"/>
  <c r="O151" i="1"/>
  <c r="P151" i="1" s="1"/>
  <c r="O152" i="1"/>
  <c r="P152" i="1" s="1"/>
  <c r="O153" i="1"/>
  <c r="Q153" i="1" s="1"/>
  <c r="O154" i="1"/>
  <c r="O155" i="1"/>
  <c r="P155" i="1" s="1"/>
  <c r="O156" i="1"/>
  <c r="P156" i="1" s="1"/>
  <c r="O157" i="1"/>
  <c r="Q157" i="1" s="1"/>
  <c r="O158" i="1"/>
  <c r="O159" i="1"/>
  <c r="P159" i="1" s="1"/>
  <c r="O160" i="1"/>
  <c r="P160" i="1" s="1"/>
  <c r="O161" i="1"/>
  <c r="Q161" i="1" s="1"/>
  <c r="O162" i="1"/>
  <c r="O163" i="1"/>
  <c r="O164" i="1"/>
  <c r="P164" i="1" s="1"/>
  <c r="O165" i="1"/>
  <c r="Q165" i="1" s="1"/>
  <c r="O166" i="1"/>
  <c r="O167" i="1"/>
  <c r="P167" i="1" s="1"/>
  <c r="O168" i="1"/>
  <c r="P168" i="1" s="1"/>
  <c r="O169" i="1"/>
  <c r="Q169" i="1" s="1"/>
  <c r="O170" i="1"/>
  <c r="O171" i="1"/>
  <c r="P171" i="1" s="1"/>
  <c r="O172" i="1"/>
  <c r="P172" i="1" s="1"/>
  <c r="O173" i="1"/>
  <c r="Q173" i="1" s="1"/>
  <c r="O174" i="1"/>
  <c r="O175" i="1"/>
  <c r="P175" i="1" s="1"/>
  <c r="O176" i="1"/>
  <c r="P176" i="1" s="1"/>
  <c r="O177" i="1"/>
  <c r="Q177" i="1" s="1"/>
  <c r="O178" i="1"/>
  <c r="O179" i="1"/>
  <c r="O180" i="1"/>
  <c r="P180" i="1" s="1"/>
  <c r="O181" i="1"/>
  <c r="Q181" i="1" s="1"/>
  <c r="O182" i="1"/>
  <c r="O183" i="1"/>
  <c r="P183" i="1" s="1"/>
  <c r="O184" i="1"/>
  <c r="P184" i="1" s="1"/>
  <c r="O185" i="1"/>
  <c r="Q185" i="1" s="1"/>
  <c r="O186" i="1"/>
  <c r="O187" i="1"/>
  <c r="P187" i="1" s="1"/>
  <c r="O188" i="1"/>
  <c r="P188" i="1" s="1"/>
  <c r="O189" i="1"/>
  <c r="Q189" i="1" s="1"/>
  <c r="O190" i="1"/>
  <c r="O191" i="1"/>
  <c r="P191" i="1" s="1"/>
  <c r="O192" i="1"/>
  <c r="P192" i="1" s="1"/>
  <c r="O193" i="1"/>
  <c r="Q193" i="1" s="1"/>
  <c r="O194" i="1"/>
  <c r="O195" i="1"/>
  <c r="O196" i="1"/>
  <c r="P196" i="1" s="1"/>
  <c r="O197" i="1"/>
  <c r="Q197" i="1" s="1"/>
  <c r="O198" i="1"/>
  <c r="O199" i="1"/>
  <c r="P199" i="1" s="1"/>
  <c r="O200" i="1"/>
  <c r="P200" i="1" s="1"/>
  <c r="O201" i="1"/>
  <c r="Q201" i="1" s="1"/>
  <c r="O202" i="1"/>
  <c r="O203" i="1"/>
  <c r="P203" i="1" s="1"/>
  <c r="O204" i="1"/>
  <c r="P204" i="1" s="1"/>
  <c r="O205" i="1"/>
  <c r="Q205" i="1" s="1"/>
  <c r="O206" i="1"/>
  <c r="O207" i="1"/>
  <c r="P207" i="1" s="1"/>
  <c r="O2" i="1"/>
  <c r="P2" i="1" s="1"/>
  <c r="P201" i="1" l="1"/>
  <c r="P73" i="1"/>
  <c r="Q148" i="1"/>
  <c r="R148" i="1" s="1"/>
  <c r="S148" i="1" s="1"/>
  <c r="Q40" i="1"/>
  <c r="R40" i="1" s="1"/>
  <c r="S40" i="1" s="1"/>
  <c r="P169" i="1"/>
  <c r="P41" i="1"/>
  <c r="Q132" i="1"/>
  <c r="R132" i="1" s="1"/>
  <c r="S132" i="1" s="1"/>
  <c r="Q4" i="1"/>
  <c r="R4" i="1" s="1"/>
  <c r="S4" i="1" s="1"/>
  <c r="P137" i="1"/>
  <c r="P9" i="1"/>
  <c r="Q84" i="1"/>
  <c r="R84" i="1" s="1"/>
  <c r="S84" i="1" s="1"/>
  <c r="P105" i="1"/>
  <c r="R105" i="1" s="1"/>
  <c r="S105" i="1" s="1"/>
  <c r="Q196" i="1"/>
  <c r="R196" i="1" s="1"/>
  <c r="S196" i="1" s="1"/>
  <c r="Q68" i="1"/>
  <c r="R68" i="1" s="1"/>
  <c r="S68" i="1" s="1"/>
  <c r="P193" i="1"/>
  <c r="R193" i="1" s="1"/>
  <c r="S193" i="1" s="1"/>
  <c r="P129" i="1"/>
  <c r="R129" i="1" s="1"/>
  <c r="S129" i="1" s="1"/>
  <c r="P65" i="1"/>
  <c r="R65" i="1" s="1"/>
  <c r="S65" i="1" s="1"/>
  <c r="P33" i="1"/>
  <c r="R33" i="1" s="1"/>
  <c r="S33" i="1" s="1"/>
  <c r="Q25" i="1"/>
  <c r="P185" i="1"/>
  <c r="R185" i="1" s="1"/>
  <c r="S185" i="1" s="1"/>
  <c r="P153" i="1"/>
  <c r="P121" i="1"/>
  <c r="P89" i="1"/>
  <c r="R89" i="1" s="1"/>
  <c r="S89" i="1" s="1"/>
  <c r="P57" i="1"/>
  <c r="R57" i="1" s="1"/>
  <c r="S57" i="1" s="1"/>
  <c r="Q180" i="1"/>
  <c r="R180" i="1" s="1"/>
  <c r="S180" i="1" s="1"/>
  <c r="Q116" i="1"/>
  <c r="R116" i="1" s="1"/>
  <c r="S116" i="1" s="1"/>
  <c r="Q52" i="1"/>
  <c r="R52" i="1" s="1"/>
  <c r="S52" i="1" s="1"/>
  <c r="Q20" i="1"/>
  <c r="R20" i="1" s="1"/>
  <c r="S20" i="1" s="1"/>
  <c r="P161" i="1"/>
  <c r="P97" i="1"/>
  <c r="P177" i="1"/>
  <c r="R177" i="1" s="1"/>
  <c r="S177" i="1" s="1"/>
  <c r="P145" i="1"/>
  <c r="R145" i="1" s="1"/>
  <c r="S145" i="1" s="1"/>
  <c r="P113" i="1"/>
  <c r="P81" i="1"/>
  <c r="P49" i="1"/>
  <c r="P17" i="1"/>
  <c r="Q164" i="1"/>
  <c r="R164" i="1" s="1"/>
  <c r="S164" i="1" s="1"/>
  <c r="Q100" i="1"/>
  <c r="R100" i="1" s="1"/>
  <c r="S100" i="1" s="1"/>
  <c r="Q5" i="1"/>
  <c r="P195" i="1"/>
  <c r="Q195" i="1"/>
  <c r="P163" i="1"/>
  <c r="Q163" i="1"/>
  <c r="R163" i="1" s="1"/>
  <c r="S163" i="1" s="1"/>
  <c r="P147" i="1"/>
  <c r="Q147" i="1"/>
  <c r="P99" i="1"/>
  <c r="Q99" i="1"/>
  <c r="R99" i="1" s="1"/>
  <c r="S99" i="1" s="1"/>
  <c r="P67" i="1"/>
  <c r="Q67" i="1"/>
  <c r="P51" i="1"/>
  <c r="Q51" i="1"/>
  <c r="R51" i="1" s="1"/>
  <c r="S51" i="1" s="1"/>
  <c r="P31" i="1"/>
  <c r="Q31" i="1"/>
  <c r="P19" i="1"/>
  <c r="Q19" i="1"/>
  <c r="R19" i="1" s="1"/>
  <c r="S19" i="1" s="1"/>
  <c r="Q206" i="1"/>
  <c r="P206" i="1"/>
  <c r="Q198" i="1"/>
  <c r="P198" i="1"/>
  <c r="Q190" i="1"/>
  <c r="P190" i="1"/>
  <c r="Q182" i="1"/>
  <c r="P182" i="1"/>
  <c r="Q174" i="1"/>
  <c r="P174" i="1"/>
  <c r="Q166" i="1"/>
  <c r="P166" i="1"/>
  <c r="Q158" i="1"/>
  <c r="P158" i="1"/>
  <c r="Q150" i="1"/>
  <c r="P150" i="1"/>
  <c r="Q146" i="1"/>
  <c r="P146" i="1"/>
  <c r="Q138" i="1"/>
  <c r="P138" i="1"/>
  <c r="Q134" i="1"/>
  <c r="P134" i="1"/>
  <c r="Q130" i="1"/>
  <c r="P130" i="1"/>
  <c r="Q126" i="1"/>
  <c r="P126" i="1"/>
  <c r="Q122" i="1"/>
  <c r="P122" i="1"/>
  <c r="Q118" i="1"/>
  <c r="P118" i="1"/>
  <c r="Q114" i="1"/>
  <c r="P114" i="1"/>
  <c r="Q110" i="1"/>
  <c r="P110" i="1"/>
  <c r="Q106" i="1"/>
  <c r="P106" i="1"/>
  <c r="Q102" i="1"/>
  <c r="P102" i="1"/>
  <c r="Q98" i="1"/>
  <c r="P98" i="1"/>
  <c r="Q94" i="1"/>
  <c r="P94" i="1"/>
  <c r="Q90" i="1"/>
  <c r="P90" i="1"/>
  <c r="Q86" i="1"/>
  <c r="P86" i="1"/>
  <c r="Q82" i="1"/>
  <c r="P82" i="1"/>
  <c r="Q78" i="1"/>
  <c r="P78" i="1"/>
  <c r="Q74" i="1"/>
  <c r="P74" i="1"/>
  <c r="Q70" i="1"/>
  <c r="P70" i="1"/>
  <c r="P179" i="1"/>
  <c r="Q179" i="1"/>
  <c r="P131" i="1"/>
  <c r="Q131" i="1"/>
  <c r="P115" i="1"/>
  <c r="Q115" i="1"/>
  <c r="P83" i="1"/>
  <c r="Q83" i="1"/>
  <c r="Q187" i="1"/>
  <c r="R187" i="1" s="1"/>
  <c r="S187" i="1" s="1"/>
  <c r="Q155" i="1"/>
  <c r="R155" i="1" s="1"/>
  <c r="S155" i="1" s="1"/>
  <c r="Q123" i="1"/>
  <c r="R123" i="1" s="1"/>
  <c r="S123" i="1" s="1"/>
  <c r="Q91" i="1"/>
  <c r="R91" i="1" s="1"/>
  <c r="S91" i="1" s="1"/>
  <c r="Q59" i="1"/>
  <c r="R59" i="1" s="1"/>
  <c r="S59" i="1" s="1"/>
  <c r="R25" i="1"/>
  <c r="S25" i="1" s="1"/>
  <c r="Q202" i="1"/>
  <c r="P202" i="1"/>
  <c r="Q194" i="1"/>
  <c r="P194" i="1"/>
  <c r="Q186" i="1"/>
  <c r="P186" i="1"/>
  <c r="Q178" i="1"/>
  <c r="P178" i="1"/>
  <c r="Q170" i="1"/>
  <c r="P170" i="1"/>
  <c r="Q162" i="1"/>
  <c r="P162" i="1"/>
  <c r="Q154" i="1"/>
  <c r="P154" i="1"/>
  <c r="Q142" i="1"/>
  <c r="P142" i="1"/>
  <c r="R17" i="1"/>
  <c r="S17" i="1" s="1"/>
  <c r="Q203" i="1"/>
  <c r="R203" i="1" s="1"/>
  <c r="S203" i="1" s="1"/>
  <c r="Q171" i="1"/>
  <c r="R171" i="1" s="1"/>
  <c r="S171" i="1" s="1"/>
  <c r="Q139" i="1"/>
  <c r="R139" i="1" s="1"/>
  <c r="S139" i="1" s="1"/>
  <c r="Q107" i="1"/>
  <c r="R107" i="1" s="1"/>
  <c r="S107" i="1" s="1"/>
  <c r="Q75" i="1"/>
  <c r="R75" i="1" s="1"/>
  <c r="S75" i="1" s="1"/>
  <c r="R41" i="1"/>
  <c r="S41" i="1" s="1"/>
  <c r="R5" i="1"/>
  <c r="S5" i="1" s="1"/>
  <c r="R54" i="1"/>
  <c r="S54" i="1" s="1"/>
  <c r="P62" i="1"/>
  <c r="R62" i="1" s="1"/>
  <c r="S62" i="1" s="1"/>
  <c r="P54" i="1"/>
  <c r="P38" i="1"/>
  <c r="P30" i="1"/>
  <c r="R30" i="1" s="1"/>
  <c r="S30" i="1" s="1"/>
  <c r="P22" i="1"/>
  <c r="P14" i="1"/>
  <c r="P6" i="1"/>
  <c r="R201" i="1"/>
  <c r="S201" i="1" s="1"/>
  <c r="R153" i="1"/>
  <c r="S153" i="1" s="1"/>
  <c r="R137" i="1"/>
  <c r="S137" i="1" s="1"/>
  <c r="R121" i="1"/>
  <c r="S121" i="1" s="1"/>
  <c r="R113" i="1"/>
  <c r="S113" i="1" s="1"/>
  <c r="R81" i="1"/>
  <c r="S81" i="1" s="1"/>
  <c r="R73" i="1"/>
  <c r="S73" i="1" s="1"/>
  <c r="R49" i="1"/>
  <c r="S49" i="1" s="1"/>
  <c r="R9" i="1"/>
  <c r="S9" i="1" s="1"/>
  <c r="P205" i="1"/>
  <c r="P197" i="1"/>
  <c r="R197" i="1" s="1"/>
  <c r="S197" i="1" s="1"/>
  <c r="P189" i="1"/>
  <c r="R189" i="1" s="1"/>
  <c r="S189" i="1" s="1"/>
  <c r="P181" i="1"/>
  <c r="R181" i="1" s="1"/>
  <c r="S181" i="1" s="1"/>
  <c r="P173" i="1"/>
  <c r="R173" i="1" s="1"/>
  <c r="S173" i="1" s="1"/>
  <c r="P165" i="1"/>
  <c r="R165" i="1" s="1"/>
  <c r="S165" i="1" s="1"/>
  <c r="P157" i="1"/>
  <c r="R157" i="1" s="1"/>
  <c r="S157" i="1" s="1"/>
  <c r="P149" i="1"/>
  <c r="R149" i="1" s="1"/>
  <c r="S149" i="1" s="1"/>
  <c r="P141" i="1"/>
  <c r="R141" i="1" s="1"/>
  <c r="S141" i="1" s="1"/>
  <c r="P133" i="1"/>
  <c r="R133" i="1" s="1"/>
  <c r="S133" i="1" s="1"/>
  <c r="P125" i="1"/>
  <c r="R125" i="1" s="1"/>
  <c r="S125" i="1" s="1"/>
  <c r="P117" i="1"/>
  <c r="R117" i="1" s="1"/>
  <c r="S117" i="1" s="1"/>
  <c r="P109" i="1"/>
  <c r="R109" i="1" s="1"/>
  <c r="S109" i="1" s="1"/>
  <c r="P101" i="1"/>
  <c r="R101" i="1" s="1"/>
  <c r="S101" i="1" s="1"/>
  <c r="P93" i="1"/>
  <c r="R93" i="1" s="1"/>
  <c r="S93" i="1" s="1"/>
  <c r="P85" i="1"/>
  <c r="R85" i="1" s="1"/>
  <c r="S85" i="1" s="1"/>
  <c r="P77" i="1"/>
  <c r="R77" i="1" s="1"/>
  <c r="S77" i="1" s="1"/>
  <c r="P69" i="1"/>
  <c r="R69" i="1" s="1"/>
  <c r="S69" i="1" s="1"/>
  <c r="P61" i="1"/>
  <c r="R61" i="1" s="1"/>
  <c r="S61" i="1" s="1"/>
  <c r="P53" i="1"/>
  <c r="R53" i="1" s="1"/>
  <c r="S53" i="1" s="1"/>
  <c r="P45" i="1"/>
  <c r="P37" i="1"/>
  <c r="R37" i="1" s="1"/>
  <c r="S37" i="1" s="1"/>
  <c r="P29" i="1"/>
  <c r="R29" i="1" s="1"/>
  <c r="S29" i="1" s="1"/>
  <c r="P21" i="1"/>
  <c r="R21" i="1" s="1"/>
  <c r="S21" i="1" s="1"/>
  <c r="P13" i="1"/>
  <c r="P46" i="1"/>
  <c r="R46" i="1" s="1"/>
  <c r="S46" i="1" s="1"/>
  <c r="R205" i="1"/>
  <c r="S205" i="1" s="1"/>
  <c r="R169" i="1"/>
  <c r="S169" i="1" s="1"/>
  <c r="R161" i="1"/>
  <c r="S161" i="1" s="1"/>
  <c r="R97" i="1"/>
  <c r="S97" i="1" s="1"/>
  <c r="P66" i="1"/>
  <c r="R66" i="1" s="1"/>
  <c r="S66" i="1" s="1"/>
  <c r="P58" i="1"/>
  <c r="R58" i="1" s="1"/>
  <c r="S58" i="1" s="1"/>
  <c r="P50" i="1"/>
  <c r="R50" i="1" s="1"/>
  <c r="S50" i="1" s="1"/>
  <c r="P42" i="1"/>
  <c r="R42" i="1" s="1"/>
  <c r="S42" i="1" s="1"/>
  <c r="P34" i="1"/>
  <c r="R34" i="1" s="1"/>
  <c r="S34" i="1" s="1"/>
  <c r="P26" i="1"/>
  <c r="R26" i="1" s="1"/>
  <c r="S26" i="1" s="1"/>
  <c r="P18" i="1"/>
  <c r="R18" i="1" s="1"/>
  <c r="S18" i="1" s="1"/>
  <c r="P10" i="1"/>
  <c r="R10" i="1" s="1"/>
  <c r="S10" i="1" s="1"/>
  <c r="Q204" i="1"/>
  <c r="R204" i="1" s="1"/>
  <c r="S204" i="1" s="1"/>
  <c r="Q188" i="1"/>
  <c r="R188" i="1" s="1"/>
  <c r="S188" i="1" s="1"/>
  <c r="Q172" i="1"/>
  <c r="R172" i="1" s="1"/>
  <c r="S172" i="1" s="1"/>
  <c r="Q156" i="1"/>
  <c r="R156" i="1" s="1"/>
  <c r="S156" i="1" s="1"/>
  <c r="Q140" i="1"/>
  <c r="R140" i="1" s="1"/>
  <c r="S140" i="1" s="1"/>
  <c r="Q124" i="1"/>
  <c r="R124" i="1" s="1"/>
  <c r="S124" i="1" s="1"/>
  <c r="Q108" i="1"/>
  <c r="R108" i="1" s="1"/>
  <c r="S108" i="1" s="1"/>
  <c r="Q92" i="1"/>
  <c r="R92" i="1" s="1"/>
  <c r="S92" i="1" s="1"/>
  <c r="Q76" i="1"/>
  <c r="R76" i="1" s="1"/>
  <c r="S76" i="1" s="1"/>
  <c r="Q60" i="1"/>
  <c r="R60" i="1" s="1"/>
  <c r="S60" i="1" s="1"/>
  <c r="Q48" i="1"/>
  <c r="P48" i="1"/>
  <c r="Q44" i="1"/>
  <c r="P44" i="1"/>
  <c r="Q32" i="1"/>
  <c r="P32" i="1"/>
  <c r="Q28" i="1"/>
  <c r="P28" i="1"/>
  <c r="Q16" i="1"/>
  <c r="P16" i="1"/>
  <c r="Q8" i="1"/>
  <c r="P8" i="1"/>
  <c r="Q2" i="1"/>
  <c r="R2" i="1" s="1"/>
  <c r="S2" i="1" s="1"/>
  <c r="Q200" i="1"/>
  <c r="R200" i="1" s="1"/>
  <c r="S200" i="1" s="1"/>
  <c r="Q192" i="1"/>
  <c r="R192" i="1" s="1"/>
  <c r="S192" i="1" s="1"/>
  <c r="Q184" i="1"/>
  <c r="R184" i="1" s="1"/>
  <c r="S184" i="1" s="1"/>
  <c r="Q176" i="1"/>
  <c r="R176" i="1" s="1"/>
  <c r="S176" i="1" s="1"/>
  <c r="Q168" i="1"/>
  <c r="R168" i="1" s="1"/>
  <c r="S168" i="1" s="1"/>
  <c r="Q160" i="1"/>
  <c r="R160" i="1" s="1"/>
  <c r="S160" i="1" s="1"/>
  <c r="Q152" i="1"/>
  <c r="R152" i="1" s="1"/>
  <c r="S152" i="1" s="1"/>
  <c r="Q144" i="1"/>
  <c r="R144" i="1" s="1"/>
  <c r="S144" i="1" s="1"/>
  <c r="Q136" i="1"/>
  <c r="R136" i="1" s="1"/>
  <c r="S136" i="1" s="1"/>
  <c r="Q128" i="1"/>
  <c r="R128" i="1" s="1"/>
  <c r="S128" i="1" s="1"/>
  <c r="Q120" i="1"/>
  <c r="R120" i="1" s="1"/>
  <c r="S120" i="1" s="1"/>
  <c r="Q112" i="1"/>
  <c r="R112" i="1" s="1"/>
  <c r="S112" i="1" s="1"/>
  <c r="Q104" i="1"/>
  <c r="R104" i="1" s="1"/>
  <c r="S104" i="1" s="1"/>
  <c r="Q96" i="1"/>
  <c r="R96" i="1" s="1"/>
  <c r="S96" i="1" s="1"/>
  <c r="Q88" i="1"/>
  <c r="R88" i="1" s="1"/>
  <c r="S88" i="1" s="1"/>
  <c r="Q80" i="1"/>
  <c r="R80" i="1" s="1"/>
  <c r="S80" i="1" s="1"/>
  <c r="Q72" i="1"/>
  <c r="R72" i="1" s="1"/>
  <c r="S72" i="1" s="1"/>
  <c r="Q64" i="1"/>
  <c r="R64" i="1" s="1"/>
  <c r="S64" i="1" s="1"/>
  <c r="Q56" i="1"/>
  <c r="R56" i="1" s="1"/>
  <c r="S56" i="1" s="1"/>
  <c r="Q47" i="1"/>
  <c r="R47" i="1" s="1"/>
  <c r="S47" i="1" s="1"/>
  <c r="Q36" i="1"/>
  <c r="R36" i="1" s="1"/>
  <c r="S36" i="1" s="1"/>
  <c r="R13" i="1"/>
  <c r="S13" i="1" s="1"/>
  <c r="Q43" i="1"/>
  <c r="P43" i="1"/>
  <c r="P39" i="1"/>
  <c r="Q39" i="1"/>
  <c r="Q27" i="1"/>
  <c r="P27" i="1"/>
  <c r="P23" i="1"/>
  <c r="Q23" i="1"/>
  <c r="Q15" i="1"/>
  <c r="P15" i="1"/>
  <c r="Q11" i="1"/>
  <c r="P11" i="1"/>
  <c r="Q7" i="1"/>
  <c r="P7" i="1"/>
  <c r="Q3" i="1"/>
  <c r="P3" i="1"/>
  <c r="Q207" i="1"/>
  <c r="R207" i="1" s="1"/>
  <c r="S207" i="1" s="1"/>
  <c r="Q199" i="1"/>
  <c r="R199" i="1" s="1"/>
  <c r="S199" i="1" s="1"/>
  <c r="Q191" i="1"/>
  <c r="R191" i="1" s="1"/>
  <c r="S191" i="1" s="1"/>
  <c r="Q183" i="1"/>
  <c r="R183" i="1" s="1"/>
  <c r="S183" i="1" s="1"/>
  <c r="Q175" i="1"/>
  <c r="R175" i="1" s="1"/>
  <c r="S175" i="1" s="1"/>
  <c r="Q167" i="1"/>
  <c r="R167" i="1" s="1"/>
  <c r="S167" i="1" s="1"/>
  <c r="Q159" i="1"/>
  <c r="R159" i="1" s="1"/>
  <c r="S159" i="1" s="1"/>
  <c r="Q151" i="1"/>
  <c r="R151" i="1" s="1"/>
  <c r="S151" i="1" s="1"/>
  <c r="Q143" i="1"/>
  <c r="R143" i="1" s="1"/>
  <c r="S143" i="1" s="1"/>
  <c r="Q135" i="1"/>
  <c r="R135" i="1" s="1"/>
  <c r="S135" i="1" s="1"/>
  <c r="Q127" i="1"/>
  <c r="R127" i="1" s="1"/>
  <c r="S127" i="1" s="1"/>
  <c r="Q119" i="1"/>
  <c r="R119" i="1" s="1"/>
  <c r="S119" i="1" s="1"/>
  <c r="Q111" i="1"/>
  <c r="R111" i="1" s="1"/>
  <c r="S111" i="1" s="1"/>
  <c r="Q103" i="1"/>
  <c r="R103" i="1" s="1"/>
  <c r="S103" i="1" s="1"/>
  <c r="Q95" i="1"/>
  <c r="R95" i="1" s="1"/>
  <c r="S95" i="1" s="1"/>
  <c r="Q87" i="1"/>
  <c r="R87" i="1" s="1"/>
  <c r="S87" i="1" s="1"/>
  <c r="Q79" i="1"/>
  <c r="R79" i="1" s="1"/>
  <c r="S79" i="1" s="1"/>
  <c r="Q71" i="1"/>
  <c r="R71" i="1" s="1"/>
  <c r="S71" i="1" s="1"/>
  <c r="Q63" i="1"/>
  <c r="R63" i="1" s="1"/>
  <c r="S63" i="1" s="1"/>
  <c r="Q55" i="1"/>
  <c r="R55" i="1" s="1"/>
  <c r="S55" i="1" s="1"/>
  <c r="R45" i="1"/>
  <c r="S45" i="1" s="1"/>
  <c r="Q35" i="1"/>
  <c r="R35" i="1" s="1"/>
  <c r="S35" i="1" s="1"/>
  <c r="Q24" i="1"/>
  <c r="R24" i="1" s="1"/>
  <c r="S24" i="1" s="1"/>
  <c r="Q12" i="1"/>
  <c r="R12" i="1" s="1"/>
  <c r="S12" i="1" s="1"/>
  <c r="R38" i="1"/>
  <c r="S38" i="1" s="1"/>
  <c r="R22" i="1"/>
  <c r="S22" i="1" s="1"/>
  <c r="R14" i="1"/>
  <c r="S14" i="1" s="1"/>
  <c r="R6" i="1"/>
  <c r="S6" i="1" s="1"/>
  <c r="R8" i="1" l="1"/>
  <c r="S8" i="1" s="1"/>
  <c r="R28" i="1"/>
  <c r="S28" i="1" s="1"/>
  <c r="R44" i="1"/>
  <c r="S44" i="1" s="1"/>
  <c r="R142" i="1"/>
  <c r="S142" i="1" s="1"/>
  <c r="R162" i="1"/>
  <c r="S162" i="1" s="1"/>
  <c r="R178" i="1"/>
  <c r="S178" i="1" s="1"/>
  <c r="R194" i="1"/>
  <c r="S194" i="1" s="1"/>
  <c r="R23" i="1"/>
  <c r="S23" i="1" s="1"/>
  <c r="R39" i="1"/>
  <c r="S39" i="1" s="1"/>
  <c r="R83" i="1"/>
  <c r="S83" i="1" s="1"/>
  <c r="R131" i="1"/>
  <c r="S131" i="1" s="1"/>
  <c r="R31" i="1"/>
  <c r="S31" i="1" s="1"/>
  <c r="R67" i="1"/>
  <c r="S67" i="1" s="1"/>
  <c r="R147" i="1"/>
  <c r="S147" i="1" s="1"/>
  <c r="R195" i="1"/>
  <c r="S195" i="1" s="1"/>
  <c r="R74" i="1"/>
  <c r="S74" i="1" s="1"/>
  <c r="R82" i="1"/>
  <c r="S82" i="1" s="1"/>
  <c r="R90" i="1"/>
  <c r="S90" i="1" s="1"/>
  <c r="R98" i="1"/>
  <c r="S98" i="1" s="1"/>
  <c r="R106" i="1"/>
  <c r="S106" i="1" s="1"/>
  <c r="R114" i="1"/>
  <c r="S114" i="1" s="1"/>
  <c r="R122" i="1"/>
  <c r="S122" i="1" s="1"/>
  <c r="R130" i="1"/>
  <c r="S130" i="1" s="1"/>
  <c r="R138" i="1"/>
  <c r="S138" i="1" s="1"/>
  <c r="R150" i="1"/>
  <c r="S150" i="1" s="1"/>
  <c r="R166" i="1"/>
  <c r="S166" i="1" s="1"/>
  <c r="R182" i="1"/>
  <c r="S182" i="1" s="1"/>
  <c r="R198" i="1"/>
  <c r="S198" i="1" s="1"/>
  <c r="R154" i="1"/>
  <c r="S154" i="1" s="1"/>
  <c r="R170" i="1"/>
  <c r="S170" i="1" s="1"/>
  <c r="R186" i="1"/>
  <c r="S186" i="1" s="1"/>
  <c r="R202" i="1"/>
  <c r="S202" i="1" s="1"/>
  <c r="R115" i="1"/>
  <c r="S115" i="1" s="1"/>
  <c r="R179" i="1"/>
  <c r="S179" i="1" s="1"/>
  <c r="R70" i="1"/>
  <c r="S70" i="1" s="1"/>
  <c r="R78" i="1"/>
  <c r="S78" i="1" s="1"/>
  <c r="R86" i="1"/>
  <c r="S86" i="1" s="1"/>
  <c r="R94" i="1"/>
  <c r="S94" i="1" s="1"/>
  <c r="R102" i="1"/>
  <c r="S102" i="1" s="1"/>
  <c r="R110" i="1"/>
  <c r="S110" i="1" s="1"/>
  <c r="R118" i="1"/>
  <c r="S118" i="1" s="1"/>
  <c r="R126" i="1"/>
  <c r="S126" i="1" s="1"/>
  <c r="R134" i="1"/>
  <c r="S134" i="1" s="1"/>
  <c r="R146" i="1"/>
  <c r="S146" i="1" s="1"/>
  <c r="R158" i="1"/>
  <c r="S158" i="1" s="1"/>
  <c r="R174" i="1"/>
  <c r="S174" i="1" s="1"/>
  <c r="R190" i="1"/>
  <c r="S190" i="1" s="1"/>
  <c r="R206" i="1"/>
  <c r="S206" i="1" s="1"/>
  <c r="R3" i="1"/>
  <c r="S3" i="1" s="1"/>
  <c r="R16" i="1"/>
  <c r="S16" i="1" s="1"/>
  <c r="R32" i="1"/>
  <c r="S32" i="1" s="1"/>
  <c r="R48" i="1"/>
  <c r="S48" i="1" s="1"/>
  <c r="R11" i="1"/>
  <c r="S11" i="1" s="1"/>
  <c r="R7" i="1"/>
  <c r="S7" i="1" s="1"/>
  <c r="R15" i="1"/>
  <c r="S15" i="1" s="1"/>
  <c r="R27" i="1"/>
  <c r="S27" i="1" s="1"/>
  <c r="R43" i="1"/>
  <c r="S43" i="1" s="1"/>
</calcChain>
</file>

<file path=xl/sharedStrings.xml><?xml version="1.0" encoding="utf-8"?>
<sst xmlns="http://schemas.openxmlformats.org/spreadsheetml/2006/main" count="4998" uniqueCount="1070">
  <si>
    <t>id</t>
  </si>
  <si>
    <t>name</t>
  </si>
  <si>
    <t>isclosed</t>
  </si>
  <si>
    <t>review_count</t>
  </si>
  <si>
    <t>categories</t>
  </si>
  <si>
    <t>rating</t>
  </si>
  <si>
    <t>latitude</t>
  </si>
  <si>
    <t>longitude</t>
  </si>
  <si>
    <t>price</t>
  </si>
  <si>
    <t>address1</t>
  </si>
  <si>
    <t>city</t>
  </si>
  <si>
    <t>zip</t>
  </si>
  <si>
    <t>E6W8UZeTeXyrT1jMjZuRbg</t>
  </si>
  <si>
    <t>Sowers Harvest Café</t>
  </si>
  <si>
    <t>list(alias = c("cafes", "breakfast_brunch"), title = c("Cafes", "Breakfast &amp; Brunch"))</t>
  </si>
  <si>
    <t>$</t>
  </si>
  <si>
    <t>421 E Beaver Ave</t>
  </si>
  <si>
    <t>State College</t>
  </si>
  <si>
    <t>rhgJxSLkv62UYRYhQGlHZg</t>
  </si>
  <si>
    <t>Penn Pide</t>
  </si>
  <si>
    <t>list(alias = c("mediterranean", "turkish", "mideastern"), title = c("Mediterranean", "Turkish", "Middle Eastern"))</t>
  </si>
  <si>
    <t>127 W Beaver Ave</t>
  </si>
  <si>
    <t>6XeRas2oiQxhg6Deh9GXuA</t>
  </si>
  <si>
    <t>Crazy Boil</t>
  </si>
  <si>
    <t>list(alias = c("seafood", "cajun"), title = c("Seafood", "Cajun/Creole"))</t>
  </si>
  <si>
    <t>$$</t>
  </si>
  <si>
    <t>1617 N Atherton St</t>
  </si>
  <si>
    <t>l5Cl_W5qVOR45nRmZvw9iw</t>
  </si>
  <si>
    <t>Big Bowl Noodle House</t>
  </si>
  <si>
    <t>list(alias = c("chinese", "taiwanese", "noodles"), title = c("Chinese", "Taiwanese", "Noodles"))</t>
  </si>
  <si>
    <t>418 E College Ave</t>
  </si>
  <si>
    <t>RqvjkKGPEkEWmN3bW3eaXw</t>
  </si>
  <si>
    <t>Otto's Pub &amp; Brewery</t>
  </si>
  <si>
    <t>list(alias = c("pubs", "breweries", "tradamerican"), title = c("Pubs", "Breweries", "American (Traditional)"))</t>
  </si>
  <si>
    <t>2235 N Atherton St</t>
  </si>
  <si>
    <t>0R_n62HFDy0C9LO6-cFjMw</t>
  </si>
  <si>
    <t>Bistrozine</t>
  </si>
  <si>
    <t>list(alias = c("coffee", "chicken_wings", "desserts"), title = c("Coffee &amp; Tea", "Chicken Wings", "Desserts"))</t>
  </si>
  <si>
    <t>NA</t>
  </si>
  <si>
    <t>LJ1fSIcVz2YAPHkhEfTigQ</t>
  </si>
  <si>
    <t>Plaza Mexican Bar And Grill</t>
  </si>
  <si>
    <t>list(alias = c("mexican", "bars"), title = c("Mexican", "Bars"))</t>
  </si>
  <si>
    <t>1550 S Atherton St</t>
  </si>
  <si>
    <t>kDSiaLZQJpUaNb_WNjs83w</t>
  </si>
  <si>
    <t>Little Szechuan</t>
  </si>
  <si>
    <t>list(alias = c("szechuan", "seafood", "hotpot"), title = c("Szechuan", "Seafood", "Hot Pot"))</t>
  </si>
  <si>
    <t>228 W College Ave</t>
  </si>
  <si>
    <t>fALwL0xPhykThGYKtQPiBg</t>
  </si>
  <si>
    <t>The Koop</t>
  </si>
  <si>
    <t>list(alias = c("chicken_wings", "korean"), title = c("Chicken Wings", "Korean"))</t>
  </si>
  <si>
    <t>129 Locust Ln</t>
  </si>
  <si>
    <t>fW1vFL-LIBOp2ylF2OJjhg</t>
  </si>
  <si>
    <t>Tadashi</t>
  </si>
  <si>
    <t>list(alias = c("sushi", "ramen", "salad"), title = c("Sushi Bars", "Ramen", "Salad"))</t>
  </si>
  <si>
    <t>206 W College Ave</t>
  </si>
  <si>
    <t>VVZ8GCTkUP2KKsIAvG_wqQ</t>
  </si>
  <si>
    <t>The Field Burger and Tap</t>
  </si>
  <si>
    <t>list(alias = c("beer_and_wine", "burgers", "lounges"), title = c("Beer, Wine &amp; Spirits", "Burgers", "Lounges"))</t>
  </si>
  <si>
    <t>1 Country Club Ln</t>
  </si>
  <si>
    <t>lbJzd602SDE6hEDX4l2uSw</t>
  </si>
  <si>
    <t>Faccia Luna Pizzeria</t>
  </si>
  <si>
    <t>list(alias = c("pizza", "italian", "sandwiches"), title = c("Pizza", "Italian", "Sandwiches"))</t>
  </si>
  <si>
    <t>1229 S Atherton St</t>
  </si>
  <si>
    <t>2nURC_InwAOx6DUFA3JNag</t>
  </si>
  <si>
    <t>Korean Table</t>
  </si>
  <si>
    <t>list(alias = "korean", title = "Korean")</t>
  </si>
  <si>
    <t>310 S Allen St</t>
  </si>
  <si>
    <t>7reNX50DEn0HbD9JCyczmg</t>
  </si>
  <si>
    <t>Barrel 21 Distillery And Dining</t>
  </si>
  <si>
    <t>list(alias = c("cocktailbars", "newamerican", "distilleries"), title = c("Cocktail Bars", "American (New)", "Distilleries"))</t>
  </si>
  <si>
    <t>2255 N Atherton St</t>
  </si>
  <si>
    <t>FRYp6WUXsmxIsM_qWV5thQ</t>
  </si>
  <si>
    <t>Gigi's</t>
  </si>
  <si>
    <t>list(alias = c("newamerican", "southern"), title = c("American (New)", "Southern"))</t>
  </si>
  <si>
    <t>2080 Cato Ave</t>
  </si>
  <si>
    <t>AWzxiy1WC0KedzdiYkoFbA</t>
  </si>
  <si>
    <t>El Gloton</t>
  </si>
  <si>
    <t>list(alias = "latin", title = "Latin American")</t>
  </si>
  <si>
    <t>460 Westerly Pkwy</t>
  </si>
  <si>
    <t>DXsI3XuKOQ3phE9hGK4_6A</t>
  </si>
  <si>
    <t>Chen's Mongolian Buffet</t>
  </si>
  <si>
    <t>list(alias = c("mongolian", "buffets"), title = c("Mongolian", "Buffets"))</t>
  </si>
  <si>
    <t>1880 S Atherton St</t>
  </si>
  <si>
    <t>Yho8lqFflbEJZsHihxGD6w</t>
  </si>
  <si>
    <t>American Ale House &amp; Grill</t>
  </si>
  <si>
    <t>list(alias = "newamerican", title = "American (New)")</t>
  </si>
  <si>
    <t>821 Cricklewood Dr</t>
  </si>
  <si>
    <t>RgEEUJeQe4EeWJwUAb1wgQ</t>
  </si>
  <si>
    <t>My My Chicken</t>
  </si>
  <si>
    <t>list(alias = c("chicken_wings", "tradamerican", "southern"), title = c("Chicken Wings", "American (Traditional)", "Southern"))</t>
  </si>
  <si>
    <t>536 Westerly Pkwy</t>
  </si>
  <si>
    <t>C53CcFEB5MELJEpb3X4v0A</t>
  </si>
  <si>
    <t>The Naked Egg Cafe</t>
  </si>
  <si>
    <t>list(alias = c("tradamerican", "cafes", "breakfast_brunch"), title = c("American (Traditional)", "Cafes", "Breakfast &amp; Brunch"))</t>
  </si>
  <si>
    <t>320 Pine Grove Rd</t>
  </si>
  <si>
    <t>NP_H-cidAexj8xDE8XcpUw</t>
  </si>
  <si>
    <t>Fiddlehead</t>
  </si>
  <si>
    <t>list(alias = c("soup", "salad"), title = c("Soup", "Salad"))</t>
  </si>
  <si>
    <t>134 W College Ave</t>
  </si>
  <si>
    <t>aX3doxUZ93AAGuWqUns_Tg</t>
  </si>
  <si>
    <t>Federal Taphouse</t>
  </si>
  <si>
    <t>list(alias = c("pizza", "beerbar", "tradamerican"), title = c("Pizza", "Beer Bar", "American (Traditional)"))</t>
  </si>
  <si>
    <t>130 S Fraser St</t>
  </si>
  <si>
    <t>vRImucCl7Da4Dd_-QTGTHg</t>
  </si>
  <si>
    <t>Spats at the Grill</t>
  </si>
  <si>
    <t>list(alias = "tradamerican", title = "American (Traditional)")</t>
  </si>
  <si>
    <t>100 W College Ave</t>
  </si>
  <si>
    <t>f-e4PrUmTLrWkwoL3FJPiA</t>
  </si>
  <si>
    <t>Allen Street Grill</t>
  </si>
  <si>
    <t>list(alias = c("newamerican", "tradamerican"), title = c("American (New)", "American (Traditional)"))</t>
  </si>
  <si>
    <t>CRl_DHVgsEcIRWitt6UOaw</t>
  </si>
  <si>
    <t>Pho 11</t>
  </si>
  <si>
    <t>list(alias = "vietnamese", title = "Vietnamese")</t>
  </si>
  <si>
    <t>146 N Atherton St</t>
  </si>
  <si>
    <t>40fvhzKKNCd8o-jh5gKJXw</t>
  </si>
  <si>
    <t>India Pavilion Exotic Indian Cuisine</t>
  </si>
  <si>
    <t>list(alias = "indpak", title = "Indian")</t>
  </si>
  <si>
    <t>222 E Calder Way</t>
  </si>
  <si>
    <t>bLowvLrAJkKXSxzqRxOi0Q</t>
  </si>
  <si>
    <t>Shaker's Grill</t>
  </si>
  <si>
    <t>list(alias = c("mideastern", "mediterranean", "streetvendors"), title = c("Middle Eastern", "Mediterranean", "Street Vendors"))</t>
  </si>
  <si>
    <t>137 E Beaver Ave</t>
  </si>
  <si>
    <t>XFZkOSdvt-191Y65H2PizA</t>
  </si>
  <si>
    <t>The Tavern</t>
  </si>
  <si>
    <t>list(alias = c("bars", "desserts", "newamerican"), title = c("Bars", "Desserts", "American (New)"))</t>
  </si>
  <si>
    <t>220 E College Ave</t>
  </si>
  <si>
    <t>AGqdZhSvv2zSWzLXYMB06g</t>
  </si>
  <si>
    <t>Tailgate Sports Bar &amp; Grill</t>
  </si>
  <si>
    <t>list(alias = c("sportsbars", "newamerican", "burgers"), title = c("Sports Bars", "American (New)", "Burgers"))</t>
  </si>
  <si>
    <t>1031 E College Ave</t>
  </si>
  <si>
    <t>xgdgO_lBlyTbzQkY-kjsMQ</t>
  </si>
  <si>
    <t>Rey Azteca</t>
  </si>
  <si>
    <t>list(alias = "mexican", title = "Mexican")</t>
  </si>
  <si>
    <t>485 Benner Pike</t>
  </si>
  <si>
    <t>MkuFtje-5GQhcJO2uVxlwg</t>
  </si>
  <si>
    <t>Kimchi Korean Restaurant</t>
  </si>
  <si>
    <t>1100 N Atherton St</t>
  </si>
  <si>
    <t>AF9a7n9CvCZ8Q4eS0c8xqw</t>
  </si>
  <si>
    <t>Penn Kebab</t>
  </si>
  <si>
    <t>list(alias = c("turkish", "wraps"), title = c("Turkish", "Wraps"))</t>
  </si>
  <si>
    <t>t-txhzautBw4ERL-iFmwvQ</t>
  </si>
  <si>
    <t>Local Whiskey</t>
  </si>
  <si>
    <t>list(alias = c("cocktailbars", "tradamerican", "sportsbars"), title = c("Cocktail Bars", "American (Traditional)", "Sports Bars"))</t>
  </si>
  <si>
    <t>107 E Beaver Ave</t>
  </si>
  <si>
    <t>DzKAHeNnnYUbrCjRy82uAQ</t>
  </si>
  <si>
    <t>Yallah Taco</t>
  </si>
  <si>
    <t>217 McAllister Aly</t>
  </si>
  <si>
    <t>wUWXf4LfBhVfn8HeOENvlw</t>
  </si>
  <si>
    <t>Texas Roadhouse</t>
  </si>
  <si>
    <t>list(alias = c("steak", "bbq", "tradamerican"), title = c("Steakhouses", "Barbeque", "American (Traditional)"))</t>
  </si>
  <si>
    <t>1885 Waddle Rd</t>
  </si>
  <si>
    <t>B7Iz4W1Qq8hVYMyQeKMFsw</t>
  </si>
  <si>
    <t>Tarragon</t>
  </si>
  <si>
    <t>list(alias = c("newamerican", "diners", "breakfast_brunch"), title = c("American (New)", "Diners", "Breakfast &amp; Brunch"))</t>
  </si>
  <si>
    <t>125 S Atherton St</t>
  </si>
  <si>
    <t>ADr9U6-_Q-h8durNz16oug</t>
  </si>
  <si>
    <t>Primanti Bros</t>
  </si>
  <si>
    <t>list(alias = c("newamerican", "sportsbars", "sandwiches"), title = c("American (New)", "Sports Bars", "Sandwiches"))</t>
  </si>
  <si>
    <t>130 Hiester St</t>
  </si>
  <si>
    <t>B37w_A-UNNvhO1SJOkov9w</t>
  </si>
  <si>
    <t>Wings Over Happy Valley</t>
  </si>
  <si>
    <t>list(alias = "chicken_wings", title = "Chicken Wings")</t>
  </si>
  <si>
    <t>244 W Hamilton Ave</t>
  </si>
  <si>
    <t>K6-hJf5sFyAcJLez2fZlvA</t>
  </si>
  <si>
    <t>Original Waffle Shop</t>
  </si>
  <si>
    <t>list(alias = "waffles", title = "Waffles")</t>
  </si>
  <si>
    <t>1610 W College Ave</t>
  </si>
  <si>
    <t>UhflWtey9Txp2MesiVDZfQ</t>
  </si>
  <si>
    <t>Sauly Boy's</t>
  </si>
  <si>
    <t>list(alias = c("hotdog", "burgers", "gelato"), title = c("Hot Dogs", "Burgers", "Gelato"))</t>
  </si>
  <si>
    <t>124 S Allen St</t>
  </si>
  <si>
    <t>ZEFw21oaWBfRzLB-Pcp_GA</t>
  </si>
  <si>
    <t>list(alias = c("breakfast_brunch", "waffles", "burgers"), title = c("Breakfast &amp; Brunch", "Waffles", "Burgers"))</t>
  </si>
  <si>
    <t>1229 N Atherton St</t>
  </si>
  <si>
    <t>JSrhzRcvoMISRAdpDvSUVA</t>
  </si>
  <si>
    <t>Snap Custom Pizza</t>
  </si>
  <si>
    <t>list(alias = "pizza", title = "Pizza")</t>
  </si>
  <si>
    <t>132 W College Ave</t>
  </si>
  <si>
    <t>2jzQ47pnlMZolzkdiIzpow</t>
  </si>
  <si>
    <t>Café Lemont</t>
  </si>
  <si>
    <t>list(alias = c("coffee", "breakfast_brunch"), title = c("Coffee &amp; Tea", "Breakfast &amp; Brunch"))</t>
  </si>
  <si>
    <t>921 Pike St</t>
  </si>
  <si>
    <t>Lemont</t>
  </si>
  <si>
    <t>RAlXDhlMYwT3d6MnTwADfA</t>
  </si>
  <si>
    <t>Cozy Thai Bistro</t>
  </si>
  <si>
    <t>list(alias = "thai", title = "Thai")</t>
  </si>
  <si>
    <t>232 S Allen St</t>
  </si>
  <si>
    <t>YRu7IHLl_mKMCiu8Tc7YrQ</t>
  </si>
  <si>
    <t>Carvers Deli &amp; BBQ</t>
  </si>
  <si>
    <t>list(alias = c("bbq", "sandwiches", "delis"), title = c("Barbeque", "Sandwiches", "Delis"))</t>
  </si>
  <si>
    <t>1633 N Atherton St</t>
  </si>
  <si>
    <t>KkYe5rh1VjFJlK9jXGGFJQ</t>
  </si>
  <si>
    <t>Kondu</t>
  </si>
  <si>
    <t>list(alias = c("sushi", "japanese"), title = c("Sushi Bars", "Japanese"))</t>
  </si>
  <si>
    <t>132 S Allen St</t>
  </si>
  <si>
    <t>LaGkYnVqvCLBvXo9bcOyGQ</t>
  </si>
  <si>
    <t>The Corner Room</t>
  </si>
  <si>
    <t>list(alias = c("tradamerican", "breakfast_brunch"), title = c("American (Traditional)", "Breakfast &amp; Brunch"))</t>
  </si>
  <si>
    <t>8gMNe42bcDfnVN_t2PRZ1Q</t>
  </si>
  <si>
    <t>Harrison's Wine Grill</t>
  </si>
  <si>
    <t>list(alias = c("newamerican", "seafood", "desserts"), title = c("American (New)", "Seafood", "Desserts"))</t>
  </si>
  <si>
    <t>1221 E College Ave</t>
  </si>
  <si>
    <t>NcZgEA7J_oVpSWw_SSPyqw</t>
  </si>
  <si>
    <t>John's Shanghai</t>
  </si>
  <si>
    <t>list(alias = c("shanghainese", "dimsum"), title = c("Shanghainese", "Dim Sum"))</t>
  </si>
  <si>
    <t>312 W Beaver Ave</t>
  </si>
  <si>
    <t>z75UBD5ieVuZ_PIG_jLLig</t>
  </si>
  <si>
    <t>Kamrai</t>
  </si>
  <si>
    <t>list(alias = c("sushi", "thai", "japanese"), title = c("Sushi Bars", "Thai", "Japanese"))</t>
  </si>
  <si>
    <t>901 Pike St</t>
  </si>
  <si>
    <t>vKNS8R-FOCJPoIYYxkjoTg</t>
  </si>
  <si>
    <t>Cafe Wow</t>
  </si>
  <si>
    <t>list(alias = c("cafes", "desserts", "bubbletea"), title = c("Cafes", "Desserts", "Bubble Tea"))</t>
  </si>
  <si>
    <t>234 E College Ave</t>
  </si>
  <si>
    <t>V5-PQt1yfXn58XZB0qmXOA</t>
  </si>
  <si>
    <t>Pita Cabana Cafe</t>
  </si>
  <si>
    <t>list(alias = c("mediterranean", "sandwiches"), title = c("Mediterranean", "Sandwiches"))</t>
  </si>
  <si>
    <t>334 E Calder Way</t>
  </si>
  <si>
    <t>9E6RO84izyq0Jm0LxYmDxQ</t>
  </si>
  <si>
    <t>Legends</t>
  </si>
  <si>
    <t>215 Innovation Blvd</t>
  </si>
  <si>
    <t>u3bW5-G6LNdrfHpRIEmWGQ</t>
  </si>
  <si>
    <t>Waffle Shop</t>
  </si>
  <si>
    <t>list(alias = c("breakfast_brunch", "waffles", "sandwiches"), title = c("Breakfast &amp; Brunch", "Waffles", "Sandwiches"))</t>
  </si>
  <si>
    <t>364 E College Ave</t>
  </si>
  <si>
    <t>78Tv_cdwbMayG5x_J3DIYw</t>
  </si>
  <si>
    <t>Webster's Bookstore Cafe</t>
  </si>
  <si>
    <t>list(alias = c("bookstores", "cafes"), title = c("Bookstores", "Cafes"))</t>
  </si>
  <si>
    <t>133 E Beaver Ave</t>
  </si>
  <si>
    <t>hhFMl74q_2yVzFKLXxGnkQ</t>
  </si>
  <si>
    <t>Sakura Sushi Bar &amp; Asian Cuisine</t>
  </si>
  <si>
    <t>list(alias = c("japanese", "sushi", "chinese"), title = c("Japanese", "Sushi Bars", "Chinese"))</t>
  </si>
  <si>
    <t>1525 S Atherton St</t>
  </si>
  <si>
    <t>VWH31EPim78oM_Grwn_L1w</t>
  </si>
  <si>
    <t>Little Food Court</t>
  </si>
  <si>
    <t>list(alias = c("bubbletea", "japanese", "taiwanese"), title = c("Bubble Tea", "Japanese", "Taiwanese"))</t>
  </si>
  <si>
    <t>250 E Calderway</t>
  </si>
  <si>
    <t>yM3amyEgFv1qHq9aObwa1w</t>
  </si>
  <si>
    <t>Saint's Cafe</t>
  </si>
  <si>
    <t>list(alias = c("coffee", "breakfast_brunch", "cafes"), title = c("Coffee &amp; Tea", "Breakfast &amp; Brunch", "Cafes"))</t>
  </si>
  <si>
    <t>123 W Beaver Ave</t>
  </si>
  <si>
    <t>hRMEK-yhHlwGuPXSAQ1RCg</t>
  </si>
  <si>
    <t>Margarita's Pizzeria</t>
  </si>
  <si>
    <t>222 W Beaver Ave</t>
  </si>
  <si>
    <t>8mwKpWYkDr2U6z08UUyDGA</t>
  </si>
  <si>
    <t>Brothers Pizza and Pasta</t>
  </si>
  <si>
    <t>253 Benner Pike</t>
  </si>
  <si>
    <t>njIUa4rmjQ6c1812eGfDqw</t>
  </si>
  <si>
    <t>My Thai</t>
  </si>
  <si>
    <t>422 Westerly Pkwy</t>
  </si>
  <si>
    <t>7_kMLV5Mn7Ze-6jQiMkMKQ</t>
  </si>
  <si>
    <t>list(alias = c("sushi", "salad", "wraps"), title = c("Sushi Bars", "Salad", "Wraps"))</t>
  </si>
  <si>
    <t>100 S Atherton St</t>
  </si>
  <si>
    <t>y_6OzPC4S3CPEW1L3II7Qw</t>
  </si>
  <si>
    <t>Kelly's Steak and Seafood</t>
  </si>
  <si>
    <t>list(alias = c("seafood", "steak", "bars"), title = c("Seafood", "Steakhouses", "Bars"))</t>
  </si>
  <si>
    <t>316 Boal Ave</t>
  </si>
  <si>
    <t>Boalsburg</t>
  </si>
  <si>
    <t>2zISt0kTaEgIjN_LsfpgRw</t>
  </si>
  <si>
    <t>Cafe 210 West</t>
  </si>
  <si>
    <t>list(alias = c("newamerican", "pubs"), title = c("American (New)", "Pubs"))</t>
  </si>
  <si>
    <t>210 W College Ave</t>
  </si>
  <si>
    <t>5tP2Ktvw5XyXYEGU_CEDVA</t>
  </si>
  <si>
    <t>The Greek</t>
  </si>
  <si>
    <t>list(alias = "greek", title = "Greek")</t>
  </si>
  <si>
    <t>102 Clinton Ave</t>
  </si>
  <si>
    <t>SpzFOhz_NG-0xySuAL7rbw</t>
  </si>
  <si>
    <t>Juana’s</t>
  </si>
  <si>
    <t>list(alias = "venezuelan", title = "Venezuelan")</t>
  </si>
  <si>
    <t>129 S Fraser St</t>
  </si>
  <si>
    <t>-0o9I6EJWl8rXD5gkI1jIg</t>
  </si>
  <si>
    <t>Green Bowl</t>
  </si>
  <si>
    <t>list(alias = c("asianfusion", "chinese", "salad"), title = c("Asian Fusion", "Chinese", "Salad"))</t>
  </si>
  <si>
    <t>131 W Beaver Ave</t>
  </si>
  <si>
    <t>KLQmSDmy32MzCWiRfAZ7JQ</t>
  </si>
  <si>
    <t>Mad Mex - Happy Valley</t>
  </si>
  <si>
    <t>list(alias = c("tex-mex", "mexican"), title = c("Tex-Mex", "Mexican"))</t>
  </si>
  <si>
    <t>240 S Pugh St</t>
  </si>
  <si>
    <t>8YqkxWb-KrM8bzBFQ1m9NQ</t>
  </si>
  <si>
    <t>Chopstick Express</t>
  </si>
  <si>
    <t>list(alias = "chinese", title = "Chinese")</t>
  </si>
  <si>
    <t>134 E College Ave</t>
  </si>
  <si>
    <t>eMCuCPdkvCWvqq2kW2cqnQ</t>
  </si>
  <si>
    <t>Underground Burger &amp; Crepe</t>
  </si>
  <si>
    <t>list(alias = c("burgers", "tradamerican", "creperies"), title = c("Burgers", "American (Traditional)", "Creperies"))</t>
  </si>
  <si>
    <t>218 E Calder Way</t>
  </si>
  <si>
    <t>UkMY1b7YUX3R8sRxdshm1A</t>
  </si>
  <si>
    <t>Maki Yaki</t>
  </si>
  <si>
    <t>list(alias = c("sushi", "japanese", "korean"), title = c("Sushi Bars", "Japanese", "Korean"))</t>
  </si>
  <si>
    <t>407 E Beaver Ave</t>
  </si>
  <si>
    <t>jtTYjwNryMmxP7HXWLimCQ</t>
  </si>
  <si>
    <t>Penang</t>
  </si>
  <si>
    <t>list(alias = c("malaysian", "asianfusion"), title = c("Malaysian", "Asian Fusion"))</t>
  </si>
  <si>
    <t>1221 N Atherton St</t>
  </si>
  <si>
    <t>YFflolL-h3MzNUzGKi2Zag</t>
  </si>
  <si>
    <t>Café Laura</t>
  </si>
  <si>
    <t>list(alias = "themedcafes", title = "Themed Cafes")</t>
  </si>
  <si>
    <t>$$$</t>
  </si>
  <si>
    <t>104A Mateer</t>
  </si>
  <si>
    <t>University Park</t>
  </si>
  <si>
    <t>XQiGrAioG8gB-guMz-ETqA</t>
  </si>
  <si>
    <t>Bill Pickle's Tap Room</t>
  </si>
  <si>
    <t>list(alias = c("sportsbars", "tradamerican", "burgers"), title = c("Sports Bars", "American (Traditional)", "Burgers"))</t>
  </si>
  <si>
    <t>106 South Allen St</t>
  </si>
  <si>
    <t>p8w2EBI1mP840Dj94uOEZg</t>
  </si>
  <si>
    <t>Troy's Philadelphia Style Hoagies</t>
  </si>
  <si>
    <t>list(alias = c("cheesesteaks", "sandwiches"), title = c("Cheesesteaks", "Sandwiches"))</t>
  </si>
  <si>
    <t>434 W Aaron Dr</t>
  </si>
  <si>
    <t>AiBlqkjqwFQSg7xLXGEBew</t>
  </si>
  <si>
    <t>Z Bar Deli Restaurant</t>
  </si>
  <si>
    <t>list(alias = c("delis", "bars"), title = c("Delis", "Bars"))</t>
  </si>
  <si>
    <t>113 Heister St</t>
  </si>
  <si>
    <t>fn3a-Q8Y9AInb6To8qlpIg</t>
  </si>
  <si>
    <t>Happy valley Homestyle BBQ &amp; Catering</t>
  </si>
  <si>
    <t>list(alias = c("tradamerican", "bbq"), title = c("American (Traditional)", "Barbeque"))</t>
  </si>
  <si>
    <t>gByHJs3rgrkTrRYDCh5fPg</t>
  </si>
  <si>
    <t>Mamma Mia's</t>
  </si>
  <si>
    <t>list(alias = c("pizza", "italian"), title = c("Pizza", "Italian"))</t>
  </si>
  <si>
    <t>128 E College Ave</t>
  </si>
  <si>
    <t>r-kOPAxi3VfcXLRso3jo0g</t>
  </si>
  <si>
    <t>Kaarma Indian Cuisine Redefined</t>
  </si>
  <si>
    <t>list(alias = c("indpak", "pakistani"), title = c("Indian", "Pakistani"))</t>
  </si>
  <si>
    <t>120 E Beaver Ave</t>
  </si>
  <si>
    <t>M_yFqg2Z659hMtv5ZLABIg</t>
  </si>
  <si>
    <t>Bagel Crust</t>
  </si>
  <si>
    <t>list(alias = c("bagels", "breakfast_brunch", "sandwiches"), title = c("Bagels", "Breakfast &amp; Brunch", "Sandwiches"))</t>
  </si>
  <si>
    <t>PcjN2SbQMnTxbSMlfmXv2w</t>
  </si>
  <si>
    <t>Panda Noodle and Grill</t>
  </si>
  <si>
    <t>432 E College Ave</t>
  </si>
  <si>
    <t>L1bus7A78Ll4HTCDm6f-qQ</t>
  </si>
  <si>
    <t>Champs Sports Bar &amp; Grill</t>
  </si>
  <si>
    <t>list(alias = c("tradamerican", "sportsbars", "pizza"), title = c("American (Traditional)", "Sports Bars", "Pizza"))</t>
  </si>
  <si>
    <t>1611 N Atherton St</t>
  </si>
  <si>
    <t>lCFDzD1fKf9hohR9-jVyNw</t>
  </si>
  <si>
    <t>Quaker Steak &amp; Lube</t>
  </si>
  <si>
    <t>list(alias = c("tradamerican", "steak", "chicken_wings"), title = c("American (Traditional)", "Steakhouses", "Chicken Wings"))</t>
  </si>
  <si>
    <t>501 Benner Pike</t>
  </si>
  <si>
    <t>OBeo0pNeB-QIEAQfuN5CEw</t>
  </si>
  <si>
    <t>Yallah Burrito Company</t>
  </si>
  <si>
    <t>404 E Calder Way</t>
  </si>
  <si>
    <t>EGj4CLdYaleU89QVcZwG3g</t>
  </si>
  <si>
    <t>Irving's</t>
  </si>
  <si>
    <t>list(alias = c("coffee", "bagels", "sandwiches"), title = c("Coffee &amp; Tea", "Bagels", "Sandwiches"))</t>
  </si>
  <si>
    <t>110 E College Ave</t>
  </si>
  <si>
    <t>rVK7Jmatg78gCsGd2szVHA</t>
  </si>
  <si>
    <t>Baby's Burgers &amp; Shakes</t>
  </si>
  <si>
    <t>list(alias = c("burgers", "icecream"), title = c("Burgers", "Ice Cream &amp; Frozen Yogurt"))</t>
  </si>
  <si>
    <t>131 S Garner St</t>
  </si>
  <si>
    <t>77_sj6NDqZ_ZwZFfBm0QDA</t>
  </si>
  <si>
    <t>The Dining Room</t>
  </si>
  <si>
    <t>list(alias = "buffets", title = "Buffets")</t>
  </si>
  <si>
    <t>200 W Park Ave</t>
  </si>
  <si>
    <t>LN0QrTWpI_O-RHui-n5AdA</t>
  </si>
  <si>
    <t>Five Guys</t>
  </si>
  <si>
    <t>list(alias = c("burgers", "hotdogs"), title = c("Burgers", "Fast Food"))</t>
  </si>
  <si>
    <t>226 W College Ave</t>
  </si>
  <si>
    <t>_xy1esejJgyfMuoRYmr63Q</t>
  </si>
  <si>
    <t>Maxx Sushi &amp; Ramen</t>
  </si>
  <si>
    <t>list(alias = c("ramen", "sushi"), title = c("Ramen", "Sushi Bars"))</t>
  </si>
  <si>
    <t>812 Pike St</t>
  </si>
  <si>
    <t>KILdTeu6nG0SFhjxhxyM6w</t>
  </si>
  <si>
    <t>Olde New York</t>
  </si>
  <si>
    <t>list(alias = c("bars", "german", "sandwiches"), title = c("Bars", "German", "Sandwiches"))</t>
  </si>
  <si>
    <t>2298 E College Ave</t>
  </si>
  <si>
    <t>aW51TPr51Q7xCHoVBnQ7ZA</t>
  </si>
  <si>
    <t>list(alias = c("cafes", "breakfast_brunch", "bagels"), title = c("Cafes", "Breakfast &amp; Brunch", "Bagels"))</t>
  </si>
  <si>
    <t>332 E Calder Way</t>
  </si>
  <si>
    <t>mY6blsJx2fXa_6XoACkEBg</t>
  </si>
  <si>
    <t>Sadie's Gourmet Waffles &amp; Bakery</t>
  </si>
  <si>
    <t>list(alias = c("bakeries", "sandwiches", "waffles"), title = c("Bakeries", "Sandwiches", "Waffles"))</t>
  </si>
  <si>
    <t>118 S Pugh St</t>
  </si>
  <si>
    <t>e3poGuPhkKBKoVUQyEQ3Dw</t>
  </si>
  <si>
    <t>Galanga By Cozy Thai</t>
  </si>
  <si>
    <t>454 E College Ave</t>
  </si>
  <si>
    <t>s8kZhd_keaKeN9mdFrno-w</t>
  </si>
  <si>
    <t>Canyon Wings</t>
  </si>
  <si>
    <t>219 E Beaver Ave</t>
  </si>
  <si>
    <t>Hidb3V_T7lQtCgDTRTIMdw</t>
  </si>
  <si>
    <t>College Buffet</t>
  </si>
  <si>
    <t>list(alias = c("chinese", "buffets"), title = c("Chinese", "Buffets"))</t>
  </si>
  <si>
    <t>1631 N Atherton St</t>
  </si>
  <si>
    <t>MbvU5ehqHMtALA4NDxxL9Q</t>
  </si>
  <si>
    <t>Tommy's Asian Grill</t>
  </si>
  <si>
    <t>GmLnuX-luU2GyX52pL_pHw</t>
  </si>
  <si>
    <t>Chick-fil-A</t>
  </si>
  <si>
    <t>list(alias = "hotdogs", title = "Fast Food")</t>
  </si>
  <si>
    <t>1938 N Atherton St</t>
  </si>
  <si>
    <t>2uoJO5f7QVJuXgUGv90uIg</t>
  </si>
  <si>
    <t>Luna 2 Wood Grill And Bar</t>
  </si>
  <si>
    <t>list(alias = c("italian", "pizza", "bars"), title = c("Italian", "Pizza", "Bars"))</t>
  </si>
  <si>
    <t>2609 E College Ave</t>
  </si>
  <si>
    <t>fvQ_2SXD8YzplI_gIcyoiA</t>
  </si>
  <si>
    <t>Are U Hungry</t>
  </si>
  <si>
    <t>list(alias = c("sandwiches", "breakfast_brunch", "burgers"), title = c("Sandwiches", "Breakfast &amp; Brunch", "Burgers"))</t>
  </si>
  <si>
    <t>111 Sowers St</t>
  </si>
  <si>
    <t>3iR08a7HeVEqCIzx6dXWDg</t>
  </si>
  <si>
    <t>Phyrst Bar</t>
  </si>
  <si>
    <t>list(alias = c("bars", "tradamerican"), title = c("Bars", "American (Traditional)"))</t>
  </si>
  <si>
    <t>111 E Beaver Ave</t>
  </si>
  <si>
    <t>QDPF3Y0QheaJdeXGC1_GWA</t>
  </si>
  <si>
    <t>Duffy's Tavern</t>
  </si>
  <si>
    <t>list(alias = c("tradamerican", "soup", "bars"), title = c("American (Traditional)", "Soup", "Bars"))</t>
  </si>
  <si>
    <t>113 E Main St</t>
  </si>
  <si>
    <t>22AikEhz12hVuyOklz2HuQ</t>
  </si>
  <si>
    <t>P J Harrigan's Bar &amp; Grill</t>
  </si>
  <si>
    <t>1450 S Atherton St</t>
  </si>
  <si>
    <t>2ceBcfvek6fLF2z6vcAAcA</t>
  </si>
  <si>
    <t>Bradleys Cheesesteaks &amp; Hoagies</t>
  </si>
  <si>
    <t>list(alias = c("sandwiches", "cheesesteaks", "hotdog"), title = c("Sandwiches", "Cheesesteaks", "Hot Dogs"))</t>
  </si>
  <si>
    <t>119 S Pugh St</t>
  </si>
  <si>
    <t>R2uZ--R4BBdfa0CNsyk7-A</t>
  </si>
  <si>
    <t>Noodles &amp; Company</t>
  </si>
  <si>
    <t>list(alias = c("noodles", "salad", "pastashops"), title = c("Noodles", "Salad", "Pasta Shops"))</t>
  </si>
  <si>
    <t>244 W College Ave</t>
  </si>
  <si>
    <t>mn_1n_UjrSnhG1MW075GLw</t>
  </si>
  <si>
    <t>TGI Fridays</t>
  </si>
  <si>
    <t>1215 North Atherton</t>
  </si>
  <si>
    <t>7659VIFrnm-gZkyeMNI6Ug</t>
  </si>
  <si>
    <t>Panera Bread</t>
  </si>
  <si>
    <t>list(alias = c("sandwiches", "salad", "soup"), title = c("Sandwiches", "Salad", "Soup"))</t>
  </si>
  <si>
    <t>148 S Allen St</t>
  </si>
  <si>
    <t>mXBvv0XFvYcbW4vv__bD8A</t>
  </si>
  <si>
    <t>Olive Garden Italian Restaurant</t>
  </si>
  <si>
    <t>list(alias = c("italian", "salad"), title = c("Italian", "Salad"))</t>
  </si>
  <si>
    <t>1945 Waddle Rd</t>
  </si>
  <si>
    <t>ZmHoN-S_bOpbv7SUTduLLg</t>
  </si>
  <si>
    <t>Red Lobster</t>
  </si>
  <si>
    <t>list(alias = c("seafood", "tradamerican"), title = c("Seafood", "American (Traditional)"))</t>
  </si>
  <si>
    <t>1670 N Atherton St</t>
  </si>
  <si>
    <t>umHdNo5gDiWCf0eRyaV6Cw</t>
  </si>
  <si>
    <t>Fuji &amp; Jade Garden</t>
  </si>
  <si>
    <t>list(alias = c("japanese", "chinese", "sushi"), title = c("Japanese", "Chinese", "Sushi Bars"))</t>
  </si>
  <si>
    <t>418 Westerly Pkwy</t>
  </si>
  <si>
    <t>PEeuAtvEtEiKzUIRKfTWlQ</t>
  </si>
  <si>
    <t>Gardens Restaurant</t>
  </si>
  <si>
    <t>0FnEg3t-IqphvlXyEBksuw</t>
  </si>
  <si>
    <t>Lychee Resto</t>
  </si>
  <si>
    <t>1341 South Atherton St</t>
  </si>
  <si>
    <t>4I_6TpuyU5kQZ3wvZ23NZQ</t>
  </si>
  <si>
    <t>Famous Ernie's Steaks</t>
  </si>
  <si>
    <t>list(alias = c("sandwiches", "chicken_wings", "cheesesteaks"), title = c("Sandwiches", "Chicken Wings", "Cheesesteaks"))</t>
  </si>
  <si>
    <t>dE8YRjHWgU4suD0PcXZ9qA</t>
  </si>
  <si>
    <t>Brothers Pizza - New York Style</t>
  </si>
  <si>
    <t>204 E College Ave</t>
  </si>
  <si>
    <t>VYUBrHO4Jn5_UHB88859MA</t>
  </si>
  <si>
    <t>Honey Baked Ham Company</t>
  </si>
  <si>
    <t>list(alias = c("sandwiches", "delis", "meats"), title = c("Sandwiches", "Delis", "Meat Shops"))</t>
  </si>
  <si>
    <t>1724 South Atherton St.</t>
  </si>
  <si>
    <t>us5EhrHzWFBrF4ZB_uZFFg</t>
  </si>
  <si>
    <t>Taipei Chinese Kitchen</t>
  </si>
  <si>
    <t>2222 E College Ave</t>
  </si>
  <si>
    <t>Y6vvEvnvWpKfmpWEu_iaAA</t>
  </si>
  <si>
    <t>Hoss's Steak &amp; Sea House</t>
  </si>
  <si>
    <t>list(alias = c("seafood", "steak"), title = c("Seafood", "Steakhouses"))</t>
  </si>
  <si>
    <t>1450 N Atherton St</t>
  </si>
  <si>
    <t>FAtEcXsZ6ASpIzRgObo2YQ</t>
  </si>
  <si>
    <t>Doan's Bones Barbecue</t>
  </si>
  <si>
    <t>list(alias = c("bbq", "catering", "foodstands"), title = c("Barbeque", "Caterers", "Food Stands"))</t>
  </si>
  <si>
    <t>401 W Beaver Ave</t>
  </si>
  <si>
    <t>WDyn-Q6vjuwdzKvE6v7XiA</t>
  </si>
  <si>
    <t>Canyon Pizza</t>
  </si>
  <si>
    <t>list(alias = c("pizza", "cheesesteaks", "hawaiian"), title = c("Pizza", "Cheesesteaks", "Hawaiian"))</t>
  </si>
  <si>
    <t>jIHOQUtXU929wVGTyD6t8Q</t>
  </si>
  <si>
    <t>Brazilian Munchies</t>
  </si>
  <si>
    <t>list(alias = c("foodtrucks", "brazilian"), title = c("Food Trucks", "Brazilian"))</t>
  </si>
  <si>
    <t>222 N Ridge St</t>
  </si>
  <si>
    <t>Bellefonte</t>
  </si>
  <si>
    <t>q83ISb2A4Llx5DVQ4tnWLQ</t>
  </si>
  <si>
    <t>CC Peppers</t>
  </si>
  <si>
    <t>list(alias = c("hotdogs", "sandwiches", "cheesesteaks"), title = c("Fast Food", "Sandwiches", "Cheesesteaks"))</t>
  </si>
  <si>
    <t>1625 N Atherton St</t>
  </si>
  <si>
    <t>vTq6gFAfjMeGvFkoyzGQNA</t>
  </si>
  <si>
    <t>Uncle Chen's</t>
  </si>
  <si>
    <t>list(alias = c("chinese", "hotdogs", "bubbletea"), title = c("Chinese", "Fast Food", "Bubble Tea"))</t>
  </si>
  <si>
    <t>430 E Calder Way</t>
  </si>
  <si>
    <t>Tx245E5tmMsIOw5pK7ZVLQ</t>
  </si>
  <si>
    <t>Jersey Mike's Subs</t>
  </si>
  <si>
    <t>list(alias = c("sandwiches", "hotdogs", "delis"), title = c("Sandwiches", "Fast Food", "Delis"))</t>
  </si>
  <si>
    <t>128 South Allen St</t>
  </si>
  <si>
    <t>ZQN7pUrUo8MnDGWLxd7LyQ</t>
  </si>
  <si>
    <t>Pump Station Cafe</t>
  </si>
  <si>
    <t>list(alias = c("sandwiches", "coffee"), title = c("Sandwiches", "Coffee &amp; Tea"))</t>
  </si>
  <si>
    <t>103 E Boal Ave</t>
  </si>
  <si>
    <t>Cfahwi6qI3W-ziD7WrMeGw</t>
  </si>
  <si>
    <t>Lepapillon At Toftrees Resort &amp; Conference Center</t>
  </si>
  <si>
    <t>list(alias = c("hotels", "restaurants", "golf"), title = c("Hotels", "Restaurants", "Golf"))</t>
  </si>
  <si>
    <t>kjSYVYOQchVnn9C_zaqj7A</t>
  </si>
  <si>
    <t>Yummy Cafe</t>
  </si>
  <si>
    <t>list(alias = "szechuan", title = "Szechuan")</t>
  </si>
  <si>
    <t>320 E Calder Way</t>
  </si>
  <si>
    <t>vbT2RZaCghK9J8SrBzqenA</t>
  </si>
  <si>
    <t>Home D Pizzeria</t>
  </si>
  <si>
    <t>list(alias = c("pizza", "sportsbars", "italian"), title = c("Pizza", "Sports Bars", "Italian"))</t>
  </si>
  <si>
    <t>1820 S Atherton St</t>
  </si>
  <si>
    <t>_zNWd92J0sqi5jJysREh9w</t>
  </si>
  <si>
    <t>list(alias = c("delis", "hotdogs", "sandwiches"), title = c("Delis", "Fast Food", "Sandwiches"))</t>
  </si>
  <si>
    <t>2009 N Atherton St</t>
  </si>
  <si>
    <t>K0TM2xBB85mRQ73oY9HGNA</t>
  </si>
  <si>
    <t>Cracker Barrel Old Country Store</t>
  </si>
  <si>
    <t>list(alias = c("tradamerican", "southern", "breakfast_brunch"), title = c("American (Traditional)", "Southern", "Breakfast &amp; Brunch"))</t>
  </si>
  <si>
    <t>215 Colonnade Blvd</t>
  </si>
  <si>
    <t>_-SIxz0eps6WvgkXs_CakA</t>
  </si>
  <si>
    <t>Angelo's Pizzaria</t>
  </si>
  <si>
    <t>list(alias = c("pizza", "salad", "sandwiches"), title = c("Pizza", "Salad", "Sandwiches"))</t>
  </si>
  <si>
    <t>603 Boal Ave</t>
  </si>
  <si>
    <t>VLylUzbiplPyZsT6AHt2Aw</t>
  </si>
  <si>
    <t>Inferno Brick Oven &amp; Bar</t>
  </si>
  <si>
    <t>340 E College Ave</t>
  </si>
  <si>
    <t>AKDoPQ2FkTeH432nCEXIcQ</t>
  </si>
  <si>
    <t>The Clover</t>
  </si>
  <si>
    <t>list(alias = "irish", title = "Irish")</t>
  </si>
  <si>
    <t>113 E Beaver Ave</t>
  </si>
  <si>
    <t>IfCgLrjasxmPyRoARBazQQ</t>
  </si>
  <si>
    <t>McLanahan's Downtown Market</t>
  </si>
  <si>
    <t>list(alias = c("grocery", "delis", "juicebars"), title = c("Grocery", "Delis", "Juice Bars &amp; Smoothies"))</t>
  </si>
  <si>
    <t>116 S Allen St</t>
  </si>
  <si>
    <t>Ohk933ZdS6vi32LAbLviAw</t>
  </si>
  <si>
    <t>Beulah's Bar-B-Que</t>
  </si>
  <si>
    <t>list(alias = "bbq", title = "Barbeque")</t>
  </si>
  <si>
    <t>114 S Garner St</t>
  </si>
  <si>
    <t>g505B5veLXL-3mANTIMrBw</t>
  </si>
  <si>
    <t>Chipotle Mexican Grill</t>
  </si>
  <si>
    <t>list(alias = c("mexican", "hotdogs"), title = c("Mexican", "Fast Food"))</t>
  </si>
  <si>
    <t>116 Heister St</t>
  </si>
  <si>
    <t>V8hfm3VQ_TmInYEaB5NW-g</t>
  </si>
  <si>
    <t>D P Dough</t>
  </si>
  <si>
    <t>list(alias = c("pizza", "italian", "hotdogs"), title = c("Pizza", "Italian", "Fast Food"))</t>
  </si>
  <si>
    <t>401 E Beaver Ave</t>
  </si>
  <si>
    <t>FSXusYIXcYQNgAwCOlf4Xg</t>
  </si>
  <si>
    <t>East European Market</t>
  </si>
  <si>
    <t>list(alias = "modern_european", title = "Modern European")</t>
  </si>
  <si>
    <t>2110 N Atherton St</t>
  </si>
  <si>
    <t>2ta1mUS1urzFB8usa9YBUQ</t>
  </si>
  <si>
    <t>Outback Steakhouse</t>
  </si>
  <si>
    <t>list(alias = "steak", title = "Steakhouses")</t>
  </si>
  <si>
    <t>1905 Waddle Rd</t>
  </si>
  <si>
    <t>yGXVhf6346pnmTFyKF6KTg</t>
  </si>
  <si>
    <t>McAlister's Deli</t>
  </si>
  <si>
    <t>list(alias = c("salad", "sandwiches", "delis"), title = c("Salad", "Sandwiches", "Delis"))</t>
  </si>
  <si>
    <t>28 HUB-Robeson Ctr</t>
  </si>
  <si>
    <t>SXjZjItx4sUL-efwGcfB-A</t>
  </si>
  <si>
    <t>IHOP</t>
  </si>
  <si>
    <t>list(alias = c("breakfast_brunch", "tradamerican", "burgers"), title = c("Breakfast &amp; Brunch", "American (Traditional)", "Burgers"))</t>
  </si>
  <si>
    <t>1661 S Atherton St</t>
  </si>
  <si>
    <t>ETJP0Z1xQ4fdrRv6hUsk4A</t>
  </si>
  <si>
    <t>list(alias = c("salad", "sandwiches", "soup"), title = c("Salad", "Sandwiches", "Soup"))</t>
  </si>
  <si>
    <t>1613 N Atherton St</t>
  </si>
  <si>
    <t>fCFO5T_YmEZU9RmAVREbXQ</t>
  </si>
  <si>
    <t>Dosa Express</t>
  </si>
  <si>
    <t>128 Locust Ln</t>
  </si>
  <si>
    <t>JaqPqBQtmcQbjOEZi4Eihw</t>
  </si>
  <si>
    <t>Sheetz</t>
  </si>
  <si>
    <t>list(alias = c("sandwiches", "servicestations", "convenience"), title = c("Sandwiches", "Gas Stations", "Convenience Stores"))</t>
  </si>
  <si>
    <t>223 Colonnade Blvd</t>
  </si>
  <si>
    <t>agQHRMHRJh82QVcYn7ejMQ</t>
  </si>
  <si>
    <t>Pollock Dining Commons</t>
  </si>
  <si>
    <t>list(alias = "cafeteria", title = "Cafeteria")</t>
  </si>
  <si>
    <t>201 Old Main</t>
  </si>
  <si>
    <t>PtD8h_rkQ5kTx43WNcHp8w</t>
  </si>
  <si>
    <t>Tokyo Sushi &amp; Hibachi</t>
  </si>
  <si>
    <t>list(alias = c("japanese", "sushi", "steak"), title = c("Japanese", "Sushi Bars", "Steakhouses"))</t>
  </si>
  <si>
    <t>428 E College Ave</t>
  </si>
  <si>
    <t>13v4r39osnWihz87ItuWZQ</t>
  </si>
  <si>
    <t>QDOBA Mexican Eats</t>
  </si>
  <si>
    <t>208 W College Ave</t>
  </si>
  <si>
    <t>Ue9RXYdI7d_7GirPtbaxmQ</t>
  </si>
  <si>
    <t>Perkins Restaurant &amp; Bakery</t>
  </si>
  <si>
    <t>list(alias = c("tradamerican", "bakeries", "breakfast_brunch"), title = c("American (Traditional)", "Bakeries", "Breakfast &amp; Brunch"))</t>
  </si>
  <si>
    <t>525 Benner Pike</t>
  </si>
  <si>
    <t>nT3bUvrj4h4AEOzej5IxpQ</t>
  </si>
  <si>
    <t>Moe's Southwest Grill</t>
  </si>
  <si>
    <t>211 Patriot Ln</t>
  </si>
  <si>
    <t>eU8UsR3GPhBtPvH24AonNQ</t>
  </si>
  <si>
    <t>Beijing &amp; Osaka</t>
  </si>
  <si>
    <t>list(alias = c("chinese", "sushi", "japanese"), title = c("Chinese", "Sushi Bars", "Japanese"))</t>
  </si>
  <si>
    <t>452 E College Ave</t>
  </si>
  <si>
    <t>IHSnRppXy4N43ysY710DlQ</t>
  </si>
  <si>
    <t>The Cove NY Style Pizzeria</t>
  </si>
  <si>
    <t>list(alias = c("pizza", "desserts", "italian"), title = c("Pizza", "Desserts", "Italian"))</t>
  </si>
  <si>
    <t>1320B E College Ave</t>
  </si>
  <si>
    <t>AH1qSKlx3qnmKyh868Hybw</t>
  </si>
  <si>
    <t>Tazzah Fresh</t>
  </si>
  <si>
    <t>list(alias = c("salad", "juicebars"), title = c("Salad", "Juice Bars &amp; Smoothies"))</t>
  </si>
  <si>
    <t>214 E Calder Way</t>
  </si>
  <si>
    <t>chu8LholYOZcoUCP1NmBfw</t>
  </si>
  <si>
    <t>Applebee's Grill + Bar</t>
  </si>
  <si>
    <t>list(alias = c("tradamerican", "sportsbars", "burgers"), title = c("American (Traditional)", "Sports Bars", "Burgers"))</t>
  </si>
  <si>
    <t>12 Colonnade Way</t>
  </si>
  <si>
    <t>GPnW4Vu8Zcdw670Iakx0zg</t>
  </si>
  <si>
    <t>Panda Express</t>
  </si>
  <si>
    <t>list(alias = c("chinese", "hotdogs"), title = c("Chinese", "Fast Food"))</t>
  </si>
  <si>
    <t>1870 North Atherton St</t>
  </si>
  <si>
    <t>SNLwNKKKfcvQFEz8uhBC_A</t>
  </si>
  <si>
    <t>Jimmy John's</t>
  </si>
  <si>
    <t>434 E College Ave</t>
  </si>
  <si>
    <t>zwEXlywzDUd1D_baiW0yuQ</t>
  </si>
  <si>
    <t>Hibachi-San</t>
  </si>
  <si>
    <t>list(alias = c("japanese", "hotdogs"), title = c("Japanese", "Fast Food"))</t>
  </si>
  <si>
    <t>7 Hub Robeson Center</t>
  </si>
  <si>
    <t>8b90teByIB4dbMosbOktng</t>
  </si>
  <si>
    <t>UR Pizza</t>
  </si>
  <si>
    <t>H54yoBuJXAs1Esn-u6XwZg</t>
  </si>
  <si>
    <t>7 Hub/robeson Ctr</t>
  </si>
  <si>
    <t>wXyZ0QY6BLrT4r5s9Y4cCA</t>
  </si>
  <si>
    <t>Crunchee Munchees</t>
  </si>
  <si>
    <t>list(alias = "sandwiches", title = "Sandwiches")</t>
  </si>
  <si>
    <t>616 W College Ave</t>
  </si>
  <si>
    <t>whreQbzPSMqigLTOJYtMYA</t>
  </si>
  <si>
    <t>College Pizza</t>
  </si>
  <si>
    <t>Umah8EuZZMfPz-ypIusr4w</t>
  </si>
  <si>
    <t>Au Bon Pain</t>
  </si>
  <si>
    <t>list(alias = c("coffee", "bakeries", "sandwiches"), title = c("Coffee &amp; Tea", "Bakeries", "Sandwiches"))</t>
  </si>
  <si>
    <t>Bigler Rd</t>
  </si>
  <si>
    <t>C6CHoF9RcYmlfINQhCCEuw</t>
  </si>
  <si>
    <t>Wegmans Pizza</t>
  </si>
  <si>
    <t>345 Colonnade Blvd</t>
  </si>
  <si>
    <t>nvNPbDNXsHWXH61OFKBw_g</t>
  </si>
  <si>
    <t>Zen Wings &amp; Things</t>
  </si>
  <si>
    <t>list(alias = c("asianfusion", "chicken_wings"), title = c("Asian Fusion", "Chicken Wings"))</t>
  </si>
  <si>
    <t>433 E Beaver Ave</t>
  </si>
  <si>
    <t>1eCoWuKuBfzoxwlyb1e_Kg</t>
  </si>
  <si>
    <t>Gumby's Pizza</t>
  </si>
  <si>
    <t>300 S Pugh St</t>
  </si>
  <si>
    <t>eIuQ7HmiFf4ckZj-vY0-Kw</t>
  </si>
  <si>
    <t>Domino's Pizza</t>
  </si>
  <si>
    <t>list(alias = c("pizza", "chicken_wings", "sandwiches"), title = c("Pizza", "Chicken Wings", "Sandwiches"))</t>
  </si>
  <si>
    <t>c2VgNTaxhzJAqMhq2_ve7w</t>
  </si>
  <si>
    <t>Okinawa Japanese Restaurant</t>
  </si>
  <si>
    <t>list(alias = "japanese", title = "Japanese")</t>
  </si>
  <si>
    <t>450 E College Ave</t>
  </si>
  <si>
    <t>fjWUDhwugNDVt0OORF83cQ</t>
  </si>
  <si>
    <t>Prospector's Mount Nittany Rib Company</t>
  </si>
  <si>
    <t>list(alias = c("foodtrucks", "bbq"), title = c("Food Trucks", "Barbeque"))</t>
  </si>
  <si>
    <t>333 Benner Pike Shops</t>
  </si>
  <si>
    <t>JVNvp1gK8bWSxpqaTaTzog</t>
  </si>
  <si>
    <t>Taco Bell</t>
  </si>
  <si>
    <t>list(alias = c("hotdogs", "tex-mex", "mexican"), title = c("Fast Food", "Tex-Mex", "Mexican"))</t>
  </si>
  <si>
    <t>310 E College Ave</t>
  </si>
  <si>
    <t>lJG6XKOdrNnbAgw_otyrdA</t>
  </si>
  <si>
    <t>Monte Carlo's Pizza &amp; Wings</t>
  </si>
  <si>
    <t>list(alias = c("pizza", "chicken_wings"), title = c("Pizza", "Chicken Wings"))</t>
  </si>
  <si>
    <t>906 W college ave</t>
  </si>
  <si>
    <t>1IAWi6es0TCnJxAqr-pkFA</t>
  </si>
  <si>
    <t>Pizza Mia</t>
  </si>
  <si>
    <t>list(alias = c("pizza", "salad", "italian"), title = c("Pizza", "Salad", "Italian"))</t>
  </si>
  <si>
    <t>114 Hetzel St</t>
  </si>
  <si>
    <t>O0zWuAEOMjbKGv7OMAUoiQ</t>
  </si>
  <si>
    <t>Daily Dose Cafe</t>
  </si>
  <si>
    <t>list(alias = c("breakfast_brunch", "bakeries", "cafes"), title = c("Breakfast &amp; Brunch", "Bakeries", "Cafes"))</t>
  </si>
  <si>
    <t>132 Abigail Ln</t>
  </si>
  <si>
    <t>Port Matilda</t>
  </si>
  <si>
    <t>ygfPwcVHasbYgyIN-PbSiA</t>
  </si>
  <si>
    <t>Papa Pita</t>
  </si>
  <si>
    <t>list(alias = "mideastern", title = "Middle Eastern")</t>
  </si>
  <si>
    <t>431 E Beaver Ave</t>
  </si>
  <si>
    <t>sUhMAIx9FASeLHzBIEeiUg</t>
  </si>
  <si>
    <t>Bagel Crust Cafe</t>
  </si>
  <si>
    <t>list(alias = c("bagels", "salad", "sandwiches"), title = c("Bagels", "Salad", "Sandwiches"))</t>
  </si>
  <si>
    <t>279 Northland Ctr</t>
  </si>
  <si>
    <t>ulupclst-r_SpYjqzXBUXA</t>
  </si>
  <si>
    <t>Dairy Queen</t>
  </si>
  <si>
    <t>list(alias = c("icecream", "hotdogs"), title = c("Ice Cream &amp; Frozen Yogurt", "Fast Food"))</t>
  </si>
  <si>
    <t>310 W Aaron Dr</t>
  </si>
  <si>
    <t>3e_JNyv6ZBqzZv1GimsZBw</t>
  </si>
  <si>
    <t>HiWay Pizza Pub - West</t>
  </si>
  <si>
    <t>list(alias = c("pizza", "italian", "sportsbars"), title = c("Pizza", "Italian", "Sports Bars"))</t>
  </si>
  <si>
    <t>1301 West College Ave</t>
  </si>
  <si>
    <t>IeI6Z19ugWvvvASSyob-Xg</t>
  </si>
  <si>
    <t>HiWay Pizza Pub</t>
  </si>
  <si>
    <t>1688 N Atherton St</t>
  </si>
  <si>
    <t>H4TU9cZlA369m7FfPdNizA</t>
  </si>
  <si>
    <t>Old Oak Tavern</t>
  </si>
  <si>
    <t>101 E Pine Grove Rd</t>
  </si>
  <si>
    <t>Pine Grove Mills</t>
  </si>
  <si>
    <t>hoZgBxg6GPpqkh3Jfy3Qrw</t>
  </si>
  <si>
    <t>Subway</t>
  </si>
  <si>
    <t>list(alias = c("sandwiches", "hotdogs"), title = c("Sandwiches", "Fast Food"))</t>
  </si>
  <si>
    <t>100 S Burrowes St</t>
  </si>
  <si>
    <t>QjBFXoHhILMUfEuhVRti5Q</t>
  </si>
  <si>
    <t>McDonald's</t>
  </si>
  <si>
    <t>list(alias = c("hotdogs", "burgers", "coffee"), title = c("Fast Food", "Burgers", "Coffee &amp; Tea"))</t>
  </si>
  <si>
    <t>442 E College Ave</t>
  </si>
  <si>
    <t>o8pp-p_mx9pl5gq4uAaPxw</t>
  </si>
  <si>
    <t>list(alias = "cafes", title = "Cafes")</t>
  </si>
  <si>
    <t>Ist</t>
  </si>
  <si>
    <t>MCZWf7ng2q4RfMhxFWm-tw</t>
  </si>
  <si>
    <t>Original Brother's Pizza</t>
  </si>
  <si>
    <t>231 Northland Ctr</t>
  </si>
  <si>
    <t>Hu2jWvOMatbAr0QETK_KcA</t>
  </si>
  <si>
    <t>list(alias = c("hotdogs", "mexican"), title = c("Fast Food", "Mexican"))</t>
  </si>
  <si>
    <t>1908 N Atherton St</t>
  </si>
  <si>
    <t>v7H0124vzFYS18NMwSjy6A</t>
  </si>
  <si>
    <t>Logan's Grill</t>
  </si>
  <si>
    <t>list(alias = c("burgers", "sandwiches"), title = c("Burgers", "Sandwiches"))</t>
  </si>
  <si>
    <t>B6-8_5-2kE09Z67n9ydaog</t>
  </si>
  <si>
    <t>Burger King</t>
  </si>
  <si>
    <t>521 University Dr</t>
  </si>
  <si>
    <t>S165Zxgvq72qzj2LEkIUXA</t>
  </si>
  <si>
    <t>Papa John's Pizza</t>
  </si>
  <si>
    <t>1341 S Atherton St</t>
  </si>
  <si>
    <t>fh4IN9ZUp7QniXyCaR9ioA</t>
  </si>
  <si>
    <t>Brother's Pizza</t>
  </si>
  <si>
    <t>238 W Hamilton Ave</t>
  </si>
  <si>
    <t>XIx4oFJNHZJplo3TLhDQww</t>
  </si>
  <si>
    <t>540 Westerly Pkwy</t>
  </si>
  <si>
    <t>V-IXXMmWLsCZjBYu2a16oQ</t>
  </si>
  <si>
    <t>BLjqKn_5XxAYFb9nHMc34w</t>
  </si>
  <si>
    <t>Pizza Hut</t>
  </si>
  <si>
    <t>list(alias = c("pizza", "italian", "chicken_wings"), title = c("Pizza", "Italian", "Chicken Wings"))</t>
  </si>
  <si>
    <t>760 S Atherton St</t>
  </si>
  <si>
    <t>vQdzgF7LS6QFkYVmZn66xA</t>
  </si>
  <si>
    <t>Wendy's</t>
  </si>
  <si>
    <t>1610 N Atherton St</t>
  </si>
  <si>
    <t>0FtRhLYyFSjpMN7YHOW41g</t>
  </si>
  <si>
    <t>100 Rolling Ridge Drive</t>
  </si>
  <si>
    <t>AnXePyHo61BM7dCvD7tPjA</t>
  </si>
  <si>
    <t>2501 E College Ave</t>
  </si>
  <si>
    <t>N_5CE7fma-iGoXpP80Nypg</t>
  </si>
  <si>
    <t>list(alias = c("burgers", "hotdogs", "coffee"), title = c("Burgers", "Fast Food", "Coffee &amp; Tea"))</t>
  </si>
  <si>
    <t>1615 N Atherton St</t>
  </si>
  <si>
    <t>cVdH4I9mBODMTL7uh1CiFA</t>
  </si>
  <si>
    <t>bC01OJOFXT92lyVYdtvnIw</t>
  </si>
  <si>
    <t>list(alias = c("hotdogs", "sandwiches"), title = c("Fast Food", "Sandwiches"))</t>
  </si>
  <si>
    <t>2790 W College Ave</t>
  </si>
  <si>
    <t>20RVwYAwUcTyUQ7Bfqg7zg</t>
  </si>
  <si>
    <t>xhatuGtZZ4e5opYLf3LeUQ</t>
  </si>
  <si>
    <t>Weis Markets Deli</t>
  </si>
  <si>
    <t>list(alias = "delis", title = "Delis")</t>
  </si>
  <si>
    <t>110 Rolling Ridge Dr</t>
  </si>
  <si>
    <t>0GjQ9Jpmq5YZLC0KjJLioA</t>
  </si>
  <si>
    <t>570 PA-150</t>
  </si>
  <si>
    <t>PONFPzWCsCMLN_LQ-u7cDw</t>
  </si>
  <si>
    <t>1700 S Atherton St</t>
  </si>
  <si>
    <t>NR4QwKmIepOgsB-kFnzCwA</t>
  </si>
  <si>
    <t>Happy Wraps</t>
  </si>
  <si>
    <t>list(alias = "wraps", title = "Wraps")</t>
  </si>
  <si>
    <t>2901 E College Ave</t>
  </si>
  <si>
    <t>1nOrU8vxLKiiAx5I5Wyg8A</t>
  </si>
  <si>
    <t>2167 S Atherton St</t>
  </si>
  <si>
    <t>7H6RjmvISurw9hzZqTjXcw</t>
  </si>
  <si>
    <t>1665 N Atherton St</t>
  </si>
  <si>
    <t>ch1MvMIsy35nmiStZq5E6Q</t>
  </si>
  <si>
    <t>1471 Martin St</t>
  </si>
  <si>
    <t>2e283qNews5hNBnfkr4ZAA</t>
  </si>
  <si>
    <t>2821 E College Ave</t>
  </si>
  <si>
    <t>8A46Ga135sQehuDVmE5uTw</t>
  </si>
  <si>
    <t>New York Pizza</t>
  </si>
  <si>
    <t>906 W College Ave</t>
  </si>
  <si>
    <t>jQJ26fPbfa9DYZf8vxMb1Q</t>
  </si>
  <si>
    <t>373 Benner Pike</t>
  </si>
  <si>
    <t>CYPTWq-DHNwch-YOusnB0g</t>
  </si>
  <si>
    <t>PA Pizza</t>
  </si>
  <si>
    <t>Branch Rd</t>
  </si>
  <si>
    <t>DPzdsPnR6Cp95v51xpq1SQ</t>
  </si>
  <si>
    <t>Dino's Pizza-Teria</t>
  </si>
  <si>
    <t>list(alias = c("pizza", "sandwiches"), title = c("Pizza", "Sandwiches"))</t>
  </si>
  <si>
    <t>2901 Nittany Mall</t>
  </si>
  <si>
    <t>Location of title</t>
  </si>
  <si>
    <t>Location of Quote</t>
  </si>
  <si>
    <t>Is title a vector?</t>
  </si>
  <si>
    <t>Cafes, Breakfast &amp; Brunch</t>
  </si>
  <si>
    <t>Mediterranean, Turkish, Middle Eastern</t>
  </si>
  <si>
    <t>Seafood, Cajun/Creole</t>
  </si>
  <si>
    <t>Chinese, Taiwanese, Noodles</t>
  </si>
  <si>
    <t>Pubs, Breweries, American (Traditional)</t>
  </si>
  <si>
    <t>Coffee &amp; Tea, Chicken Wings, Desserts</t>
  </si>
  <si>
    <t>Mexican, Bars</t>
  </si>
  <si>
    <t>Szechuan, Seafood, Hot Pot</t>
  </si>
  <si>
    <t>Chicken Wings, Korean</t>
  </si>
  <si>
    <t>Sushi Bars, Ramen, Salad</t>
  </si>
  <si>
    <t>Beer, Wine &amp; Spirits, Burgers, Lounges</t>
  </si>
  <si>
    <t>Pizza, Italian, Sandwiches</t>
  </si>
  <si>
    <t>Korean</t>
  </si>
  <si>
    <t>Cocktail Bars, American (New), Distilleries</t>
  </si>
  <si>
    <t>American (New), Southern</t>
  </si>
  <si>
    <t>Latin American</t>
  </si>
  <si>
    <t>Mongolian, Buffets</t>
  </si>
  <si>
    <t>American (New)</t>
  </si>
  <si>
    <t>Chicken Wings, American (Traditional), Southern</t>
  </si>
  <si>
    <t>American (Traditional), Cafes, Breakfast &amp; Brunch</t>
  </si>
  <si>
    <t>Soup, Salad</t>
  </si>
  <si>
    <t>Pizza, Beer Bar, American (Traditional)</t>
  </si>
  <si>
    <t>American (Traditional)</t>
  </si>
  <si>
    <t>American (New), American (Traditional)</t>
  </si>
  <si>
    <t>Vietnamese</t>
  </si>
  <si>
    <t>Indian</t>
  </si>
  <si>
    <t>Middle Eastern, Mediterranean, Street Vendors</t>
  </si>
  <si>
    <t>Bars, Desserts, American (New)</t>
  </si>
  <si>
    <t>Sports Bars, American (New), Burgers</t>
  </si>
  <si>
    <t>Mexican</t>
  </si>
  <si>
    <t>Turkish, Wraps</t>
  </si>
  <si>
    <t>Cocktail Bars, American (Traditional), Sports Bars</t>
  </si>
  <si>
    <t>Steakhouses, Barbeque, American (Traditional)</t>
  </si>
  <si>
    <t>American (New), Diners, Breakfast &amp; Brunch</t>
  </si>
  <si>
    <t>American (New), Sports Bars, Sandwiches</t>
  </si>
  <si>
    <t>Chicken Wings</t>
  </si>
  <si>
    <t>Waffles</t>
  </si>
  <si>
    <t>Hot Dogs, Burgers, Gelato</t>
  </si>
  <si>
    <t>Breakfast &amp; Brunch, Waffles, Burgers</t>
  </si>
  <si>
    <t>Pizza</t>
  </si>
  <si>
    <t>Coffee &amp; Tea, Breakfast &amp; Brunch</t>
  </si>
  <si>
    <t>Thai</t>
  </si>
  <si>
    <t>Barbeque, Sandwiches, Delis</t>
  </si>
  <si>
    <t>Sushi Bars, Japanese</t>
  </si>
  <si>
    <t>American (Traditional), Breakfast &amp; Brunch</t>
  </si>
  <si>
    <t>American (New), Seafood, Desserts</t>
  </si>
  <si>
    <t>Shanghainese, Dim Sum</t>
  </si>
  <si>
    <t>Sushi Bars, Thai, Japanese</t>
  </si>
  <si>
    <t>Cafes, Desserts, Bubble Tea</t>
  </si>
  <si>
    <t>Mediterranean, Sandwiches</t>
  </si>
  <si>
    <t>Breakfast &amp; Brunch, Waffles, Sandwiches</t>
  </si>
  <si>
    <t>Bookstores, Cafes</t>
  </si>
  <si>
    <t>Japanese, Sushi Bars, Chinese</t>
  </si>
  <si>
    <t>Bubble Tea, Japanese, Taiwanese</t>
  </si>
  <si>
    <t>Coffee &amp; Tea, Breakfast &amp; Brunch, Cafes</t>
  </si>
  <si>
    <t>Sushi Bars, Salad, Wraps</t>
  </si>
  <si>
    <t>Seafood, Steakhouses, Bars</t>
  </si>
  <si>
    <t>American (New), Pubs</t>
  </si>
  <si>
    <t>Greek</t>
  </si>
  <si>
    <t>Venezuelan</t>
  </si>
  <si>
    <t>Asian Fusion, Chinese, Salad</t>
  </si>
  <si>
    <t>Tex-Mex, Mexican</t>
  </si>
  <si>
    <t>Chinese</t>
  </si>
  <si>
    <t>Burgers, American (Traditional), Creperies</t>
  </si>
  <si>
    <t>Sushi Bars, Japanese, Korean</t>
  </si>
  <si>
    <t>Malaysian, Asian Fusion</t>
  </si>
  <si>
    <t>Themed Cafes</t>
  </si>
  <si>
    <t>Sports Bars, American (Traditional), Burgers</t>
  </si>
  <si>
    <t>Cheesesteaks, Sandwiches</t>
  </si>
  <si>
    <t>Delis, Bars</t>
  </si>
  <si>
    <t>American (Traditional), Barbeque</t>
  </si>
  <si>
    <t>Pizza, Italian</t>
  </si>
  <si>
    <t>Indian, Pakistani</t>
  </si>
  <si>
    <t>Bagels, Breakfast &amp; Brunch, Sandwiches</t>
  </si>
  <si>
    <t>American (Traditional), Sports Bars, Pizza</t>
  </si>
  <si>
    <t>American (Traditional), Steakhouses, Chicken Wings</t>
  </si>
  <si>
    <t>Coffee &amp; Tea, Bagels, Sandwiches</t>
  </si>
  <si>
    <t>Burgers, Ice Cream &amp; Frozen Yogurt</t>
  </si>
  <si>
    <t>Buffets</t>
  </si>
  <si>
    <t>Burgers, Fast Food</t>
  </si>
  <si>
    <t>Ramen, Sushi Bars</t>
  </si>
  <si>
    <t>Bars, German, Sandwiches</t>
  </si>
  <si>
    <t>Cafes, Breakfast &amp; Brunch, Bagels</t>
  </si>
  <si>
    <t>Bakeries, Sandwiches, Waffles</t>
  </si>
  <si>
    <t>Chinese, Buffets</t>
  </si>
  <si>
    <t>Fast Food</t>
  </si>
  <si>
    <t>Italian, Pizza, Bars</t>
  </si>
  <si>
    <t>Sandwiches, Breakfast &amp; Brunch, Burgers</t>
  </si>
  <si>
    <t>Bars, American (Traditional)</t>
  </si>
  <si>
    <t>American (Traditional), Soup, Bars</t>
  </si>
  <si>
    <t>Sandwiches, Cheesesteaks, Hot Dogs</t>
  </si>
  <si>
    <t>Noodles, Salad, Pasta Shops</t>
  </si>
  <si>
    <t>Sandwiches, Salad, Soup</t>
  </si>
  <si>
    <t>Italian, Salad</t>
  </si>
  <si>
    <t>Seafood, American (Traditional)</t>
  </si>
  <si>
    <t>Japanese, Chinese, Sushi Bars</t>
  </si>
  <si>
    <t>Sandwiches, Chicken Wings, Cheesesteaks</t>
  </si>
  <si>
    <t>Sandwiches, Delis, Meat Shops</t>
  </si>
  <si>
    <t>Seafood, Steakhouses</t>
  </si>
  <si>
    <t>Barbeque, Caterers, Food Stands</t>
  </si>
  <si>
    <t>Pizza, Cheesesteaks, Hawaiian</t>
  </si>
  <si>
    <t>Food Trucks, Brazilian</t>
  </si>
  <si>
    <t>Fast Food, Sandwiches, Cheesesteaks</t>
  </si>
  <si>
    <t>Chinese, Fast Food, Bubble Tea</t>
  </si>
  <si>
    <t>Sandwiches, Fast Food, Delis</t>
  </si>
  <si>
    <t>Sandwiches, Coffee &amp; Tea</t>
  </si>
  <si>
    <t>Hotels, Restaurants, Golf</t>
  </si>
  <si>
    <t>Szechuan</t>
  </si>
  <si>
    <t>Pizza, Sports Bars, Italian</t>
  </si>
  <si>
    <t>Delis, Fast Food, Sandwiches</t>
  </si>
  <si>
    <t>American (Traditional), Southern, Breakfast &amp; Brunch</t>
  </si>
  <si>
    <t>Pizza, Salad, Sandwiches</t>
  </si>
  <si>
    <t>Irish</t>
  </si>
  <si>
    <t>Grocery, Delis, Juice Bars &amp; Smoothies</t>
  </si>
  <si>
    <t>Barbeque</t>
  </si>
  <si>
    <t>Mexican, Fast Food</t>
  </si>
  <si>
    <t>Pizza, Italian, Fast Food</t>
  </si>
  <si>
    <t>Modern European</t>
  </si>
  <si>
    <t>Steakhouses</t>
  </si>
  <si>
    <t>Salad, Sandwiches, Delis</t>
  </si>
  <si>
    <t>Breakfast &amp; Brunch, American (Traditional), Burgers</t>
  </si>
  <si>
    <t>Salad, Sandwiches, Soup</t>
  </si>
  <si>
    <t>Sandwiches, Gas Stations, Convenience Stores</t>
  </si>
  <si>
    <t>Cafeteria</t>
  </si>
  <si>
    <t>Japanese, Sushi Bars, Steakhouses</t>
  </si>
  <si>
    <t>American (Traditional), Bakeries, Breakfast &amp; Brunch</t>
  </si>
  <si>
    <t>Chinese, Sushi Bars, Japanese</t>
  </si>
  <si>
    <t>Pizza, Desserts, Italian</t>
  </si>
  <si>
    <t>Salad, Juice Bars &amp; Smoothies</t>
  </si>
  <si>
    <t>American (Traditional), Sports Bars, Burgers</t>
  </si>
  <si>
    <t>Chinese, Fast Food</t>
  </si>
  <si>
    <t>Japanese, Fast Food</t>
  </si>
  <si>
    <t>Sandwiches</t>
  </si>
  <si>
    <t>Coffee &amp; Tea, Bakeries, Sandwiches</t>
  </si>
  <si>
    <t>Asian Fusion, Chicken Wings</t>
  </si>
  <si>
    <t>Pizza, Chicken Wings, Sandwiches</t>
  </si>
  <si>
    <t>Japanese</t>
  </si>
  <si>
    <t>Food Trucks, Barbeque</t>
  </si>
  <si>
    <t>Fast Food, Tex-Mex, Mexican</t>
  </si>
  <si>
    <t>Pizza, Chicken Wings</t>
  </si>
  <si>
    <t>Pizza, Salad, Italian</t>
  </si>
  <si>
    <t>Breakfast &amp; Brunch, Bakeries, Cafes</t>
  </si>
  <si>
    <t>Middle Eastern</t>
  </si>
  <si>
    <t>Bagels, Salad, Sandwiches</t>
  </si>
  <si>
    <t>Ice Cream &amp; Frozen Yogurt, Fast Food</t>
  </si>
  <si>
    <t>Pizza, Italian, Sports Bars</t>
  </si>
  <si>
    <t>Sandwiches, Fast Food</t>
  </si>
  <si>
    <t>Fast Food, Burgers, Coffee &amp; Tea</t>
  </si>
  <si>
    <t>Cafes</t>
  </si>
  <si>
    <t>Fast Food, Mexican</t>
  </si>
  <si>
    <t>Burgers, Sandwiches</t>
  </si>
  <si>
    <t>Pizza, Italian, Chicken Wings</t>
  </si>
  <si>
    <t>Burgers, Fast Food, Coffee &amp; Tea</t>
  </si>
  <si>
    <t>Fast Food, Sandwiches</t>
  </si>
  <si>
    <t>Delis</t>
  </si>
  <si>
    <t>Wraps</t>
  </si>
  <si>
    <t>Pizza, Sandwiches</t>
  </si>
  <si>
    <t>Category</t>
  </si>
  <si>
    <t>Category1</t>
  </si>
  <si>
    <t>Category2</t>
  </si>
  <si>
    <t>Rowid</t>
  </si>
  <si>
    <t>latitude2</t>
  </si>
  <si>
    <t>longitude2</t>
  </si>
  <si>
    <t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,'40.78658+-77.8043282032012','40.83313+-77.87141','40.7789815947476+-77.80719','40.8026313781738+-77.8202819824219'</t>
  </si>
  <si>
    <t>TimeDriving</t>
  </si>
  <si>
    <t>TimeTransit</t>
  </si>
  <si>
    <t>TimeWalking</t>
  </si>
  <si>
    <t>Cafes", "Breakfast &amp; Brunch"</t>
  </si>
  <si>
    <t>Mediterranean", "Turkish", "Middle Eastern"</t>
  </si>
  <si>
    <t>Seafood", "Cajun/Creole"</t>
  </si>
  <si>
    <t>Chinese", "Taiwanese", "Noodles"</t>
  </si>
  <si>
    <t>Pubs", "Breweries", "American (Traditional)"</t>
  </si>
  <si>
    <t>Coffee &amp; Tea", "Chicken Wings", "Desserts"</t>
  </si>
  <si>
    <t>Mexican", "Bars"</t>
  </si>
  <si>
    <t>Szechuan", "Seafood", "Hot Pot"</t>
  </si>
  <si>
    <t>Chicken Wings", "Korean"</t>
  </si>
  <si>
    <t>Sushi Bars", "Ramen", "Salad"</t>
  </si>
  <si>
    <t>Beer, Wine &amp; Spirits", "Burgers", "Lounges"</t>
  </si>
  <si>
    <t>Pizza", "Italian", "Sandwiches"</t>
  </si>
  <si>
    <t>Cocktail Bars", "American (New)", "Distilleries"</t>
  </si>
  <si>
    <t>American (New)", "Southern"</t>
  </si>
  <si>
    <t>Mongolian", "Buffets"</t>
  </si>
  <si>
    <t>Chicken Wings", "American (Traditional)", "Southern"</t>
  </si>
  <si>
    <t>American (Traditional)", "Cafes", "Breakfast &amp; Brunch"</t>
  </si>
  <si>
    <t>Soup", "Salad"</t>
  </si>
  <si>
    <t>Pizza", "Beer Bar", "American (Traditional)"</t>
  </si>
  <si>
    <t>American (New)", "American (Traditional)"</t>
  </si>
  <si>
    <t>Middle Eastern", "Mediterranean", "Street Vendors"</t>
  </si>
  <si>
    <t>Bars", "Desserts", "American (New)"</t>
  </si>
  <si>
    <t>Sports Bars", "American (New)", "Burgers"</t>
  </si>
  <si>
    <t>Turkish", "Wraps"</t>
  </si>
  <si>
    <t>Cocktail Bars", "American (Traditional)", "Sports Bars"</t>
  </si>
  <si>
    <t>Steakhouses", "Barbeque", "American (Traditional)"</t>
  </si>
  <si>
    <t>American (New)", "Diners", "Breakfast &amp; Brunch"</t>
  </si>
  <si>
    <t>American (New)", "Sports Bars", "Sandwiches"</t>
  </si>
  <si>
    <t>Hot Dogs", "Burgers", "Gelato"</t>
  </si>
  <si>
    <t>Breakfast &amp; Brunch", "Waffles", "Burgers"</t>
  </si>
  <si>
    <t>Coffee &amp; Tea", "Breakfast &amp; Brunch"</t>
  </si>
  <si>
    <t>Barbeque", "Sandwiches", "Delis"</t>
  </si>
  <si>
    <t>Sushi Bars", "Japanese"</t>
  </si>
  <si>
    <t>American (Traditional)", "Breakfast &amp; Brunch"</t>
  </si>
  <si>
    <t>American (New)", "Seafood", "Desserts"</t>
  </si>
  <si>
    <t>Shanghainese", "Dim Sum"</t>
  </si>
  <si>
    <t>Sushi Bars", "Thai", "Japanese"</t>
  </si>
  <si>
    <t>Cafes", "Desserts", "Bubble Tea"</t>
  </si>
  <si>
    <t>Mediterranean", "Sandwiches"</t>
  </si>
  <si>
    <t>Breakfast &amp; Brunch", "Waffles", "Sandwiches"</t>
  </si>
  <si>
    <t>Bookstores", "Cafes"</t>
  </si>
  <si>
    <t>Japanese", "Sushi Bars", "Chinese"</t>
  </si>
  <si>
    <t>Bubble Tea", "Japanese", "Taiwanese"</t>
  </si>
  <si>
    <t>Coffee &amp; Tea", "Breakfast &amp; Brunch", "Cafes"</t>
  </si>
  <si>
    <t>Sushi Bars", "Salad", "Wraps"</t>
  </si>
  <si>
    <t>Seafood", "Steakhouses", "Bars"</t>
  </si>
  <si>
    <t>American (New)", "Pubs"</t>
  </si>
  <si>
    <t>Asian Fusion", "Chinese", "Salad"</t>
  </si>
  <si>
    <t>Tex-Mex", "Mexican"</t>
  </si>
  <si>
    <t>Burgers", "American (Traditional)", "Creperies"</t>
  </si>
  <si>
    <t>Sushi Bars", "Japanese", "Korean"</t>
  </si>
  <si>
    <t>Malaysian", "Asian Fusion"</t>
  </si>
  <si>
    <t>Sports Bars", "American (Traditional)", "Burgers"</t>
  </si>
  <si>
    <t>Cheesesteaks", "Sandwiches"</t>
  </si>
  <si>
    <t>Delis", "Bars"</t>
  </si>
  <si>
    <t>American (Traditional)", "Barbeque"</t>
  </si>
  <si>
    <t>Pizza", "Italian"</t>
  </si>
  <si>
    <t>Indian", "Pakistani"</t>
  </si>
  <si>
    <t>Bagels", "Breakfast &amp; Brunch", "Sandwiches"</t>
  </si>
  <si>
    <t>American (Traditional)", "Sports Bars", "Pizza"</t>
  </si>
  <si>
    <t>American (Traditional)", "Steakhouses", "Chicken Wings"</t>
  </si>
  <si>
    <t>Coffee &amp; Tea", "Bagels", "Sandwiches"</t>
  </si>
  <si>
    <t>Burgers", "Ice Cream &amp; Frozen Yogurt"</t>
  </si>
  <si>
    <t>Burgers", "Fast Food"</t>
  </si>
  <si>
    <t>Ramen", "Sushi Bars"</t>
  </si>
  <si>
    <t>Bars", "German", "Sandwiches"</t>
  </si>
  <si>
    <t>Cafes", "Breakfast &amp; Brunch", "Bagels"</t>
  </si>
  <si>
    <t>Bakeries", "Sandwiches", "Waffles"</t>
  </si>
  <si>
    <t>Chinese", "Buffets"</t>
  </si>
  <si>
    <t>Italian", "Pizza", "Bars"</t>
  </si>
  <si>
    <t>Sandwiches", "Breakfast &amp; Brunch", "Burgers"</t>
  </si>
  <si>
    <t>Bars", "American (Traditional)"</t>
  </si>
  <si>
    <t>American (Traditional)", "Soup", "Bars"</t>
  </si>
  <si>
    <t>Sandwiches", "Cheesesteaks", "Hot Dogs"</t>
  </si>
  <si>
    <t>Noodles", "Salad", "Pasta Shops"</t>
  </si>
  <si>
    <t>Sandwiches", "Salad", "Soup"</t>
  </si>
  <si>
    <t>Italian", "Salad"</t>
  </si>
  <si>
    <t>Seafood", "American (Traditional)"</t>
  </si>
  <si>
    <t>Japanese", "Chinese", "Sushi Bars"</t>
  </si>
  <si>
    <t>Sandwiches", "Chicken Wings", "Cheesesteaks"</t>
  </si>
  <si>
    <t>Sandwiches", "Delis", "Meat Shops"</t>
  </si>
  <si>
    <t>Seafood", "Steakhouses"</t>
  </si>
  <si>
    <t>Barbeque", "Caterers", "Food Stands"</t>
  </si>
  <si>
    <t>Pizza", "Cheesesteaks", "Hawaiian"</t>
  </si>
  <si>
    <t>Food Trucks", "Brazilian"</t>
  </si>
  <si>
    <t>Fast Food", "Sandwiches", "Cheesesteaks"</t>
  </si>
  <si>
    <t>Chinese", "Fast Food", "Bubble Tea"</t>
  </si>
  <si>
    <t>Sandwiches", "Fast Food", "Delis"</t>
  </si>
  <si>
    <t>Sandwiches", "Coffee &amp; Tea"</t>
  </si>
  <si>
    <t>Hotels", "Restaurants", "Golf"</t>
  </si>
  <si>
    <t>Pizza", "Sports Bars", "Italian"</t>
  </si>
  <si>
    <t>Delis", "Fast Food", "Sandwiches"</t>
  </si>
  <si>
    <t>American (Traditional)", "Southern", "Breakfast &amp; Brunch"</t>
  </si>
  <si>
    <t>Pizza", "Salad", "Sandwiches"</t>
  </si>
  <si>
    <t>Grocery", "Delis", "Juice Bars &amp; Smoothies"</t>
  </si>
  <si>
    <t>Mexican", "Fast Food"</t>
  </si>
  <si>
    <t>Pizza", "Italian", "Fast Food"</t>
  </si>
  <si>
    <t>Salad", "Sandwiches", "Delis"</t>
  </si>
  <si>
    <t>Breakfast &amp; Brunch", "American (Traditional)", "Burgers"</t>
  </si>
  <si>
    <t>Salad", "Sandwiches", "Soup"</t>
  </si>
  <si>
    <t>Sandwiches", "Gas Stations", "Convenience Stores"</t>
  </si>
  <si>
    <t>Japanese", "Sushi Bars", "Steakhouses"</t>
  </si>
  <si>
    <t>American (Traditional)", "Bakeries", "Breakfast &amp; Brunch"</t>
  </si>
  <si>
    <t>Chinese", "Sushi Bars", "Japanese"</t>
  </si>
  <si>
    <t>Pizza", "Desserts", "Italian"</t>
  </si>
  <si>
    <t>Salad", "Juice Bars &amp; Smoothies"</t>
  </si>
  <si>
    <t>American (Traditional)", "Sports Bars", "Burgers"</t>
  </si>
  <si>
    <t>Chinese", "Fast Food"</t>
  </si>
  <si>
    <t>Japanese", "Fast Food"</t>
  </si>
  <si>
    <t>Coffee &amp; Tea", "Bakeries", "Sandwiches"</t>
  </si>
  <si>
    <t>Asian Fusion", "Chicken Wings"</t>
  </si>
  <si>
    <t>Pizza", "Chicken Wings", "Sandwiches"</t>
  </si>
  <si>
    <t>Food Trucks", "Barbeque"</t>
  </si>
  <si>
    <t>Fast Food", "Tex-Mex", "Mexican"</t>
  </si>
  <si>
    <t>Pizza", "Chicken Wings"</t>
  </si>
  <si>
    <t>Pizza", "Salad", "Italian"</t>
  </si>
  <si>
    <t>Breakfast &amp; Brunch", "Bakeries", "Cafes"</t>
  </si>
  <si>
    <t>Bagels", "Salad", "Sandwiches"</t>
  </si>
  <si>
    <t>Ice Cream &amp; Frozen Yogurt", "Fast Food"</t>
  </si>
  <si>
    <t>Pizza", "Italian", "Sports Bars"</t>
  </si>
  <si>
    <t>Sandwiches", "Fast Food"</t>
  </si>
  <si>
    <t>Fast Food", "Burgers", "Coffee &amp; Tea"</t>
  </si>
  <si>
    <t>Fast Food", "Mexican"</t>
  </si>
  <si>
    <t>Burgers", "Sandwiches"</t>
  </si>
  <si>
    <t>Pizza", "Italian", "Chicken Wings"</t>
  </si>
  <si>
    <t>Burgers", "Fast Food", "Coffee &amp; Tea"</t>
  </si>
  <si>
    <t>Fast Food", "Sandwiches"</t>
  </si>
  <si>
    <t>Pizza", "Sandwiches"</t>
  </si>
  <si>
    <t>Keep</t>
  </si>
  <si>
    <t>Yes</t>
  </si>
  <si>
    <t>Yes2</t>
  </si>
  <si>
    <t>No</t>
  </si>
  <si>
    <t>Name</t>
  </si>
  <si>
    <t>Address</t>
  </si>
  <si>
    <t>City</t>
  </si>
  <si>
    <t>Zip</t>
  </si>
  <si>
    <t>N Reviews</t>
  </si>
  <si>
    <t>Rating</t>
  </si>
  <si>
    <t>Latitude</t>
  </si>
  <si>
    <t>Longitude</t>
  </si>
  <si>
    <t>Price</t>
  </si>
  <si>
    <t>TableID</t>
  </si>
  <si>
    <t>CollegeAve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</si>
</sst>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F64" sqref="F64"/>
    </sheetView>
  </sheetViews>
  <sheetFormatPr defaultRowHeight="15" x14ac:dyDescent="0.25"/>
  <sheetData>
    <row r="1" spans="1:25" x14ac:dyDescent="0.25">
      <c r="A1" t="s">
        <v>920</v>
      </c>
      <c r="B1" t="s">
        <v>0</v>
      </c>
      <c r="C1" t="s">
        <v>1</v>
      </c>
      <c r="D1" t="s">
        <v>1055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757</v>
      </c>
      <c r="P1" t="s">
        <v>758</v>
      </c>
      <c r="Q1" t="s">
        <v>759</v>
      </c>
      <c r="R1" t="s">
        <v>918</v>
      </c>
      <c r="S1" t="s">
        <v>919</v>
      </c>
      <c r="T1" t="s">
        <v>917</v>
      </c>
      <c r="U1" t="s">
        <v>921</v>
      </c>
      <c r="V1" t="s">
        <v>922</v>
      </c>
      <c r="W1" t="s">
        <v>924</v>
      </c>
      <c r="X1" t="s">
        <v>925</v>
      </c>
      <c r="Y1" t="s">
        <v>926</v>
      </c>
    </row>
    <row r="2" spans="1:25" x14ac:dyDescent="0.25">
      <c r="A2">
        <v>13</v>
      </c>
      <c r="B2" t="s">
        <v>63</v>
      </c>
      <c r="C2" t="s">
        <v>64</v>
      </c>
      <c r="D2" t="s">
        <v>1057</v>
      </c>
      <c r="E2" t="b">
        <v>0</v>
      </c>
      <c r="F2">
        <v>6</v>
      </c>
      <c r="G2" t="s">
        <v>65</v>
      </c>
      <c r="H2">
        <v>3.5</v>
      </c>
      <c r="I2">
        <v>40.79195</v>
      </c>
      <c r="J2">
        <v>-77.858500000000006</v>
      </c>
      <c r="K2" t="s">
        <v>38</v>
      </c>
      <c r="L2" t="s">
        <v>66</v>
      </c>
      <c r="M2" t="s">
        <v>17</v>
      </c>
      <c r="N2">
        <v>16801</v>
      </c>
      <c r="O2">
        <v>24</v>
      </c>
      <c r="P2">
        <v>32</v>
      </c>
      <c r="Q2" t="e">
        <v>#VALUE!</v>
      </c>
      <c r="R2" t="s">
        <v>772</v>
      </c>
      <c r="S2" t="s">
        <v>772</v>
      </c>
      <c r="T2" t="s">
        <v>772</v>
      </c>
      <c r="U2">
        <v>40.808557</v>
      </c>
      <c r="V2">
        <v>-77.889717000000005</v>
      </c>
      <c r="W2">
        <v>9.18333333333333</v>
      </c>
      <c r="X2">
        <v>35.783333333333303</v>
      </c>
      <c r="Y2">
        <v>59.05</v>
      </c>
    </row>
    <row r="3" spans="1:25" x14ac:dyDescent="0.25">
      <c r="A3">
        <v>18</v>
      </c>
      <c r="B3" t="s">
        <v>83</v>
      </c>
      <c r="C3" t="s">
        <v>84</v>
      </c>
      <c r="D3" t="s">
        <v>1057</v>
      </c>
      <c r="E3" t="b">
        <v>0</v>
      </c>
      <c r="F3">
        <v>205</v>
      </c>
      <c r="G3" t="s">
        <v>85</v>
      </c>
      <c r="H3">
        <v>3.5</v>
      </c>
      <c r="I3">
        <v>40.831180000000003</v>
      </c>
      <c r="J3">
        <v>-77.886200000000002</v>
      </c>
      <c r="K3" t="s">
        <v>25</v>
      </c>
      <c r="L3" t="s">
        <v>86</v>
      </c>
      <c r="M3" t="s">
        <v>17</v>
      </c>
      <c r="N3">
        <v>16803</v>
      </c>
      <c r="O3">
        <v>29</v>
      </c>
      <c r="P3">
        <v>37</v>
      </c>
      <c r="Q3">
        <v>43</v>
      </c>
      <c r="R3" t="s">
        <v>777</v>
      </c>
      <c r="S3" t="s">
        <v>777</v>
      </c>
      <c r="T3" t="s">
        <v>777</v>
      </c>
      <c r="U3">
        <v>40.808557</v>
      </c>
      <c r="V3">
        <v>-77.889717000000005</v>
      </c>
      <c r="W3">
        <v>12.8166666666667</v>
      </c>
      <c r="X3" t="s">
        <v>38</v>
      </c>
      <c r="Y3">
        <v>99.5833333333333</v>
      </c>
    </row>
    <row r="4" spans="1:25" x14ac:dyDescent="0.25">
      <c r="A4">
        <v>23</v>
      </c>
      <c r="B4" t="s">
        <v>103</v>
      </c>
      <c r="C4" t="s">
        <v>104</v>
      </c>
      <c r="D4" t="s">
        <v>1057</v>
      </c>
      <c r="E4" t="b">
        <v>0</v>
      </c>
      <c r="F4">
        <v>9</v>
      </c>
      <c r="G4" t="s">
        <v>105</v>
      </c>
      <c r="H4">
        <v>3.5</v>
      </c>
      <c r="I4">
        <v>40.793959999999998</v>
      </c>
      <c r="J4">
        <v>-77.861400000000003</v>
      </c>
      <c r="K4" t="s">
        <v>38</v>
      </c>
      <c r="L4" t="s">
        <v>106</v>
      </c>
      <c r="M4" t="s">
        <v>17</v>
      </c>
      <c r="N4">
        <v>16801</v>
      </c>
      <c r="O4">
        <v>30</v>
      </c>
      <c r="P4">
        <v>38</v>
      </c>
      <c r="Q4">
        <v>44</v>
      </c>
      <c r="R4" t="s">
        <v>782</v>
      </c>
      <c r="S4" t="s">
        <v>782</v>
      </c>
      <c r="T4" t="s">
        <v>782</v>
      </c>
      <c r="U4">
        <v>40.808557</v>
      </c>
      <c r="V4">
        <v>-77.889717000000005</v>
      </c>
      <c r="W4">
        <v>9.18333333333333</v>
      </c>
      <c r="X4">
        <v>20.5</v>
      </c>
      <c r="Y4">
        <v>40.433333333333302</v>
      </c>
    </row>
    <row r="5" spans="1:25" x14ac:dyDescent="0.25">
      <c r="A5">
        <v>24</v>
      </c>
      <c r="B5" t="s">
        <v>107</v>
      </c>
      <c r="C5" t="s">
        <v>108</v>
      </c>
      <c r="D5" t="s">
        <v>1057</v>
      </c>
      <c r="E5" t="b">
        <v>0</v>
      </c>
      <c r="F5">
        <v>130</v>
      </c>
      <c r="G5" t="s">
        <v>109</v>
      </c>
      <c r="H5">
        <v>3</v>
      </c>
      <c r="I5">
        <v>40.794282339619002</v>
      </c>
      <c r="J5">
        <v>-77.861577665257002</v>
      </c>
      <c r="K5" t="s">
        <v>25</v>
      </c>
      <c r="L5" t="s">
        <v>106</v>
      </c>
      <c r="M5" t="s">
        <v>17</v>
      </c>
      <c r="N5">
        <v>16801</v>
      </c>
      <c r="O5">
        <v>48</v>
      </c>
      <c r="P5">
        <v>58</v>
      </c>
      <c r="Q5">
        <v>56</v>
      </c>
      <c r="R5" t="s">
        <v>946</v>
      </c>
      <c r="S5" t="s">
        <v>783</v>
      </c>
      <c r="T5" t="s">
        <v>783</v>
      </c>
      <c r="U5">
        <v>40.808557</v>
      </c>
      <c r="V5">
        <v>-77.889717000000005</v>
      </c>
      <c r="W5">
        <v>8.6</v>
      </c>
      <c r="X5">
        <v>19.933333333333302</v>
      </c>
      <c r="Y5">
        <v>40.8333333333333</v>
      </c>
    </row>
    <row r="6" spans="1:25" x14ac:dyDescent="0.25">
      <c r="A6">
        <v>26</v>
      </c>
      <c r="B6" t="s">
        <v>114</v>
      </c>
      <c r="C6" t="s">
        <v>115</v>
      </c>
      <c r="D6" t="s">
        <v>1057</v>
      </c>
      <c r="E6" t="b">
        <v>0</v>
      </c>
      <c r="F6">
        <v>155</v>
      </c>
      <c r="G6" t="s">
        <v>116</v>
      </c>
      <c r="H6">
        <v>4</v>
      </c>
      <c r="I6">
        <v>40.795412200000001</v>
      </c>
      <c r="J6">
        <v>-77.8590552</v>
      </c>
      <c r="K6" t="s">
        <v>25</v>
      </c>
      <c r="L6" t="s">
        <v>117</v>
      </c>
      <c r="M6" t="s">
        <v>17</v>
      </c>
      <c r="N6">
        <v>16801</v>
      </c>
      <c r="O6">
        <v>24</v>
      </c>
      <c r="P6">
        <v>32</v>
      </c>
      <c r="Q6" t="e">
        <v>#VALUE!</v>
      </c>
      <c r="R6" t="s">
        <v>785</v>
      </c>
      <c r="S6" t="s">
        <v>785</v>
      </c>
      <c r="T6" t="s">
        <v>785</v>
      </c>
      <c r="U6">
        <v>40.808557</v>
      </c>
      <c r="V6">
        <v>-77.889717000000005</v>
      </c>
      <c r="W6">
        <v>5.7166666666666703</v>
      </c>
      <c r="X6">
        <v>12.966666666666701</v>
      </c>
      <c r="Y6">
        <v>33.6666666666667</v>
      </c>
    </row>
    <row r="7" spans="1:25" x14ac:dyDescent="0.25">
      <c r="A7">
        <v>30</v>
      </c>
      <c r="B7" t="s">
        <v>130</v>
      </c>
      <c r="C7" t="s">
        <v>131</v>
      </c>
      <c r="D7" t="s">
        <v>1057</v>
      </c>
      <c r="E7" t="b">
        <v>0</v>
      </c>
      <c r="F7">
        <v>141</v>
      </c>
      <c r="G7" t="s">
        <v>132</v>
      </c>
      <c r="H7">
        <v>4</v>
      </c>
      <c r="I7">
        <v>40.833851000000003</v>
      </c>
      <c r="J7">
        <v>-77.804546000000002</v>
      </c>
      <c r="K7" t="s">
        <v>15</v>
      </c>
      <c r="L7" t="s">
        <v>133</v>
      </c>
      <c r="M7" t="s">
        <v>17</v>
      </c>
      <c r="N7">
        <v>16801</v>
      </c>
      <c r="O7">
        <v>25</v>
      </c>
      <c r="P7">
        <v>33</v>
      </c>
      <c r="Q7">
        <v>38</v>
      </c>
      <c r="R7" t="s">
        <v>789</v>
      </c>
      <c r="S7" t="s">
        <v>789</v>
      </c>
      <c r="T7" t="s">
        <v>789</v>
      </c>
      <c r="U7">
        <v>40.808557</v>
      </c>
      <c r="V7">
        <v>-77.889717000000005</v>
      </c>
      <c r="W7">
        <v>8.6166666666666707</v>
      </c>
      <c r="X7">
        <v>27.35</v>
      </c>
      <c r="Y7">
        <v>155.35</v>
      </c>
    </row>
    <row r="8" spans="1:25" x14ac:dyDescent="0.25">
      <c r="A8">
        <v>31</v>
      </c>
      <c r="B8" t="s">
        <v>134</v>
      </c>
      <c r="C8" t="s">
        <v>135</v>
      </c>
      <c r="D8" t="s">
        <v>1057</v>
      </c>
      <c r="E8" t="b">
        <v>0</v>
      </c>
      <c r="F8">
        <v>119</v>
      </c>
      <c r="G8" t="s">
        <v>65</v>
      </c>
      <c r="H8">
        <v>3.5</v>
      </c>
      <c r="I8">
        <v>40.80133</v>
      </c>
      <c r="J8">
        <v>-77.880560000000003</v>
      </c>
      <c r="K8" t="s">
        <v>25</v>
      </c>
      <c r="L8" t="s">
        <v>136</v>
      </c>
      <c r="M8" t="s">
        <v>17</v>
      </c>
      <c r="N8">
        <v>16803</v>
      </c>
      <c r="O8">
        <v>24</v>
      </c>
      <c r="P8">
        <v>32</v>
      </c>
      <c r="Q8" t="e">
        <v>#VALUE!</v>
      </c>
      <c r="R8" t="s">
        <v>772</v>
      </c>
      <c r="S8" t="s">
        <v>772</v>
      </c>
      <c r="T8" t="s">
        <v>772</v>
      </c>
      <c r="U8">
        <v>40.808557</v>
      </c>
      <c r="V8">
        <v>-77.889717000000005</v>
      </c>
      <c r="W8">
        <v>12.45</v>
      </c>
      <c r="X8" t="s">
        <v>38</v>
      </c>
      <c r="Y8">
        <v>110.566666666667</v>
      </c>
    </row>
    <row r="9" spans="1:25" x14ac:dyDescent="0.25">
      <c r="A9">
        <v>34</v>
      </c>
      <c r="B9" t="s">
        <v>144</v>
      </c>
      <c r="C9" t="s">
        <v>145</v>
      </c>
      <c r="D9" t="s">
        <v>1057</v>
      </c>
      <c r="E9" t="b">
        <v>0</v>
      </c>
      <c r="F9">
        <v>49</v>
      </c>
      <c r="G9" t="s">
        <v>132</v>
      </c>
      <c r="H9">
        <v>4</v>
      </c>
      <c r="I9">
        <v>40.795230844688398</v>
      </c>
      <c r="J9">
        <v>-77.859175607469496</v>
      </c>
      <c r="K9" t="s">
        <v>15</v>
      </c>
      <c r="L9" t="s">
        <v>146</v>
      </c>
      <c r="M9" t="s">
        <v>17</v>
      </c>
      <c r="N9">
        <v>16801</v>
      </c>
      <c r="O9">
        <v>25</v>
      </c>
      <c r="P9">
        <v>33</v>
      </c>
      <c r="Q9">
        <v>38</v>
      </c>
      <c r="R9" t="s">
        <v>789</v>
      </c>
      <c r="S9" t="s">
        <v>789</v>
      </c>
      <c r="T9" t="s">
        <v>789</v>
      </c>
      <c r="U9">
        <v>40.808557</v>
      </c>
      <c r="V9">
        <v>-77.889717000000005</v>
      </c>
      <c r="W9">
        <v>9.4</v>
      </c>
      <c r="X9">
        <v>21.216666666666701</v>
      </c>
      <c r="Y9">
        <v>41.65</v>
      </c>
    </row>
    <row r="10" spans="1:25" x14ac:dyDescent="0.25">
      <c r="A10">
        <v>42</v>
      </c>
      <c r="B10" t="s">
        <v>174</v>
      </c>
      <c r="C10" t="s">
        <v>175</v>
      </c>
      <c r="D10" t="s">
        <v>1057</v>
      </c>
      <c r="E10" t="b">
        <v>0</v>
      </c>
      <c r="F10">
        <v>29</v>
      </c>
      <c r="G10" t="s">
        <v>176</v>
      </c>
      <c r="H10">
        <v>4</v>
      </c>
      <c r="I10">
        <v>40.7937960412793</v>
      </c>
      <c r="J10">
        <v>-77.862459945237902</v>
      </c>
      <c r="K10" t="s">
        <v>38</v>
      </c>
      <c r="L10" t="s">
        <v>177</v>
      </c>
      <c r="M10" t="s">
        <v>17</v>
      </c>
      <c r="N10">
        <v>16801</v>
      </c>
      <c r="O10">
        <v>23</v>
      </c>
      <c r="P10">
        <v>31</v>
      </c>
      <c r="Q10" t="e">
        <v>#VALUE!</v>
      </c>
      <c r="R10" t="s">
        <v>799</v>
      </c>
      <c r="S10" t="s">
        <v>799</v>
      </c>
      <c r="T10" t="s">
        <v>799</v>
      </c>
      <c r="U10">
        <v>40.808557</v>
      </c>
      <c r="V10">
        <v>-77.889717000000005</v>
      </c>
      <c r="W10">
        <v>4.4166666666666696</v>
      </c>
      <c r="X10">
        <v>20.383333333333301</v>
      </c>
      <c r="Y10">
        <v>25.5833333333333</v>
      </c>
    </row>
    <row r="11" spans="1:25" x14ac:dyDescent="0.25">
      <c r="A11">
        <v>53</v>
      </c>
      <c r="B11" t="s">
        <v>218</v>
      </c>
      <c r="C11" t="s">
        <v>219</v>
      </c>
      <c r="D11" t="s">
        <v>1057</v>
      </c>
      <c r="E11" t="b">
        <v>0</v>
      </c>
      <c r="F11">
        <v>22</v>
      </c>
      <c r="G11" t="s">
        <v>105</v>
      </c>
      <c r="H11">
        <v>3.5</v>
      </c>
      <c r="I11">
        <v>40.831459696737603</v>
      </c>
      <c r="J11">
        <v>-77.846031235473603</v>
      </c>
      <c r="K11" t="s">
        <v>25</v>
      </c>
      <c r="L11" t="s">
        <v>220</v>
      </c>
      <c r="M11" t="s">
        <v>17</v>
      </c>
      <c r="N11">
        <v>16803</v>
      </c>
      <c r="O11">
        <v>30</v>
      </c>
      <c r="P11">
        <v>38</v>
      </c>
      <c r="Q11">
        <v>44</v>
      </c>
      <c r="R11" t="s">
        <v>782</v>
      </c>
      <c r="S11" t="s">
        <v>782</v>
      </c>
      <c r="T11" t="s">
        <v>782</v>
      </c>
      <c r="U11">
        <v>40.808557</v>
      </c>
      <c r="V11">
        <v>-77.889717000000005</v>
      </c>
      <c r="W11">
        <v>12.15</v>
      </c>
      <c r="X11">
        <v>46.2</v>
      </c>
      <c r="Y11">
        <v>82.133333333333297</v>
      </c>
    </row>
    <row r="12" spans="1:25" x14ac:dyDescent="0.25">
      <c r="A12">
        <v>59</v>
      </c>
      <c r="B12" t="s">
        <v>241</v>
      </c>
      <c r="C12" t="s">
        <v>242</v>
      </c>
      <c r="D12" t="s">
        <v>1057</v>
      </c>
      <c r="E12" t="b">
        <v>0</v>
      </c>
      <c r="F12">
        <v>42</v>
      </c>
      <c r="G12" t="s">
        <v>176</v>
      </c>
      <c r="H12">
        <v>4.5</v>
      </c>
      <c r="I12">
        <v>40.791940647167202</v>
      </c>
      <c r="J12">
        <v>-77.862125183697898</v>
      </c>
      <c r="K12" t="s">
        <v>15</v>
      </c>
      <c r="L12" t="s">
        <v>243</v>
      </c>
      <c r="M12" t="s">
        <v>17</v>
      </c>
      <c r="N12">
        <v>16801</v>
      </c>
      <c r="O12">
        <v>23</v>
      </c>
      <c r="P12">
        <v>31</v>
      </c>
      <c r="Q12" t="e">
        <v>#VALUE!</v>
      </c>
      <c r="R12" t="s">
        <v>799</v>
      </c>
      <c r="S12" t="s">
        <v>799</v>
      </c>
      <c r="T12" t="s">
        <v>799</v>
      </c>
      <c r="U12">
        <v>40.808557</v>
      </c>
      <c r="V12">
        <v>-77.889717000000005</v>
      </c>
      <c r="W12">
        <v>8.2833333333333297</v>
      </c>
      <c r="X12">
        <v>24.733333333333299</v>
      </c>
      <c r="Y12">
        <v>42.95</v>
      </c>
    </row>
    <row r="13" spans="1:25" x14ac:dyDescent="0.25">
      <c r="A13">
        <v>60</v>
      </c>
      <c r="B13" t="s">
        <v>244</v>
      </c>
      <c r="C13" t="s">
        <v>245</v>
      </c>
      <c r="D13" t="s">
        <v>1057</v>
      </c>
      <c r="E13" t="b">
        <v>0</v>
      </c>
      <c r="F13">
        <v>28</v>
      </c>
      <c r="G13" t="s">
        <v>176</v>
      </c>
      <c r="H13">
        <v>4.5</v>
      </c>
      <c r="I13">
        <v>40.829269400000001</v>
      </c>
      <c r="J13">
        <v>-77.806343100000007</v>
      </c>
      <c r="K13" t="s">
        <v>15</v>
      </c>
      <c r="L13" t="s">
        <v>246</v>
      </c>
      <c r="M13" t="s">
        <v>17</v>
      </c>
      <c r="N13">
        <v>16801</v>
      </c>
      <c r="O13">
        <v>23</v>
      </c>
      <c r="P13">
        <v>31</v>
      </c>
      <c r="Q13" t="e">
        <v>#VALUE!</v>
      </c>
      <c r="R13" t="s">
        <v>799</v>
      </c>
      <c r="S13" t="s">
        <v>799</v>
      </c>
      <c r="T13" t="s">
        <v>799</v>
      </c>
      <c r="U13">
        <v>40.808557</v>
      </c>
      <c r="V13">
        <v>-77.889717000000005</v>
      </c>
      <c r="W13">
        <v>11.016666666666699</v>
      </c>
      <c r="X13">
        <v>38.766666666666701</v>
      </c>
      <c r="Y13">
        <v>77.016666666666694</v>
      </c>
    </row>
    <row r="14" spans="1:25" x14ac:dyDescent="0.25">
      <c r="A14">
        <v>64</v>
      </c>
      <c r="B14" t="s">
        <v>258</v>
      </c>
      <c r="C14" t="s">
        <v>259</v>
      </c>
      <c r="D14" t="s">
        <v>1057</v>
      </c>
      <c r="E14" t="b">
        <v>0</v>
      </c>
      <c r="F14">
        <v>129</v>
      </c>
      <c r="G14" t="s">
        <v>260</v>
      </c>
      <c r="H14">
        <v>3</v>
      </c>
      <c r="I14">
        <v>40.793163999999997</v>
      </c>
      <c r="J14">
        <v>-77.862859</v>
      </c>
      <c r="K14" t="s">
        <v>25</v>
      </c>
      <c r="L14" t="s">
        <v>261</v>
      </c>
      <c r="M14" t="s">
        <v>17</v>
      </c>
      <c r="N14">
        <v>16801</v>
      </c>
      <c r="O14">
        <v>40</v>
      </c>
      <c r="P14">
        <v>50</v>
      </c>
      <c r="Q14">
        <v>48</v>
      </c>
      <c r="R14" t="s">
        <v>973</v>
      </c>
      <c r="S14" t="s">
        <v>817</v>
      </c>
      <c r="T14" t="s">
        <v>817</v>
      </c>
      <c r="U14">
        <v>40.808557</v>
      </c>
      <c r="V14">
        <v>-77.889717000000005</v>
      </c>
      <c r="W14">
        <v>12.7</v>
      </c>
      <c r="X14">
        <v>91.4166666666667</v>
      </c>
      <c r="Y14">
        <v>137.1</v>
      </c>
    </row>
    <row r="15" spans="1:25" x14ac:dyDescent="0.25">
      <c r="A15">
        <v>65</v>
      </c>
      <c r="B15" t="s">
        <v>262</v>
      </c>
      <c r="C15" t="s">
        <v>263</v>
      </c>
      <c r="D15" t="s">
        <v>1057</v>
      </c>
      <c r="E15" t="b">
        <v>0</v>
      </c>
      <c r="F15">
        <v>59</v>
      </c>
      <c r="G15" t="s">
        <v>264</v>
      </c>
      <c r="H15">
        <v>3.5</v>
      </c>
      <c r="I15">
        <v>40.804180100000004</v>
      </c>
      <c r="J15">
        <v>-77.882942200000002</v>
      </c>
      <c r="K15" t="s">
        <v>25</v>
      </c>
      <c r="L15" t="s">
        <v>265</v>
      </c>
      <c r="M15" t="s">
        <v>17</v>
      </c>
      <c r="N15">
        <v>16803</v>
      </c>
      <c r="O15">
        <v>23</v>
      </c>
      <c r="P15">
        <v>31</v>
      </c>
      <c r="Q15" t="e">
        <v>#VALUE!</v>
      </c>
      <c r="R15" t="s">
        <v>818</v>
      </c>
      <c r="S15" t="s">
        <v>818</v>
      </c>
      <c r="T15" t="s">
        <v>818</v>
      </c>
      <c r="U15">
        <v>40.808557</v>
      </c>
      <c r="V15">
        <v>-77.889717000000005</v>
      </c>
      <c r="W15">
        <v>6.93333333333333</v>
      </c>
      <c r="X15">
        <v>14.05</v>
      </c>
      <c r="Y15">
        <v>37.433333333333302</v>
      </c>
    </row>
    <row r="16" spans="1:25" x14ac:dyDescent="0.25">
      <c r="A16">
        <v>69</v>
      </c>
      <c r="B16" t="s">
        <v>278</v>
      </c>
      <c r="C16" t="s">
        <v>279</v>
      </c>
      <c r="D16" t="s">
        <v>1057</v>
      </c>
      <c r="E16" t="b">
        <v>0</v>
      </c>
      <c r="F16">
        <v>35</v>
      </c>
      <c r="G16" t="s">
        <v>280</v>
      </c>
      <c r="H16">
        <v>4</v>
      </c>
      <c r="I16">
        <v>40.794768333435101</v>
      </c>
      <c r="J16">
        <v>-77.861053571105003</v>
      </c>
      <c r="K16" t="s">
        <v>15</v>
      </c>
      <c r="L16" t="s">
        <v>281</v>
      </c>
      <c r="M16" t="s">
        <v>17</v>
      </c>
      <c r="N16">
        <v>16801</v>
      </c>
      <c r="O16">
        <v>25</v>
      </c>
      <c r="P16">
        <v>33</v>
      </c>
      <c r="Q16" t="e">
        <v>#VALUE!</v>
      </c>
      <c r="R16" t="s">
        <v>822</v>
      </c>
      <c r="S16" t="s">
        <v>822</v>
      </c>
      <c r="T16" t="s">
        <v>822</v>
      </c>
      <c r="U16">
        <v>40.808557</v>
      </c>
      <c r="V16">
        <v>-77.889717000000005</v>
      </c>
      <c r="W16">
        <v>8.4666666666666703</v>
      </c>
      <c r="X16">
        <v>22.1666666666667</v>
      </c>
      <c r="Y16">
        <v>43.8</v>
      </c>
    </row>
    <row r="17" spans="1:25" x14ac:dyDescent="0.25">
      <c r="A17">
        <v>75</v>
      </c>
      <c r="B17" t="s">
        <v>304</v>
      </c>
      <c r="C17" t="s">
        <v>305</v>
      </c>
      <c r="D17" t="s">
        <v>1057</v>
      </c>
      <c r="E17" t="b">
        <v>0</v>
      </c>
      <c r="F17">
        <v>16</v>
      </c>
      <c r="G17" t="s">
        <v>306</v>
      </c>
      <c r="H17">
        <v>3.5</v>
      </c>
      <c r="I17">
        <v>40.80442</v>
      </c>
      <c r="J17">
        <v>-77.894720000000007</v>
      </c>
      <c r="K17" t="s">
        <v>38</v>
      </c>
      <c r="L17" t="s">
        <v>307</v>
      </c>
      <c r="M17" t="s">
        <v>17</v>
      </c>
      <c r="N17">
        <v>16803</v>
      </c>
      <c r="O17">
        <v>47</v>
      </c>
      <c r="P17">
        <v>57</v>
      </c>
      <c r="Q17">
        <v>55</v>
      </c>
      <c r="R17" t="s">
        <v>980</v>
      </c>
      <c r="S17" t="s">
        <v>828</v>
      </c>
      <c r="T17" t="s">
        <v>828</v>
      </c>
      <c r="U17">
        <v>40.808557</v>
      </c>
      <c r="V17">
        <v>-77.889717000000005</v>
      </c>
      <c r="W17">
        <v>6.8833333333333302</v>
      </c>
      <c r="X17">
        <v>12.383333333333301</v>
      </c>
      <c r="Y17">
        <v>39.6666666666667</v>
      </c>
    </row>
    <row r="18" spans="1:25" x14ac:dyDescent="0.25">
      <c r="A18">
        <v>77</v>
      </c>
      <c r="B18" t="s">
        <v>312</v>
      </c>
      <c r="C18" t="s">
        <v>313</v>
      </c>
      <c r="D18" t="s">
        <v>1057</v>
      </c>
      <c r="E18" t="b">
        <v>0</v>
      </c>
      <c r="F18">
        <v>2</v>
      </c>
      <c r="G18" t="s">
        <v>314</v>
      </c>
      <c r="H18">
        <v>5</v>
      </c>
      <c r="I18">
        <v>40.793729999999996</v>
      </c>
      <c r="J18">
        <v>-77.860699999999994</v>
      </c>
      <c r="K18" t="s">
        <v>38</v>
      </c>
      <c r="L18" t="s">
        <v>38</v>
      </c>
      <c r="M18" t="s">
        <v>17</v>
      </c>
      <c r="O18">
        <v>40</v>
      </c>
      <c r="P18">
        <v>50</v>
      </c>
      <c r="Q18">
        <v>48</v>
      </c>
      <c r="R18" t="s">
        <v>982</v>
      </c>
      <c r="S18" t="s">
        <v>830</v>
      </c>
      <c r="T18" t="s">
        <v>830</v>
      </c>
      <c r="U18">
        <v>40.808557</v>
      </c>
      <c r="V18">
        <v>-77.889717000000005</v>
      </c>
      <c r="W18">
        <v>9.6</v>
      </c>
      <c r="X18">
        <v>24.566666666666698</v>
      </c>
      <c r="Y18">
        <v>46.7</v>
      </c>
    </row>
    <row r="19" spans="1:25" x14ac:dyDescent="0.25">
      <c r="A19">
        <v>79</v>
      </c>
      <c r="B19" t="s">
        <v>319</v>
      </c>
      <c r="C19" t="s">
        <v>320</v>
      </c>
      <c r="D19" t="s">
        <v>1057</v>
      </c>
      <c r="E19" t="b">
        <v>0</v>
      </c>
      <c r="F19">
        <v>68</v>
      </c>
      <c r="G19" t="s">
        <v>321</v>
      </c>
      <c r="H19">
        <v>4</v>
      </c>
      <c r="I19">
        <v>40.793643951416001</v>
      </c>
      <c r="J19">
        <v>-77.859481811523395</v>
      </c>
      <c r="K19" t="s">
        <v>25</v>
      </c>
      <c r="L19" t="s">
        <v>322</v>
      </c>
      <c r="M19" t="s">
        <v>17</v>
      </c>
      <c r="N19">
        <v>16801</v>
      </c>
      <c r="O19">
        <v>40</v>
      </c>
      <c r="P19">
        <v>50</v>
      </c>
      <c r="Q19">
        <v>48</v>
      </c>
      <c r="R19" t="s">
        <v>984</v>
      </c>
      <c r="S19" t="s">
        <v>832</v>
      </c>
      <c r="T19" t="s">
        <v>832</v>
      </c>
      <c r="U19">
        <v>40.808557</v>
      </c>
      <c r="V19">
        <v>-77.889717000000005</v>
      </c>
      <c r="W19">
        <v>7.8833333333333302</v>
      </c>
      <c r="X19">
        <v>21.15</v>
      </c>
      <c r="Y19">
        <v>42.05</v>
      </c>
    </row>
    <row r="20" spans="1:25" x14ac:dyDescent="0.25">
      <c r="A20">
        <v>81</v>
      </c>
      <c r="B20" t="s">
        <v>326</v>
      </c>
      <c r="C20" t="s">
        <v>327</v>
      </c>
      <c r="D20" t="s">
        <v>1057</v>
      </c>
      <c r="E20" t="b">
        <v>0</v>
      </c>
      <c r="F20">
        <v>1</v>
      </c>
      <c r="G20" t="s">
        <v>280</v>
      </c>
      <c r="H20">
        <v>5</v>
      </c>
      <c r="I20">
        <v>40.797960000000003</v>
      </c>
      <c r="J20">
        <v>-77.856210000000004</v>
      </c>
      <c r="K20" t="s">
        <v>38</v>
      </c>
      <c r="L20" t="s">
        <v>328</v>
      </c>
      <c r="M20" t="s">
        <v>17</v>
      </c>
      <c r="N20">
        <v>16801</v>
      </c>
      <c r="O20">
        <v>25</v>
      </c>
      <c r="P20">
        <v>33</v>
      </c>
      <c r="Q20" t="e">
        <v>#VALUE!</v>
      </c>
      <c r="R20" t="s">
        <v>822</v>
      </c>
      <c r="S20" t="s">
        <v>822</v>
      </c>
      <c r="T20" t="s">
        <v>822</v>
      </c>
      <c r="U20">
        <v>40.808557</v>
      </c>
      <c r="V20">
        <v>-77.889717000000005</v>
      </c>
      <c r="W20">
        <v>10.266666666666699</v>
      </c>
      <c r="X20">
        <v>23.816666666666698</v>
      </c>
      <c r="Y20">
        <v>49.616666666666703</v>
      </c>
    </row>
    <row r="21" spans="1:25" x14ac:dyDescent="0.25">
      <c r="A21">
        <v>84</v>
      </c>
      <c r="B21" t="s">
        <v>337</v>
      </c>
      <c r="C21" t="s">
        <v>338</v>
      </c>
      <c r="D21" t="s">
        <v>1057</v>
      </c>
      <c r="E21" t="b">
        <v>0</v>
      </c>
      <c r="F21">
        <v>5</v>
      </c>
      <c r="G21" t="s">
        <v>132</v>
      </c>
      <c r="H21">
        <v>4</v>
      </c>
      <c r="I21">
        <v>40.797559910521599</v>
      </c>
      <c r="J21">
        <v>-77.855769954621806</v>
      </c>
      <c r="K21" t="s">
        <v>38</v>
      </c>
      <c r="L21" t="s">
        <v>339</v>
      </c>
      <c r="M21" t="s">
        <v>17</v>
      </c>
      <c r="N21">
        <v>16801</v>
      </c>
      <c r="O21">
        <v>25</v>
      </c>
      <c r="P21">
        <v>33</v>
      </c>
      <c r="Q21">
        <v>38</v>
      </c>
      <c r="R21" t="s">
        <v>789</v>
      </c>
      <c r="S21" t="s">
        <v>789</v>
      </c>
      <c r="T21" t="s">
        <v>789</v>
      </c>
      <c r="U21">
        <v>40.808557</v>
      </c>
      <c r="V21">
        <v>-77.889717000000005</v>
      </c>
      <c r="W21">
        <v>12.8166666666667</v>
      </c>
      <c r="X21">
        <v>92.3333333333333</v>
      </c>
      <c r="Y21">
        <v>115.48333333333299</v>
      </c>
    </row>
    <row r="22" spans="1:25" x14ac:dyDescent="0.25">
      <c r="A22">
        <v>96</v>
      </c>
      <c r="B22" t="s">
        <v>381</v>
      </c>
      <c r="C22" t="s">
        <v>382</v>
      </c>
      <c r="D22" t="s">
        <v>1057</v>
      </c>
      <c r="E22" t="b">
        <v>0</v>
      </c>
      <c r="F22">
        <v>29</v>
      </c>
      <c r="G22" t="s">
        <v>280</v>
      </c>
      <c r="H22">
        <v>2.5</v>
      </c>
      <c r="I22">
        <v>40.798893557219202</v>
      </c>
      <c r="J22">
        <v>-77.855600857037004</v>
      </c>
      <c r="K22" t="s">
        <v>15</v>
      </c>
      <c r="L22" t="s">
        <v>328</v>
      </c>
      <c r="M22" t="s">
        <v>17</v>
      </c>
      <c r="N22">
        <v>16801</v>
      </c>
      <c r="O22">
        <v>25</v>
      </c>
      <c r="P22">
        <v>33</v>
      </c>
      <c r="Q22" t="e">
        <v>#VALUE!</v>
      </c>
      <c r="R22" t="s">
        <v>822</v>
      </c>
      <c r="S22" t="s">
        <v>822</v>
      </c>
      <c r="T22" t="s">
        <v>822</v>
      </c>
      <c r="U22">
        <v>40.808557</v>
      </c>
      <c r="V22">
        <v>-77.889717000000005</v>
      </c>
      <c r="W22">
        <v>3.7</v>
      </c>
      <c r="X22">
        <v>11.35</v>
      </c>
      <c r="Y22">
        <v>21.266666666666701</v>
      </c>
    </row>
    <row r="23" spans="1:25" x14ac:dyDescent="0.25">
      <c r="A23">
        <v>98</v>
      </c>
      <c r="B23" t="s">
        <v>387</v>
      </c>
      <c r="C23" t="s">
        <v>388</v>
      </c>
      <c r="D23" t="s">
        <v>1057</v>
      </c>
      <c r="E23" t="b">
        <v>0</v>
      </c>
      <c r="F23">
        <v>48</v>
      </c>
      <c r="G23" t="s">
        <v>389</v>
      </c>
      <c r="H23">
        <v>3</v>
      </c>
      <c r="I23">
        <v>40.828724999999999</v>
      </c>
      <c r="J23">
        <v>-77.807122000000007</v>
      </c>
      <c r="K23" t="s">
        <v>25</v>
      </c>
      <c r="L23" t="s">
        <v>390</v>
      </c>
      <c r="M23" t="s">
        <v>17</v>
      </c>
      <c r="N23">
        <v>16801</v>
      </c>
      <c r="O23">
        <v>45</v>
      </c>
      <c r="P23">
        <v>55</v>
      </c>
      <c r="Q23">
        <v>53</v>
      </c>
      <c r="R23" t="s">
        <v>996</v>
      </c>
      <c r="S23" t="s">
        <v>846</v>
      </c>
      <c r="T23" t="s">
        <v>846</v>
      </c>
      <c r="U23">
        <v>40.808557</v>
      </c>
      <c r="V23">
        <v>-77.889717000000005</v>
      </c>
      <c r="W23">
        <v>6.3</v>
      </c>
      <c r="X23">
        <v>46.683333333333302</v>
      </c>
      <c r="Y23">
        <v>37.816666666666698</v>
      </c>
    </row>
    <row r="24" spans="1:25" x14ac:dyDescent="0.25">
      <c r="A24">
        <v>105</v>
      </c>
      <c r="B24" t="s">
        <v>414</v>
      </c>
      <c r="C24" t="s">
        <v>415</v>
      </c>
      <c r="D24" t="s">
        <v>1057</v>
      </c>
      <c r="E24" t="b">
        <v>0</v>
      </c>
      <c r="F24">
        <v>39</v>
      </c>
      <c r="G24" t="s">
        <v>105</v>
      </c>
      <c r="H24">
        <v>2.5</v>
      </c>
      <c r="I24">
        <v>40.802852000000001</v>
      </c>
      <c r="J24">
        <v>-77.881225000000001</v>
      </c>
      <c r="K24" t="s">
        <v>25</v>
      </c>
      <c r="L24" t="s">
        <v>416</v>
      </c>
      <c r="M24" t="s">
        <v>17</v>
      </c>
      <c r="N24">
        <v>16803</v>
      </c>
      <c r="O24">
        <v>30</v>
      </c>
      <c r="P24">
        <v>38</v>
      </c>
      <c r="Q24">
        <v>44</v>
      </c>
      <c r="R24" t="s">
        <v>782</v>
      </c>
      <c r="S24" t="s">
        <v>782</v>
      </c>
      <c r="T24" t="s">
        <v>782</v>
      </c>
      <c r="U24">
        <v>40.808557</v>
      </c>
      <c r="V24">
        <v>-77.889717000000005</v>
      </c>
      <c r="W24">
        <v>7.3833333333333302</v>
      </c>
      <c r="X24">
        <v>12.883333333333301</v>
      </c>
      <c r="Y24">
        <v>36.9</v>
      </c>
    </row>
    <row r="25" spans="1:25" x14ac:dyDescent="0.25">
      <c r="A25">
        <v>110</v>
      </c>
      <c r="B25" t="s">
        <v>433</v>
      </c>
      <c r="C25" t="s">
        <v>434</v>
      </c>
      <c r="D25" t="s">
        <v>1057</v>
      </c>
      <c r="E25" t="b">
        <v>0</v>
      </c>
      <c r="F25">
        <v>13</v>
      </c>
      <c r="G25" t="s">
        <v>105</v>
      </c>
      <c r="H25">
        <v>3</v>
      </c>
      <c r="I25">
        <v>40.831609999999998</v>
      </c>
      <c r="J25">
        <v>-77.844449999999995</v>
      </c>
      <c r="K25" t="s">
        <v>25</v>
      </c>
      <c r="L25" t="s">
        <v>220</v>
      </c>
      <c r="M25" t="s">
        <v>17</v>
      </c>
      <c r="N25">
        <v>16803</v>
      </c>
      <c r="O25">
        <v>30</v>
      </c>
      <c r="P25">
        <v>38</v>
      </c>
      <c r="Q25">
        <v>44</v>
      </c>
      <c r="R25" t="s">
        <v>782</v>
      </c>
      <c r="S25" t="s">
        <v>782</v>
      </c>
      <c r="T25" t="s">
        <v>782</v>
      </c>
      <c r="U25">
        <v>40.808557</v>
      </c>
      <c r="V25">
        <v>-77.889717000000005</v>
      </c>
      <c r="W25">
        <v>15.133333333333301</v>
      </c>
      <c r="X25">
        <v>36.0833333333333</v>
      </c>
      <c r="Y25">
        <v>147.9</v>
      </c>
    </row>
    <row r="26" spans="1:25" x14ac:dyDescent="0.25">
      <c r="A26">
        <v>111</v>
      </c>
      <c r="B26" t="s">
        <v>435</v>
      </c>
      <c r="C26" t="s">
        <v>436</v>
      </c>
      <c r="D26" t="s">
        <v>1057</v>
      </c>
      <c r="E26" t="b">
        <v>0</v>
      </c>
      <c r="F26">
        <v>51</v>
      </c>
      <c r="G26" t="s">
        <v>280</v>
      </c>
      <c r="H26">
        <v>3.5</v>
      </c>
      <c r="I26">
        <v>40.784990000000001</v>
      </c>
      <c r="J26">
        <v>-77.842619999999997</v>
      </c>
      <c r="K26" t="s">
        <v>15</v>
      </c>
      <c r="L26" t="s">
        <v>437</v>
      </c>
      <c r="M26" t="s">
        <v>17</v>
      </c>
      <c r="N26">
        <v>16801</v>
      </c>
      <c r="O26">
        <v>25</v>
      </c>
      <c r="P26">
        <v>33</v>
      </c>
      <c r="Q26" t="e">
        <v>#VALUE!</v>
      </c>
      <c r="R26" t="s">
        <v>822</v>
      </c>
      <c r="S26" t="s">
        <v>822</v>
      </c>
      <c r="T26" t="s">
        <v>822</v>
      </c>
      <c r="U26">
        <v>40.808557</v>
      </c>
      <c r="V26">
        <v>-77.889717000000005</v>
      </c>
      <c r="W26">
        <v>9.5333333333333297</v>
      </c>
      <c r="X26">
        <v>31.4166666666667</v>
      </c>
      <c r="Y26">
        <v>63.966666666666697</v>
      </c>
    </row>
    <row r="27" spans="1:25" x14ac:dyDescent="0.25">
      <c r="A27">
        <v>113</v>
      </c>
      <c r="B27" t="s">
        <v>441</v>
      </c>
      <c r="C27" t="s">
        <v>442</v>
      </c>
      <c r="D27" t="s">
        <v>1057</v>
      </c>
      <c r="E27" t="b">
        <v>0</v>
      </c>
      <c r="F27">
        <v>21</v>
      </c>
      <c r="G27" t="s">
        <v>176</v>
      </c>
      <c r="H27">
        <v>3.5</v>
      </c>
      <c r="I27">
        <v>40.79533</v>
      </c>
      <c r="J27">
        <v>-77.860140000000001</v>
      </c>
      <c r="K27" t="s">
        <v>15</v>
      </c>
      <c r="L27" t="s">
        <v>443</v>
      </c>
      <c r="M27" t="s">
        <v>17</v>
      </c>
      <c r="N27">
        <v>16801</v>
      </c>
      <c r="O27">
        <v>23</v>
      </c>
      <c r="P27">
        <v>31</v>
      </c>
      <c r="Q27" t="e">
        <v>#VALUE!</v>
      </c>
      <c r="R27" t="s">
        <v>799</v>
      </c>
      <c r="S27" t="s">
        <v>799</v>
      </c>
      <c r="T27" t="s">
        <v>799</v>
      </c>
      <c r="U27">
        <v>40.808557</v>
      </c>
      <c r="V27">
        <v>-77.889717000000005</v>
      </c>
      <c r="W27">
        <v>10.5</v>
      </c>
      <c r="X27">
        <v>21.133333333333301</v>
      </c>
      <c r="Y27">
        <v>41.116666666666703</v>
      </c>
    </row>
    <row r="28" spans="1:25" x14ac:dyDescent="0.25">
      <c r="A28">
        <v>115</v>
      </c>
      <c r="B28" t="s">
        <v>448</v>
      </c>
      <c r="C28" t="s">
        <v>449</v>
      </c>
      <c r="D28" t="s">
        <v>1057</v>
      </c>
      <c r="E28" t="b">
        <v>0</v>
      </c>
      <c r="F28">
        <v>2</v>
      </c>
      <c r="G28" t="s">
        <v>280</v>
      </c>
      <c r="H28">
        <v>4</v>
      </c>
      <c r="I28">
        <v>40.8226840353325</v>
      </c>
      <c r="J28">
        <v>-77.812128067016602</v>
      </c>
      <c r="K28" t="s">
        <v>15</v>
      </c>
      <c r="L28" t="s">
        <v>450</v>
      </c>
      <c r="M28" t="s">
        <v>17</v>
      </c>
      <c r="N28">
        <v>16801</v>
      </c>
      <c r="O28">
        <v>25</v>
      </c>
      <c r="P28">
        <v>33</v>
      </c>
      <c r="Q28" t="e">
        <v>#VALUE!</v>
      </c>
      <c r="R28" t="s">
        <v>822</v>
      </c>
      <c r="S28" t="s">
        <v>822</v>
      </c>
      <c r="T28" t="s">
        <v>822</v>
      </c>
      <c r="U28">
        <v>40.808557</v>
      </c>
      <c r="V28">
        <v>-77.889717000000005</v>
      </c>
      <c r="W28">
        <v>11.9166666666667</v>
      </c>
      <c r="X28" t="s">
        <v>38</v>
      </c>
      <c r="Y28">
        <v>85.383333333333297</v>
      </c>
    </row>
    <row r="29" spans="1:25" x14ac:dyDescent="0.25">
      <c r="A29">
        <v>130</v>
      </c>
      <c r="B29" t="s">
        <v>505</v>
      </c>
      <c r="C29" t="s">
        <v>506</v>
      </c>
      <c r="D29" t="s">
        <v>1057</v>
      </c>
      <c r="E29" t="b">
        <v>0</v>
      </c>
      <c r="F29">
        <v>100</v>
      </c>
      <c r="G29" t="s">
        <v>389</v>
      </c>
      <c r="H29">
        <v>2</v>
      </c>
      <c r="I29">
        <v>40.797379999999997</v>
      </c>
      <c r="J29">
        <v>-77.85736</v>
      </c>
      <c r="K29" t="s">
        <v>25</v>
      </c>
      <c r="L29" t="s">
        <v>507</v>
      </c>
      <c r="M29" t="s">
        <v>17</v>
      </c>
      <c r="N29">
        <v>16801</v>
      </c>
      <c r="O29">
        <v>45</v>
      </c>
      <c r="P29">
        <v>55</v>
      </c>
      <c r="Q29">
        <v>53</v>
      </c>
      <c r="R29" t="s">
        <v>996</v>
      </c>
      <c r="S29" t="s">
        <v>846</v>
      </c>
      <c r="T29" t="s">
        <v>846</v>
      </c>
      <c r="U29">
        <v>40.808557</v>
      </c>
      <c r="V29">
        <v>-77.889717000000005</v>
      </c>
      <c r="W29">
        <v>13.6833333333333</v>
      </c>
      <c r="X29">
        <v>105.6</v>
      </c>
      <c r="Y29">
        <v>147.88333333333301</v>
      </c>
    </row>
    <row r="30" spans="1:25" x14ac:dyDescent="0.25">
      <c r="A30">
        <v>131</v>
      </c>
      <c r="B30" t="s">
        <v>508</v>
      </c>
      <c r="C30" t="s">
        <v>509</v>
      </c>
      <c r="D30" t="s">
        <v>1057</v>
      </c>
      <c r="E30" t="b">
        <v>0</v>
      </c>
      <c r="F30">
        <v>1</v>
      </c>
      <c r="G30" t="s">
        <v>510</v>
      </c>
      <c r="H30">
        <v>4</v>
      </c>
      <c r="I30">
        <v>40.793584199999998</v>
      </c>
      <c r="J30">
        <v>-77.860129999999998</v>
      </c>
      <c r="K30" t="s">
        <v>25</v>
      </c>
      <c r="L30" t="s">
        <v>511</v>
      </c>
      <c r="M30" t="s">
        <v>17</v>
      </c>
      <c r="N30">
        <v>16801</v>
      </c>
      <c r="O30">
        <v>23</v>
      </c>
      <c r="P30">
        <v>31</v>
      </c>
      <c r="Q30" t="e">
        <v>#VALUE!</v>
      </c>
      <c r="R30" t="s">
        <v>872</v>
      </c>
      <c r="S30" t="s">
        <v>872</v>
      </c>
      <c r="T30" t="s">
        <v>872</v>
      </c>
      <c r="U30">
        <v>40.808557</v>
      </c>
      <c r="V30">
        <v>-77.889717000000005</v>
      </c>
      <c r="W30">
        <v>9.0166666666666693</v>
      </c>
      <c r="X30">
        <v>25.45</v>
      </c>
      <c r="Y30">
        <v>45.883333333333297</v>
      </c>
    </row>
    <row r="31" spans="1:25" x14ac:dyDescent="0.25">
      <c r="A31">
        <v>133</v>
      </c>
      <c r="B31" t="s">
        <v>516</v>
      </c>
      <c r="C31" t="s">
        <v>517</v>
      </c>
      <c r="D31" t="s">
        <v>1057</v>
      </c>
      <c r="E31" t="b">
        <v>0</v>
      </c>
      <c r="F31">
        <v>5</v>
      </c>
      <c r="G31" t="s">
        <v>518</v>
      </c>
      <c r="H31">
        <v>3</v>
      </c>
      <c r="I31">
        <v>40.797640000000001</v>
      </c>
      <c r="J31">
        <v>-77.856780000000001</v>
      </c>
      <c r="K31" t="s">
        <v>25</v>
      </c>
      <c r="L31" t="s">
        <v>519</v>
      </c>
      <c r="M31" t="s">
        <v>17</v>
      </c>
      <c r="N31">
        <v>16801</v>
      </c>
      <c r="O31">
        <v>21</v>
      </c>
      <c r="P31">
        <v>29</v>
      </c>
      <c r="Q31" t="e">
        <v>#VALUE!</v>
      </c>
      <c r="R31" t="s">
        <v>874</v>
      </c>
      <c r="S31" t="s">
        <v>874</v>
      </c>
      <c r="T31" t="s">
        <v>874</v>
      </c>
      <c r="U31">
        <v>40.808557</v>
      </c>
      <c r="V31">
        <v>-77.889717000000005</v>
      </c>
      <c r="W31">
        <v>10.8166666666667</v>
      </c>
      <c r="X31">
        <v>19.033333333333299</v>
      </c>
      <c r="Y31">
        <v>39.200000000000003</v>
      </c>
    </row>
    <row r="32" spans="1:25" x14ac:dyDescent="0.25">
      <c r="A32">
        <v>137</v>
      </c>
      <c r="B32" t="s">
        <v>532</v>
      </c>
      <c r="C32" t="s">
        <v>533</v>
      </c>
      <c r="D32" t="s">
        <v>1057</v>
      </c>
      <c r="E32" t="b">
        <v>0</v>
      </c>
      <c r="F32">
        <v>51</v>
      </c>
      <c r="G32" t="s">
        <v>534</v>
      </c>
      <c r="H32">
        <v>2.5</v>
      </c>
      <c r="I32">
        <v>40.81597</v>
      </c>
      <c r="J32">
        <v>-77.898359999999997</v>
      </c>
      <c r="K32" t="s">
        <v>25</v>
      </c>
      <c r="L32" t="s">
        <v>535</v>
      </c>
      <c r="M32" t="s">
        <v>17</v>
      </c>
      <c r="N32">
        <v>16803</v>
      </c>
      <c r="O32">
        <v>23</v>
      </c>
      <c r="P32">
        <v>31</v>
      </c>
      <c r="Q32" t="e">
        <v>#VALUE!</v>
      </c>
      <c r="R32" t="s">
        <v>878</v>
      </c>
      <c r="S32" t="s">
        <v>878</v>
      </c>
      <c r="T32" t="s">
        <v>878</v>
      </c>
      <c r="U32">
        <v>40.808557</v>
      </c>
      <c r="V32">
        <v>-77.889717000000005</v>
      </c>
      <c r="W32">
        <v>5.85</v>
      </c>
      <c r="X32">
        <v>26.75</v>
      </c>
      <c r="Y32">
        <v>33.9166666666667</v>
      </c>
    </row>
    <row r="33" spans="1:25" x14ac:dyDescent="0.25">
      <c r="A33">
        <v>141</v>
      </c>
      <c r="B33" t="s">
        <v>547</v>
      </c>
      <c r="C33" t="s">
        <v>548</v>
      </c>
      <c r="D33" t="s">
        <v>1057</v>
      </c>
      <c r="E33" t="b">
        <v>0</v>
      </c>
      <c r="F33">
        <v>13</v>
      </c>
      <c r="G33" t="s">
        <v>116</v>
      </c>
      <c r="H33">
        <v>2.5</v>
      </c>
      <c r="I33">
        <v>40.795900000000003</v>
      </c>
      <c r="J33">
        <v>-77.858000000000004</v>
      </c>
      <c r="K33" t="s">
        <v>38</v>
      </c>
      <c r="L33" t="s">
        <v>549</v>
      </c>
      <c r="M33" t="s">
        <v>17</v>
      </c>
      <c r="N33">
        <v>16801</v>
      </c>
      <c r="O33">
        <v>24</v>
      </c>
      <c r="P33">
        <v>32</v>
      </c>
      <c r="Q33" t="e">
        <v>#VALUE!</v>
      </c>
      <c r="R33" t="s">
        <v>785</v>
      </c>
      <c r="S33" t="s">
        <v>785</v>
      </c>
      <c r="T33" t="s">
        <v>785</v>
      </c>
      <c r="U33">
        <v>40.808557</v>
      </c>
      <c r="V33">
        <v>-77.889717000000005</v>
      </c>
      <c r="W33">
        <v>3.93333333333333</v>
      </c>
      <c r="X33">
        <v>13.3333333333333</v>
      </c>
      <c r="Y33">
        <v>25.85</v>
      </c>
    </row>
    <row r="34" spans="1:25" x14ac:dyDescent="0.25">
      <c r="A34">
        <v>155</v>
      </c>
      <c r="B34" t="s">
        <v>599</v>
      </c>
      <c r="C34" t="s">
        <v>600</v>
      </c>
      <c r="D34" t="s">
        <v>1057</v>
      </c>
      <c r="E34" t="b">
        <v>0</v>
      </c>
      <c r="F34">
        <v>9</v>
      </c>
      <c r="G34" t="s">
        <v>176</v>
      </c>
      <c r="H34">
        <v>2.5</v>
      </c>
      <c r="I34">
        <v>40.795119999999997</v>
      </c>
      <c r="J34">
        <v>-77.859359999999995</v>
      </c>
      <c r="K34" t="s">
        <v>38</v>
      </c>
      <c r="L34" t="s">
        <v>583</v>
      </c>
      <c r="M34" t="s">
        <v>17</v>
      </c>
      <c r="N34">
        <v>16801</v>
      </c>
      <c r="O34">
        <v>23</v>
      </c>
      <c r="P34">
        <v>31</v>
      </c>
      <c r="Q34" t="e">
        <v>#VALUE!</v>
      </c>
      <c r="R34" t="s">
        <v>799</v>
      </c>
      <c r="S34" t="s">
        <v>799</v>
      </c>
      <c r="T34" t="s">
        <v>799</v>
      </c>
      <c r="U34">
        <v>40.808557</v>
      </c>
      <c r="V34">
        <v>-77.889717000000005</v>
      </c>
      <c r="W34">
        <v>9.9166666666666696</v>
      </c>
      <c r="X34">
        <v>20.366666666666699</v>
      </c>
      <c r="Y34">
        <v>42.016666666666701</v>
      </c>
    </row>
    <row r="35" spans="1:25" x14ac:dyDescent="0.25">
      <c r="A35">
        <v>158</v>
      </c>
      <c r="B35" t="s">
        <v>607</v>
      </c>
      <c r="C35" t="s">
        <v>608</v>
      </c>
      <c r="D35" t="s">
        <v>1057</v>
      </c>
      <c r="E35" t="b">
        <v>0</v>
      </c>
      <c r="F35">
        <v>19</v>
      </c>
      <c r="G35" t="s">
        <v>176</v>
      </c>
      <c r="H35">
        <v>3.5</v>
      </c>
      <c r="I35">
        <v>40.795900000000003</v>
      </c>
      <c r="J35">
        <v>-77.858000000000004</v>
      </c>
      <c r="K35" t="s">
        <v>15</v>
      </c>
      <c r="L35" t="s">
        <v>549</v>
      </c>
      <c r="M35" t="s">
        <v>17</v>
      </c>
      <c r="N35">
        <v>16801</v>
      </c>
      <c r="O35">
        <v>23</v>
      </c>
      <c r="P35">
        <v>31</v>
      </c>
      <c r="Q35" t="e">
        <v>#VALUE!</v>
      </c>
      <c r="R35" t="s">
        <v>799</v>
      </c>
      <c r="S35" t="s">
        <v>799</v>
      </c>
      <c r="T35" t="s">
        <v>799</v>
      </c>
      <c r="U35">
        <v>40.808557</v>
      </c>
      <c r="V35">
        <v>-77.889717000000005</v>
      </c>
      <c r="W35">
        <v>5.5333333333333297</v>
      </c>
      <c r="X35">
        <v>12.233333333333301</v>
      </c>
      <c r="Y35">
        <v>32.950000000000003</v>
      </c>
    </row>
    <row r="36" spans="1:25" x14ac:dyDescent="0.25">
      <c r="A36">
        <v>160</v>
      </c>
      <c r="B36" t="s">
        <v>613</v>
      </c>
      <c r="C36" t="s">
        <v>614</v>
      </c>
      <c r="D36" t="s">
        <v>1057</v>
      </c>
      <c r="E36" t="b">
        <v>0</v>
      </c>
      <c r="F36">
        <v>2</v>
      </c>
      <c r="G36" t="s">
        <v>176</v>
      </c>
      <c r="H36">
        <v>5</v>
      </c>
      <c r="I36">
        <v>40.811799999999998</v>
      </c>
      <c r="J36">
        <v>-77.908270000000002</v>
      </c>
      <c r="K36" t="s">
        <v>38</v>
      </c>
      <c r="L36" t="s">
        <v>615</v>
      </c>
      <c r="M36" t="s">
        <v>17</v>
      </c>
      <c r="N36">
        <v>16803</v>
      </c>
      <c r="O36">
        <v>23</v>
      </c>
      <c r="P36">
        <v>31</v>
      </c>
      <c r="Q36" t="e">
        <v>#VALUE!</v>
      </c>
      <c r="R36" t="s">
        <v>799</v>
      </c>
      <c r="S36" t="s">
        <v>799</v>
      </c>
      <c r="T36" t="s">
        <v>799</v>
      </c>
      <c r="U36">
        <v>40.808557</v>
      </c>
      <c r="V36">
        <v>-77.889717000000005</v>
      </c>
      <c r="W36">
        <v>7.5333333333333297</v>
      </c>
      <c r="X36">
        <v>28.766666666666701</v>
      </c>
      <c r="Y36">
        <v>39.116666666666703</v>
      </c>
    </row>
    <row r="37" spans="1:25" x14ac:dyDescent="0.25">
      <c r="A37">
        <v>162</v>
      </c>
      <c r="B37" t="s">
        <v>620</v>
      </c>
      <c r="C37" t="s">
        <v>621</v>
      </c>
      <c r="D37" t="s">
        <v>1057</v>
      </c>
      <c r="E37" t="b">
        <v>0</v>
      </c>
      <c r="F37">
        <v>66</v>
      </c>
      <c r="G37" t="s">
        <v>176</v>
      </c>
      <c r="H37">
        <v>3</v>
      </c>
      <c r="I37">
        <v>40.79307</v>
      </c>
      <c r="J37">
        <v>-77.857169999999996</v>
      </c>
      <c r="K37" t="s">
        <v>15</v>
      </c>
      <c r="L37" t="s">
        <v>622</v>
      </c>
      <c r="M37" t="s">
        <v>17</v>
      </c>
      <c r="N37">
        <v>16801</v>
      </c>
      <c r="O37">
        <v>23</v>
      </c>
      <c r="P37">
        <v>31</v>
      </c>
      <c r="Q37" t="e">
        <v>#VALUE!</v>
      </c>
      <c r="R37" t="s">
        <v>799</v>
      </c>
      <c r="S37" t="s">
        <v>799</v>
      </c>
      <c r="T37" t="s">
        <v>799</v>
      </c>
      <c r="U37">
        <v>40.808557</v>
      </c>
      <c r="V37">
        <v>-77.889717000000005</v>
      </c>
      <c r="W37">
        <v>9.1</v>
      </c>
      <c r="X37">
        <v>26.616666666666699</v>
      </c>
      <c r="Y37">
        <v>48.766666666666701</v>
      </c>
    </row>
    <row r="38" spans="1:25" x14ac:dyDescent="0.25">
      <c r="A38">
        <v>175</v>
      </c>
      <c r="B38" t="s">
        <v>670</v>
      </c>
      <c r="C38" t="s">
        <v>671</v>
      </c>
      <c r="D38" t="s">
        <v>1057</v>
      </c>
      <c r="E38" t="b">
        <v>0</v>
      </c>
      <c r="F38">
        <v>6</v>
      </c>
      <c r="G38" t="s">
        <v>105</v>
      </c>
      <c r="H38">
        <v>2.5</v>
      </c>
      <c r="I38">
        <v>40.734267000000003</v>
      </c>
      <c r="J38">
        <v>-77.885121499999997</v>
      </c>
      <c r="K38" t="s">
        <v>25</v>
      </c>
      <c r="L38" t="s">
        <v>672</v>
      </c>
      <c r="M38" t="s">
        <v>673</v>
      </c>
      <c r="N38">
        <v>16868</v>
      </c>
      <c r="O38">
        <v>30</v>
      </c>
      <c r="P38">
        <v>38</v>
      </c>
      <c r="Q38">
        <v>44</v>
      </c>
      <c r="R38" t="s">
        <v>782</v>
      </c>
      <c r="S38" t="s">
        <v>782</v>
      </c>
      <c r="T38" t="s">
        <v>782</v>
      </c>
      <c r="U38">
        <v>40.808557</v>
      </c>
      <c r="V38">
        <v>-77.889717000000005</v>
      </c>
      <c r="W38">
        <v>12.783333333333299</v>
      </c>
      <c r="X38">
        <v>49.4166666666667</v>
      </c>
      <c r="Y38">
        <v>137.25</v>
      </c>
    </row>
    <row r="39" spans="1:25" x14ac:dyDescent="0.25">
      <c r="A39">
        <v>179</v>
      </c>
      <c r="B39" t="s">
        <v>685</v>
      </c>
      <c r="C39" t="s">
        <v>686</v>
      </c>
      <c r="D39" t="s">
        <v>1057</v>
      </c>
      <c r="E39" t="b">
        <v>0</v>
      </c>
      <c r="F39">
        <v>18</v>
      </c>
      <c r="G39" t="s">
        <v>176</v>
      </c>
      <c r="H39">
        <v>2.5</v>
      </c>
      <c r="I39">
        <v>40.802531000000002</v>
      </c>
      <c r="J39">
        <v>-77.886060000000001</v>
      </c>
      <c r="K39" t="s">
        <v>15</v>
      </c>
      <c r="L39" t="s">
        <v>687</v>
      </c>
      <c r="M39" t="s">
        <v>17</v>
      </c>
      <c r="N39">
        <v>16803</v>
      </c>
      <c r="O39">
        <v>23</v>
      </c>
      <c r="P39">
        <v>31</v>
      </c>
      <c r="Q39" t="e">
        <v>#VALUE!</v>
      </c>
      <c r="R39" t="s">
        <v>799</v>
      </c>
      <c r="S39" t="s">
        <v>799</v>
      </c>
      <c r="T39" t="s">
        <v>799</v>
      </c>
      <c r="U39">
        <v>40.808557</v>
      </c>
      <c r="V39">
        <v>-77.889717000000005</v>
      </c>
      <c r="W39">
        <v>7.6666666666666696</v>
      </c>
      <c r="X39">
        <v>14.783333333333299</v>
      </c>
      <c r="Y39">
        <v>38.75</v>
      </c>
    </row>
    <row r="40" spans="1:25" x14ac:dyDescent="0.25">
      <c r="A40">
        <v>183</v>
      </c>
      <c r="B40" t="s">
        <v>697</v>
      </c>
      <c r="C40" t="s">
        <v>698</v>
      </c>
      <c r="D40" t="s">
        <v>1057</v>
      </c>
      <c r="E40" t="b">
        <v>0</v>
      </c>
      <c r="F40">
        <v>12</v>
      </c>
      <c r="G40" t="s">
        <v>176</v>
      </c>
      <c r="H40">
        <v>3</v>
      </c>
      <c r="I40">
        <v>40.784988400000003</v>
      </c>
      <c r="J40">
        <v>-77.842620800000006</v>
      </c>
      <c r="K40" t="s">
        <v>15</v>
      </c>
      <c r="L40" t="s">
        <v>699</v>
      </c>
      <c r="M40" t="s">
        <v>17</v>
      </c>
      <c r="N40">
        <v>16801</v>
      </c>
      <c r="O40">
        <v>23</v>
      </c>
      <c r="P40">
        <v>31</v>
      </c>
      <c r="Q40" t="e">
        <v>#VALUE!</v>
      </c>
      <c r="R40" t="s">
        <v>799</v>
      </c>
      <c r="S40" t="s">
        <v>799</v>
      </c>
      <c r="T40" t="s">
        <v>799</v>
      </c>
      <c r="U40">
        <v>40.808557</v>
      </c>
      <c r="V40">
        <v>-77.889717000000005</v>
      </c>
      <c r="W40">
        <v>8.4833333333333307</v>
      </c>
      <c r="X40">
        <v>25.8</v>
      </c>
      <c r="Y40">
        <v>58.35</v>
      </c>
    </row>
    <row r="41" spans="1:25" x14ac:dyDescent="0.25">
      <c r="A41">
        <v>184</v>
      </c>
      <c r="B41" t="s">
        <v>700</v>
      </c>
      <c r="C41" t="s">
        <v>701</v>
      </c>
      <c r="D41" t="s">
        <v>1057</v>
      </c>
      <c r="E41" t="b">
        <v>0</v>
      </c>
      <c r="F41">
        <v>43</v>
      </c>
      <c r="G41" t="s">
        <v>176</v>
      </c>
      <c r="H41">
        <v>2.5</v>
      </c>
      <c r="I41">
        <v>40.787350000000004</v>
      </c>
      <c r="J41">
        <v>-77.85624</v>
      </c>
      <c r="K41" t="s">
        <v>15</v>
      </c>
      <c r="L41" t="s">
        <v>702</v>
      </c>
      <c r="M41" t="s">
        <v>17</v>
      </c>
      <c r="N41">
        <v>16801</v>
      </c>
      <c r="O41">
        <v>23</v>
      </c>
      <c r="P41">
        <v>31</v>
      </c>
      <c r="Q41" t="e">
        <v>#VALUE!</v>
      </c>
      <c r="R41" t="s">
        <v>799</v>
      </c>
      <c r="S41" t="s">
        <v>799</v>
      </c>
      <c r="T41" t="s">
        <v>799</v>
      </c>
      <c r="U41">
        <v>40.808557</v>
      </c>
      <c r="V41">
        <v>-77.889717000000005</v>
      </c>
      <c r="W41">
        <v>9.9833333333333307</v>
      </c>
      <c r="X41">
        <v>36.033333333333303</v>
      </c>
      <c r="Y41">
        <v>66.2</v>
      </c>
    </row>
    <row r="42" spans="1:25" x14ac:dyDescent="0.25">
      <c r="A42">
        <v>194</v>
      </c>
      <c r="B42" t="s">
        <v>724</v>
      </c>
      <c r="C42" t="s">
        <v>698</v>
      </c>
      <c r="D42" t="s">
        <v>1057</v>
      </c>
      <c r="E42" t="b">
        <v>0</v>
      </c>
      <c r="F42">
        <v>12</v>
      </c>
      <c r="G42" t="s">
        <v>176</v>
      </c>
      <c r="H42">
        <v>2.5</v>
      </c>
      <c r="I42">
        <v>40.809420000000003</v>
      </c>
      <c r="J42">
        <v>-77.910849999999996</v>
      </c>
      <c r="K42" t="s">
        <v>15</v>
      </c>
      <c r="L42" t="s">
        <v>531</v>
      </c>
      <c r="M42" t="s">
        <v>17</v>
      </c>
      <c r="N42">
        <v>16803</v>
      </c>
      <c r="O42">
        <v>23</v>
      </c>
      <c r="P42">
        <v>31</v>
      </c>
      <c r="Q42" t="e">
        <v>#VALUE!</v>
      </c>
      <c r="R42" t="s">
        <v>799</v>
      </c>
      <c r="S42" t="s">
        <v>799</v>
      </c>
      <c r="T42" t="s">
        <v>799</v>
      </c>
      <c r="U42">
        <v>40.808557</v>
      </c>
      <c r="V42">
        <v>-77.889717000000005</v>
      </c>
      <c r="W42">
        <v>4.5833333333333304</v>
      </c>
      <c r="X42">
        <v>19.05</v>
      </c>
      <c r="Y42">
        <v>19.05</v>
      </c>
    </row>
    <row r="43" spans="1:25" x14ac:dyDescent="0.25">
      <c r="A43">
        <v>203</v>
      </c>
      <c r="B43" t="s">
        <v>745</v>
      </c>
      <c r="C43" t="s">
        <v>746</v>
      </c>
      <c r="D43" t="s">
        <v>1057</v>
      </c>
      <c r="E43" t="b">
        <v>0</v>
      </c>
      <c r="F43">
        <v>2</v>
      </c>
      <c r="G43" t="s">
        <v>176</v>
      </c>
      <c r="H43">
        <v>2</v>
      </c>
      <c r="I43">
        <v>40.786580000000001</v>
      </c>
      <c r="J43">
        <v>-77.871409999999997</v>
      </c>
      <c r="K43" t="s">
        <v>38</v>
      </c>
      <c r="L43" t="s">
        <v>747</v>
      </c>
      <c r="M43" t="s">
        <v>17</v>
      </c>
      <c r="N43">
        <v>16801</v>
      </c>
      <c r="O43">
        <v>23</v>
      </c>
      <c r="P43">
        <v>31</v>
      </c>
      <c r="Q43" t="e">
        <v>#VALUE!</v>
      </c>
      <c r="R43" t="s">
        <v>799</v>
      </c>
      <c r="S43" t="s">
        <v>799</v>
      </c>
      <c r="T43" t="s">
        <v>799</v>
      </c>
      <c r="U43">
        <v>40.808557</v>
      </c>
      <c r="V43">
        <v>-77.889717000000005</v>
      </c>
      <c r="W43">
        <v>12.1666666666667</v>
      </c>
      <c r="X43">
        <v>62.883333333333297</v>
      </c>
      <c r="Y43">
        <v>113.083333333333</v>
      </c>
    </row>
    <row r="44" spans="1:25" x14ac:dyDescent="0.25">
      <c r="A44">
        <v>205</v>
      </c>
      <c r="B44" t="s">
        <v>750</v>
      </c>
      <c r="C44" t="s">
        <v>751</v>
      </c>
      <c r="D44" t="s">
        <v>1057</v>
      </c>
      <c r="E44" t="b">
        <v>0</v>
      </c>
      <c r="F44">
        <v>1</v>
      </c>
      <c r="G44" t="s">
        <v>176</v>
      </c>
      <c r="H44">
        <v>1</v>
      </c>
      <c r="I44">
        <v>40.778981594747599</v>
      </c>
      <c r="J44">
        <v>-77.820281982421903</v>
      </c>
      <c r="K44" t="s">
        <v>38</v>
      </c>
      <c r="L44" t="s">
        <v>752</v>
      </c>
      <c r="M44" t="s">
        <v>17</v>
      </c>
      <c r="N44">
        <v>16801</v>
      </c>
      <c r="O44">
        <v>23</v>
      </c>
      <c r="P44">
        <v>31</v>
      </c>
      <c r="Q44" t="e">
        <v>#VALUE!</v>
      </c>
      <c r="R44" t="s">
        <v>799</v>
      </c>
      <c r="S44" t="s">
        <v>799</v>
      </c>
      <c r="T44" t="s">
        <v>799</v>
      </c>
      <c r="U44">
        <v>40.808557</v>
      </c>
      <c r="V44">
        <v>-77.889717000000005</v>
      </c>
      <c r="W44">
        <v>14.2</v>
      </c>
      <c r="X44">
        <v>58.033333333333303</v>
      </c>
      <c r="Y44">
        <v>115.35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G13" sqref="G13"/>
    </sheetView>
  </sheetViews>
  <sheetFormatPr defaultRowHeight="15" x14ac:dyDescent="0.25"/>
  <cols>
    <col min="3" max="3" width="28.85546875" bestFit="1" customWidth="1"/>
    <col min="4" max="4" width="17.7109375" bestFit="1" customWidth="1"/>
    <col min="5" max="5" width="37.140625" bestFit="1" customWidth="1"/>
  </cols>
  <sheetData>
    <row r="2" spans="2:5" x14ac:dyDescent="0.25">
      <c r="B2" s="2" t="s">
        <v>1068</v>
      </c>
      <c r="C2" s="2" t="s">
        <v>1059</v>
      </c>
      <c r="D2" s="2" t="s">
        <v>1060</v>
      </c>
      <c r="E2" s="2" t="s">
        <v>917</v>
      </c>
    </row>
    <row r="3" spans="2:5" x14ac:dyDescent="0.25">
      <c r="B3" s="1">
        <v>1</v>
      </c>
      <c r="C3" s="3" t="s">
        <v>442</v>
      </c>
      <c r="D3" s="3" t="s">
        <v>443</v>
      </c>
      <c r="E3" s="3" t="s">
        <v>799</v>
      </c>
    </row>
    <row r="4" spans="2:5" x14ac:dyDescent="0.25">
      <c r="B4" s="1">
        <v>2</v>
      </c>
      <c r="C4" s="3" t="s">
        <v>449</v>
      </c>
      <c r="D4" s="3" t="s">
        <v>450</v>
      </c>
      <c r="E4" s="3" t="s">
        <v>822</v>
      </c>
    </row>
    <row r="5" spans="2:5" x14ac:dyDescent="0.25">
      <c r="B5" s="1">
        <v>3</v>
      </c>
      <c r="C5" s="3" t="s">
        <v>259</v>
      </c>
      <c r="D5" s="3" t="s">
        <v>261</v>
      </c>
      <c r="E5" s="3" t="s">
        <v>817</v>
      </c>
    </row>
    <row r="6" spans="2:5" x14ac:dyDescent="0.25">
      <c r="B6" s="1">
        <v>4</v>
      </c>
      <c r="C6" s="3" t="s">
        <v>108</v>
      </c>
      <c r="D6" s="3" t="s">
        <v>106</v>
      </c>
      <c r="E6" s="3" t="s">
        <v>783</v>
      </c>
    </row>
    <row r="7" spans="2:5" x14ac:dyDescent="0.25">
      <c r="B7" s="1">
        <v>5</v>
      </c>
      <c r="C7" s="3" t="s">
        <v>279</v>
      </c>
      <c r="D7" s="3" t="s">
        <v>281</v>
      </c>
      <c r="E7" s="3" t="s">
        <v>822</v>
      </c>
    </row>
    <row r="8" spans="2:5" x14ac:dyDescent="0.25">
      <c r="B8" s="1">
        <v>6</v>
      </c>
      <c r="C8" s="3" t="s">
        <v>388</v>
      </c>
      <c r="D8" s="3" t="s">
        <v>390</v>
      </c>
      <c r="E8" s="3" t="s">
        <v>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07"/>
  <sheetViews>
    <sheetView workbookViewId="0">
      <selection sqref="A1:XFD1"/>
    </sheetView>
  </sheetViews>
  <sheetFormatPr defaultRowHeight="15" x14ac:dyDescent="0.25"/>
  <cols>
    <col min="3" max="3" width="38" customWidth="1"/>
    <col min="4" max="4" width="9" customWidth="1"/>
    <col min="7" max="7" width="120" bestFit="1" customWidth="1"/>
    <col min="11" max="11" width="5.42578125" bestFit="1" customWidth="1"/>
    <col min="12" max="12" width="20.85546875" customWidth="1"/>
    <col min="16" max="16" width="16.85546875" bestFit="1" customWidth="1"/>
    <col min="18" max="18" width="27.42578125" customWidth="1"/>
    <col min="20" max="20" width="49" bestFit="1" customWidth="1"/>
    <col min="21" max="21" width="10" bestFit="1" customWidth="1"/>
    <col min="22" max="22" width="10.7109375" bestFit="1" customWidth="1"/>
  </cols>
  <sheetData>
    <row r="1" spans="1:25" x14ac:dyDescent="0.25">
      <c r="A1" t="s">
        <v>920</v>
      </c>
      <c r="B1" t="s">
        <v>0</v>
      </c>
      <c r="C1" t="s">
        <v>1</v>
      </c>
      <c r="D1" t="s">
        <v>1055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757</v>
      </c>
      <c r="P1" t="s">
        <v>758</v>
      </c>
      <c r="Q1" t="s">
        <v>759</v>
      </c>
      <c r="R1" t="s">
        <v>918</v>
      </c>
      <c r="S1" t="s">
        <v>919</v>
      </c>
      <c r="T1" t="s">
        <v>917</v>
      </c>
      <c r="U1" t="s">
        <v>921</v>
      </c>
      <c r="V1" t="s">
        <v>922</v>
      </c>
      <c r="W1" t="s">
        <v>924</v>
      </c>
      <c r="X1" t="s">
        <v>925</v>
      </c>
      <c r="Y1" t="s">
        <v>926</v>
      </c>
    </row>
    <row r="2" spans="1:25" hidden="1" x14ac:dyDescent="0.25">
      <c r="A2">
        <v>1</v>
      </c>
      <c r="B2" t="s">
        <v>12</v>
      </c>
      <c r="C2" t="s">
        <v>13</v>
      </c>
      <c r="D2" t="s">
        <v>1058</v>
      </c>
      <c r="E2" t="b">
        <v>0</v>
      </c>
      <c r="F2">
        <v>105</v>
      </c>
      <c r="G2" t="s">
        <v>14</v>
      </c>
      <c r="H2">
        <v>4.5</v>
      </c>
      <c r="I2">
        <v>40.797336869128898</v>
      </c>
      <c r="J2">
        <v>-77.8556317994057</v>
      </c>
      <c r="K2" t="s">
        <v>15</v>
      </c>
      <c r="L2" t="s">
        <v>16</v>
      </c>
      <c r="M2" t="s">
        <v>17</v>
      </c>
      <c r="N2">
        <v>16801</v>
      </c>
      <c r="O2">
        <f>FIND("title",G2,1)</f>
        <v>46</v>
      </c>
      <c r="P2">
        <f>FIND(CHAR(34),G2,O2+1)</f>
        <v>56</v>
      </c>
      <c r="Q2">
        <f>FIND("c",G2,O2)</f>
        <v>54</v>
      </c>
      <c r="R2" t="str">
        <f>IF(ISERROR(Q2),MID(G2,P2+1,(FIND(CHAR(34),G2,P2+1)-(P2+1))),MID(G2,P2+1,LEN(G2)-(P2+2)))</f>
        <v>Cafes", "Breakfast &amp; Brunch"</v>
      </c>
      <c r="S2" t="str">
        <f>SUBSTITUTE(R2,CHAR(34),"")</f>
        <v>Cafes, Breakfast &amp; Brunch</v>
      </c>
      <c r="T2" t="s">
        <v>760</v>
      </c>
      <c r="U2">
        <v>40.808557</v>
      </c>
      <c r="V2">
        <v>-77.889717000000005</v>
      </c>
      <c r="W2">
        <v>3.4833333333333298</v>
      </c>
      <c r="X2">
        <v>17.533333333333299</v>
      </c>
      <c r="Y2">
        <v>21</v>
      </c>
    </row>
    <row r="3" spans="1:25" hidden="1" x14ac:dyDescent="0.25">
      <c r="A3">
        <v>2</v>
      </c>
      <c r="B3" t="s">
        <v>18</v>
      </c>
      <c r="C3" t="s">
        <v>19</v>
      </c>
      <c r="D3" t="s">
        <v>1058</v>
      </c>
      <c r="E3" t="b">
        <v>0</v>
      </c>
      <c r="F3">
        <v>36</v>
      </c>
      <c r="G3" t="s">
        <v>20</v>
      </c>
      <c r="H3">
        <v>4.5</v>
      </c>
      <c r="I3">
        <v>40.792999999999999</v>
      </c>
      <c r="J3">
        <v>-77.861149999999995</v>
      </c>
      <c r="K3" t="s">
        <v>15</v>
      </c>
      <c r="L3" t="s">
        <v>21</v>
      </c>
      <c r="M3" t="s">
        <v>17</v>
      </c>
      <c r="N3">
        <v>16801</v>
      </c>
      <c r="O3">
        <f t="shared" ref="O3:O66" si="0">FIND("title",G3,1)</f>
        <v>59</v>
      </c>
      <c r="P3">
        <f t="shared" ref="P3:P66" si="1">FIND(CHAR(34),G3,O3+1)</f>
        <v>69</v>
      </c>
      <c r="Q3">
        <f t="shared" ref="Q3:Q66" si="2">FIND("c",G3,O3)</f>
        <v>67</v>
      </c>
      <c r="R3" t="str">
        <f t="shared" ref="R3:R66" si="3">IF(ISERROR(Q3),MID(G3,P3+1,(FIND(CHAR(34),G3,P3+1)-(P3+1))),MID(G3,P3+1,LEN(G3)-(P3+2)))</f>
        <v>Mediterranean", "Turkish", "Middle Eastern"</v>
      </c>
      <c r="S3" t="str">
        <f t="shared" ref="S3:S66" si="4">SUBSTITUTE(R3,CHAR(34),"")</f>
        <v>Mediterranean, Turkish, Middle Eastern</v>
      </c>
      <c r="T3" t="s">
        <v>761</v>
      </c>
      <c r="U3">
        <v>40.808557</v>
      </c>
      <c r="V3">
        <v>-77.889717000000005</v>
      </c>
      <c r="W3">
        <v>8.9499999999999993</v>
      </c>
      <c r="X3">
        <v>26.216666666666701</v>
      </c>
      <c r="Y3">
        <v>48.383333333333297</v>
      </c>
    </row>
    <row r="4" spans="1:25" hidden="1" x14ac:dyDescent="0.25">
      <c r="A4">
        <v>3</v>
      </c>
      <c r="B4" t="s">
        <v>22</v>
      </c>
      <c r="C4" t="s">
        <v>23</v>
      </c>
      <c r="D4" t="s">
        <v>1058</v>
      </c>
      <c r="E4" t="b">
        <v>0</v>
      </c>
      <c r="F4">
        <v>23</v>
      </c>
      <c r="G4" t="s">
        <v>24</v>
      </c>
      <c r="H4">
        <v>4.5</v>
      </c>
      <c r="I4">
        <v>40.809489999999997</v>
      </c>
      <c r="J4">
        <v>-77.895049999999998</v>
      </c>
      <c r="K4" t="s">
        <v>25</v>
      </c>
      <c r="L4" t="s">
        <v>26</v>
      </c>
      <c r="M4" t="s">
        <v>17</v>
      </c>
      <c r="N4">
        <v>16803</v>
      </c>
      <c r="O4">
        <f t="shared" si="0"/>
        <v>37</v>
      </c>
      <c r="P4">
        <f t="shared" si="1"/>
        <v>47</v>
      </c>
      <c r="Q4">
        <f t="shared" si="2"/>
        <v>45</v>
      </c>
      <c r="R4" t="str">
        <f t="shared" si="3"/>
        <v>Seafood", "Cajun/Creole"</v>
      </c>
      <c r="S4" t="str">
        <f t="shared" si="4"/>
        <v>Seafood, Cajun/Creole</v>
      </c>
      <c r="T4" t="s">
        <v>762</v>
      </c>
      <c r="U4">
        <v>40.808557</v>
      </c>
      <c r="V4">
        <v>-77.889717000000005</v>
      </c>
      <c r="W4">
        <v>7.1</v>
      </c>
      <c r="X4">
        <v>22.0833333333333</v>
      </c>
      <c r="Y4">
        <v>42.05</v>
      </c>
    </row>
    <row r="5" spans="1:25" hidden="1" x14ac:dyDescent="0.25">
      <c r="A5">
        <v>4</v>
      </c>
      <c r="B5" t="s">
        <v>27</v>
      </c>
      <c r="C5" t="s">
        <v>28</v>
      </c>
      <c r="D5" t="s">
        <v>1058</v>
      </c>
      <c r="E5" t="b">
        <v>0</v>
      </c>
      <c r="F5">
        <v>205</v>
      </c>
      <c r="G5" t="s">
        <v>29</v>
      </c>
      <c r="H5">
        <v>4</v>
      </c>
      <c r="I5">
        <v>40.797980000000003</v>
      </c>
      <c r="J5">
        <v>-77.856520000000003</v>
      </c>
      <c r="K5" t="s">
        <v>15</v>
      </c>
      <c r="L5" t="s">
        <v>30</v>
      </c>
      <c r="M5" t="s">
        <v>17</v>
      </c>
      <c r="N5">
        <v>16801</v>
      </c>
      <c r="O5">
        <f t="shared" si="0"/>
        <v>52</v>
      </c>
      <c r="P5">
        <f t="shared" si="1"/>
        <v>62</v>
      </c>
      <c r="Q5">
        <f t="shared" si="2"/>
        <v>60</v>
      </c>
      <c r="R5" t="str">
        <f t="shared" si="3"/>
        <v>Chinese", "Taiwanese", "Noodles"</v>
      </c>
      <c r="S5" t="str">
        <f t="shared" si="4"/>
        <v>Chinese, Taiwanese, Noodles</v>
      </c>
      <c r="T5" t="s">
        <v>763</v>
      </c>
      <c r="U5">
        <v>40.808557</v>
      </c>
      <c r="V5">
        <v>-77.889717000000005</v>
      </c>
      <c r="W5">
        <v>3.8333333333333299</v>
      </c>
      <c r="X5">
        <v>11.466666666666701</v>
      </c>
      <c r="Y5">
        <v>21.383333333333301</v>
      </c>
    </row>
    <row r="6" spans="1:25" hidden="1" x14ac:dyDescent="0.25">
      <c r="A6">
        <v>5</v>
      </c>
      <c r="B6" t="s">
        <v>31</v>
      </c>
      <c r="C6" t="s">
        <v>32</v>
      </c>
      <c r="D6" t="s">
        <v>1058</v>
      </c>
      <c r="E6" t="b">
        <v>0</v>
      </c>
      <c r="F6">
        <v>438</v>
      </c>
      <c r="G6" t="s">
        <v>33</v>
      </c>
      <c r="H6">
        <v>3.5</v>
      </c>
      <c r="I6">
        <v>40.810940000000002</v>
      </c>
      <c r="J6">
        <v>-77.912729999999996</v>
      </c>
      <c r="K6" t="s">
        <v>25</v>
      </c>
      <c r="L6" t="s">
        <v>34</v>
      </c>
      <c r="M6" t="s">
        <v>17</v>
      </c>
      <c r="N6">
        <v>16803</v>
      </c>
      <c r="O6">
        <f t="shared" si="0"/>
        <v>54</v>
      </c>
      <c r="P6">
        <f t="shared" si="1"/>
        <v>64</v>
      </c>
      <c r="Q6">
        <f t="shared" si="2"/>
        <v>62</v>
      </c>
      <c r="R6" t="str">
        <f t="shared" si="3"/>
        <v>Pubs", "Breweries", "American (Traditional)"</v>
      </c>
      <c r="S6" t="str">
        <f t="shared" si="4"/>
        <v>Pubs, Breweries, American (Traditional)</v>
      </c>
      <c r="T6" t="s">
        <v>764</v>
      </c>
      <c r="U6">
        <v>40.808557</v>
      </c>
      <c r="V6">
        <v>-77.889717000000005</v>
      </c>
      <c r="W6">
        <v>8.3333333333333304</v>
      </c>
      <c r="X6">
        <v>18.733333333333299</v>
      </c>
      <c r="Y6">
        <v>49.25</v>
      </c>
    </row>
    <row r="7" spans="1:25" hidden="1" x14ac:dyDescent="0.25">
      <c r="A7">
        <v>6</v>
      </c>
      <c r="B7" t="s">
        <v>35</v>
      </c>
      <c r="C7" t="s">
        <v>36</v>
      </c>
      <c r="D7" t="s">
        <v>1058</v>
      </c>
      <c r="E7" t="b">
        <v>0</v>
      </c>
      <c r="F7">
        <v>22</v>
      </c>
      <c r="G7" t="s">
        <v>37</v>
      </c>
      <c r="H7">
        <v>4</v>
      </c>
      <c r="I7">
        <v>40.797870000000003</v>
      </c>
      <c r="J7">
        <v>-77.856110000000001</v>
      </c>
      <c r="K7" t="s">
        <v>25</v>
      </c>
      <c r="L7" t="s">
        <v>38</v>
      </c>
      <c r="M7" t="s">
        <v>17</v>
      </c>
      <c r="N7">
        <v>16801</v>
      </c>
      <c r="O7">
        <f t="shared" si="0"/>
        <v>56</v>
      </c>
      <c r="P7">
        <f t="shared" si="1"/>
        <v>66</v>
      </c>
      <c r="Q7">
        <f t="shared" si="2"/>
        <v>64</v>
      </c>
      <c r="R7" t="str">
        <f t="shared" si="3"/>
        <v>Coffee &amp; Tea", "Chicken Wings", "Desserts"</v>
      </c>
      <c r="S7" t="str">
        <f t="shared" si="4"/>
        <v>Coffee &amp; Tea, Chicken Wings, Desserts</v>
      </c>
      <c r="T7" t="s">
        <v>765</v>
      </c>
      <c r="U7">
        <v>40.808557</v>
      </c>
      <c r="V7">
        <v>-77.889717000000005</v>
      </c>
      <c r="W7">
        <v>5.5</v>
      </c>
      <c r="X7">
        <v>10.8333333333333</v>
      </c>
      <c r="Y7">
        <v>33.983333333333299</v>
      </c>
    </row>
    <row r="8" spans="1:25" hidden="1" x14ac:dyDescent="0.25">
      <c r="A8">
        <v>7</v>
      </c>
      <c r="B8" t="s">
        <v>39</v>
      </c>
      <c r="C8" t="s">
        <v>40</v>
      </c>
      <c r="D8" t="s">
        <v>1058</v>
      </c>
      <c r="E8" t="b">
        <v>0</v>
      </c>
      <c r="F8">
        <v>155</v>
      </c>
      <c r="G8" t="s">
        <v>41</v>
      </c>
      <c r="H8">
        <v>4.5</v>
      </c>
      <c r="I8">
        <v>40.784816481310401</v>
      </c>
      <c r="J8">
        <v>-77.837707363573202</v>
      </c>
      <c r="K8" t="s">
        <v>25</v>
      </c>
      <c r="L8" t="s">
        <v>42</v>
      </c>
      <c r="M8" t="s">
        <v>17</v>
      </c>
      <c r="N8">
        <v>16801</v>
      </c>
      <c r="O8">
        <f t="shared" si="0"/>
        <v>36</v>
      </c>
      <c r="P8">
        <f t="shared" si="1"/>
        <v>46</v>
      </c>
      <c r="Q8">
        <f t="shared" si="2"/>
        <v>44</v>
      </c>
      <c r="R8" t="str">
        <f t="shared" si="3"/>
        <v>Mexican", "Bars"</v>
      </c>
      <c r="S8" t="str">
        <f t="shared" si="4"/>
        <v>Mexican, Bars</v>
      </c>
      <c r="T8" t="s">
        <v>766</v>
      </c>
      <c r="U8">
        <v>40.808557</v>
      </c>
      <c r="V8">
        <v>-77.889717000000005</v>
      </c>
      <c r="W8">
        <v>8.5500000000000007</v>
      </c>
      <c r="X8">
        <v>25.85</v>
      </c>
      <c r="Y8">
        <v>53.483333333333299</v>
      </c>
    </row>
    <row r="9" spans="1:25" hidden="1" x14ac:dyDescent="0.25">
      <c r="A9">
        <v>8</v>
      </c>
      <c r="B9" t="s">
        <v>43</v>
      </c>
      <c r="C9" t="s">
        <v>44</v>
      </c>
      <c r="D9" t="s">
        <v>1058</v>
      </c>
      <c r="E9" t="b">
        <v>0</v>
      </c>
      <c r="F9">
        <v>182</v>
      </c>
      <c r="G9" t="s">
        <v>45</v>
      </c>
      <c r="H9">
        <v>4</v>
      </c>
      <c r="I9">
        <v>40.7927333731188</v>
      </c>
      <c r="J9">
        <v>-77.863261314280706</v>
      </c>
      <c r="K9" t="s">
        <v>25</v>
      </c>
      <c r="L9" t="s">
        <v>46</v>
      </c>
      <c r="M9" t="s">
        <v>17</v>
      </c>
      <c r="N9">
        <v>16801</v>
      </c>
      <c r="O9">
        <f t="shared" si="0"/>
        <v>50</v>
      </c>
      <c r="P9">
        <f t="shared" si="1"/>
        <v>60</v>
      </c>
      <c r="Q9">
        <f t="shared" si="2"/>
        <v>58</v>
      </c>
      <c r="R9" t="str">
        <f t="shared" si="3"/>
        <v>Szechuan", "Seafood", "Hot Pot"</v>
      </c>
      <c r="S9" t="str">
        <f t="shared" si="4"/>
        <v>Szechuan, Seafood, Hot Pot</v>
      </c>
      <c r="T9" t="s">
        <v>767</v>
      </c>
      <c r="U9">
        <v>40.808557</v>
      </c>
      <c r="V9">
        <v>-77.889717000000005</v>
      </c>
      <c r="W9">
        <v>11.466666666666701</v>
      </c>
      <c r="X9">
        <v>38.8333333333333</v>
      </c>
      <c r="Y9">
        <v>70.183333333333294</v>
      </c>
    </row>
    <row r="10" spans="1:25" hidden="1" x14ac:dyDescent="0.25">
      <c r="A10">
        <v>9</v>
      </c>
      <c r="B10" t="s">
        <v>47</v>
      </c>
      <c r="C10" t="s">
        <v>48</v>
      </c>
      <c r="D10" t="s">
        <v>1058</v>
      </c>
      <c r="E10" t="b">
        <v>0</v>
      </c>
      <c r="F10">
        <v>28</v>
      </c>
      <c r="G10" t="s">
        <v>49</v>
      </c>
      <c r="H10">
        <v>4</v>
      </c>
      <c r="I10">
        <v>40.796217747664599</v>
      </c>
      <c r="J10">
        <v>-77.857611792453596</v>
      </c>
      <c r="K10" t="s">
        <v>25</v>
      </c>
      <c r="L10" t="s">
        <v>50</v>
      </c>
      <c r="M10" t="s">
        <v>17</v>
      </c>
      <c r="N10">
        <v>16801</v>
      </c>
      <c r="O10">
        <f t="shared" si="0"/>
        <v>44</v>
      </c>
      <c r="P10">
        <f t="shared" si="1"/>
        <v>54</v>
      </c>
      <c r="Q10">
        <f t="shared" si="2"/>
        <v>52</v>
      </c>
      <c r="R10" t="str">
        <f t="shared" si="3"/>
        <v>Chicken Wings", "Korean"</v>
      </c>
      <c r="S10" t="str">
        <f t="shared" si="4"/>
        <v>Chicken Wings, Korean</v>
      </c>
      <c r="T10" t="s">
        <v>768</v>
      </c>
      <c r="U10">
        <v>40.808557</v>
      </c>
      <c r="V10">
        <v>-77.889717000000005</v>
      </c>
      <c r="W10">
        <v>9.3333333333333304</v>
      </c>
      <c r="X10">
        <v>13.75</v>
      </c>
      <c r="Y10">
        <v>37.566666666666698</v>
      </c>
    </row>
    <row r="11" spans="1:25" hidden="1" x14ac:dyDescent="0.25">
      <c r="A11">
        <v>10</v>
      </c>
      <c r="B11" t="s">
        <v>51</v>
      </c>
      <c r="C11" t="s">
        <v>52</v>
      </c>
      <c r="D11" t="s">
        <v>1058</v>
      </c>
      <c r="E11" t="b">
        <v>0</v>
      </c>
      <c r="F11">
        <v>181</v>
      </c>
      <c r="G11" t="s">
        <v>53</v>
      </c>
      <c r="H11">
        <v>4</v>
      </c>
      <c r="I11">
        <v>40.793332999999997</v>
      </c>
      <c r="J11">
        <v>-77.862908200000007</v>
      </c>
      <c r="K11" t="s">
        <v>25</v>
      </c>
      <c r="L11" t="s">
        <v>54</v>
      </c>
      <c r="M11" t="s">
        <v>17</v>
      </c>
      <c r="N11">
        <v>16801</v>
      </c>
      <c r="O11">
        <f t="shared" si="0"/>
        <v>44</v>
      </c>
      <c r="P11">
        <f t="shared" si="1"/>
        <v>54</v>
      </c>
      <c r="Q11">
        <f t="shared" si="2"/>
        <v>52</v>
      </c>
      <c r="R11" t="str">
        <f t="shared" si="3"/>
        <v>Sushi Bars", "Ramen", "Salad"</v>
      </c>
      <c r="S11" t="str">
        <f t="shared" si="4"/>
        <v>Sushi Bars, Ramen, Salad</v>
      </c>
      <c r="T11" t="s">
        <v>769</v>
      </c>
      <c r="U11">
        <v>40.808557</v>
      </c>
      <c r="V11">
        <v>-77.889717000000005</v>
      </c>
      <c r="W11">
        <v>9</v>
      </c>
      <c r="X11">
        <v>25.433333333333302</v>
      </c>
      <c r="Y11">
        <v>45.866666666666703</v>
      </c>
    </row>
    <row r="12" spans="1:25" hidden="1" x14ac:dyDescent="0.25">
      <c r="A12">
        <v>11</v>
      </c>
      <c r="B12" t="s">
        <v>55</v>
      </c>
      <c r="C12" t="s">
        <v>56</v>
      </c>
      <c r="D12" t="s">
        <v>1058</v>
      </c>
      <c r="E12" t="b">
        <v>0</v>
      </c>
      <c r="F12">
        <v>202</v>
      </c>
      <c r="G12" t="s">
        <v>57</v>
      </c>
      <c r="H12">
        <v>3.5</v>
      </c>
      <c r="I12">
        <v>40.824449000000001</v>
      </c>
      <c r="J12">
        <v>-77.900288000000003</v>
      </c>
      <c r="K12" t="s">
        <v>25</v>
      </c>
      <c r="L12" t="s">
        <v>58</v>
      </c>
      <c r="M12" t="s">
        <v>17</v>
      </c>
      <c r="N12">
        <v>16803</v>
      </c>
      <c r="O12">
        <f t="shared" si="0"/>
        <v>56</v>
      </c>
      <c r="P12">
        <f t="shared" si="1"/>
        <v>66</v>
      </c>
      <c r="Q12">
        <f t="shared" si="2"/>
        <v>64</v>
      </c>
      <c r="R12" t="str">
        <f t="shared" si="3"/>
        <v>Beer, Wine &amp; Spirits", "Burgers", "Lounges"</v>
      </c>
      <c r="S12" t="str">
        <f t="shared" si="4"/>
        <v>Beer, Wine &amp; Spirits, Burgers, Lounges</v>
      </c>
      <c r="T12" t="s">
        <v>770</v>
      </c>
      <c r="U12">
        <v>40.808557</v>
      </c>
      <c r="V12">
        <v>-77.889717000000005</v>
      </c>
      <c r="W12">
        <v>8.7666666666666693</v>
      </c>
      <c r="X12">
        <v>33.4</v>
      </c>
      <c r="Y12">
        <v>71.783333333333303</v>
      </c>
    </row>
    <row r="13" spans="1:25" hidden="1" x14ac:dyDescent="0.25">
      <c r="A13">
        <v>12</v>
      </c>
      <c r="B13" t="s">
        <v>59</v>
      </c>
      <c r="C13" t="s">
        <v>60</v>
      </c>
      <c r="D13" t="s">
        <v>1058</v>
      </c>
      <c r="E13" t="b">
        <v>0</v>
      </c>
      <c r="F13">
        <v>242</v>
      </c>
      <c r="G13" t="s">
        <v>61</v>
      </c>
      <c r="H13">
        <v>4</v>
      </c>
      <c r="I13">
        <v>40.784790000000001</v>
      </c>
      <c r="J13">
        <v>-77.847009999999997</v>
      </c>
      <c r="K13" t="s">
        <v>25</v>
      </c>
      <c r="L13" t="s">
        <v>62</v>
      </c>
      <c r="M13" t="s">
        <v>17</v>
      </c>
      <c r="N13">
        <v>16801</v>
      </c>
      <c r="O13">
        <f t="shared" si="0"/>
        <v>51</v>
      </c>
      <c r="P13">
        <f t="shared" si="1"/>
        <v>61</v>
      </c>
      <c r="Q13">
        <f t="shared" si="2"/>
        <v>59</v>
      </c>
      <c r="R13" t="str">
        <f t="shared" si="3"/>
        <v>Pizza", "Italian", "Sandwiches"</v>
      </c>
      <c r="S13" t="str">
        <f t="shared" si="4"/>
        <v>Pizza, Italian, Sandwiches</v>
      </c>
      <c r="T13" t="s">
        <v>771</v>
      </c>
      <c r="U13">
        <v>40.808557</v>
      </c>
      <c r="V13">
        <v>-77.889717000000005</v>
      </c>
      <c r="W13">
        <v>6.5833333333333304</v>
      </c>
      <c r="X13">
        <v>29.15</v>
      </c>
      <c r="Y13">
        <v>44.733333333333299</v>
      </c>
    </row>
    <row r="14" spans="1:25" x14ac:dyDescent="0.25">
      <c r="A14">
        <v>13</v>
      </c>
      <c r="B14" t="s">
        <v>63</v>
      </c>
      <c r="C14" t="s">
        <v>64</v>
      </c>
      <c r="D14" t="s">
        <v>1057</v>
      </c>
      <c r="E14" t="b">
        <v>0</v>
      </c>
      <c r="F14">
        <v>6</v>
      </c>
      <c r="G14" t="s">
        <v>65</v>
      </c>
      <c r="H14">
        <v>3.5</v>
      </c>
      <c r="I14">
        <v>40.79195</v>
      </c>
      <c r="J14">
        <v>-77.858500000000006</v>
      </c>
      <c r="K14" t="s">
        <v>38</v>
      </c>
      <c r="L14" t="s">
        <v>66</v>
      </c>
      <c r="M14" t="s">
        <v>17</v>
      </c>
      <c r="N14">
        <v>16801</v>
      </c>
      <c r="O14">
        <f t="shared" si="0"/>
        <v>24</v>
      </c>
      <c r="P14">
        <f t="shared" si="1"/>
        <v>32</v>
      </c>
      <c r="Q14" t="e">
        <f t="shared" si="2"/>
        <v>#VALUE!</v>
      </c>
      <c r="R14" t="str">
        <f t="shared" si="3"/>
        <v>Korean</v>
      </c>
      <c r="S14" t="str">
        <f t="shared" si="4"/>
        <v>Korean</v>
      </c>
      <c r="T14" t="s">
        <v>772</v>
      </c>
      <c r="U14">
        <v>40.808557</v>
      </c>
      <c r="V14">
        <v>-77.889717000000005</v>
      </c>
      <c r="W14">
        <v>9.18333333333333</v>
      </c>
      <c r="X14">
        <v>35.783333333333303</v>
      </c>
      <c r="Y14">
        <v>59.05</v>
      </c>
    </row>
    <row r="15" spans="1:25" hidden="1" x14ac:dyDescent="0.25">
      <c r="A15">
        <v>14</v>
      </c>
      <c r="B15" t="s">
        <v>67</v>
      </c>
      <c r="C15" t="s">
        <v>68</v>
      </c>
      <c r="D15" t="s">
        <v>1058</v>
      </c>
      <c r="E15" t="b">
        <v>0</v>
      </c>
      <c r="F15">
        <v>91</v>
      </c>
      <c r="G15" t="s">
        <v>69</v>
      </c>
      <c r="H15">
        <v>3.5</v>
      </c>
      <c r="I15">
        <v>40.810431642622497</v>
      </c>
      <c r="J15">
        <v>-77.912361855092996</v>
      </c>
      <c r="K15" t="s">
        <v>25</v>
      </c>
      <c r="L15" t="s">
        <v>70</v>
      </c>
      <c r="M15" t="s">
        <v>17</v>
      </c>
      <c r="N15">
        <v>16803</v>
      </c>
      <c r="O15">
        <f t="shared" si="0"/>
        <v>64</v>
      </c>
      <c r="P15">
        <f t="shared" si="1"/>
        <v>74</v>
      </c>
      <c r="Q15">
        <f t="shared" si="2"/>
        <v>72</v>
      </c>
      <c r="R15" t="str">
        <f t="shared" si="3"/>
        <v>Cocktail Bars", "American (New)", "Distilleries"</v>
      </c>
      <c r="S15" t="str">
        <f t="shared" si="4"/>
        <v>Cocktail Bars, American (New), Distilleries</v>
      </c>
      <c r="T15" t="s">
        <v>773</v>
      </c>
      <c r="U15">
        <v>40.808557</v>
      </c>
      <c r="V15">
        <v>-77.889717000000005</v>
      </c>
      <c r="W15">
        <v>8.1999999999999993</v>
      </c>
      <c r="X15">
        <v>20.816666666666698</v>
      </c>
      <c r="Y15">
        <v>47.683333333333302</v>
      </c>
    </row>
    <row r="16" spans="1:25" hidden="1" x14ac:dyDescent="0.25">
      <c r="A16">
        <v>15</v>
      </c>
      <c r="B16" t="s">
        <v>71</v>
      </c>
      <c r="C16" t="s">
        <v>72</v>
      </c>
      <c r="D16" t="s">
        <v>1058</v>
      </c>
      <c r="E16" t="b">
        <v>0</v>
      </c>
      <c r="F16">
        <v>165</v>
      </c>
      <c r="G16" t="s">
        <v>73</v>
      </c>
      <c r="H16">
        <v>3.5</v>
      </c>
      <c r="I16">
        <v>40.76264388349</v>
      </c>
      <c r="J16">
        <v>-77.880170118354002</v>
      </c>
      <c r="K16" t="s">
        <v>25</v>
      </c>
      <c r="L16" t="s">
        <v>74</v>
      </c>
      <c r="M16" t="s">
        <v>17</v>
      </c>
      <c r="N16">
        <v>16801</v>
      </c>
      <c r="O16">
        <f t="shared" si="0"/>
        <v>44</v>
      </c>
      <c r="P16">
        <f t="shared" si="1"/>
        <v>54</v>
      </c>
      <c r="Q16">
        <f t="shared" si="2"/>
        <v>52</v>
      </c>
      <c r="R16" t="str">
        <f t="shared" si="3"/>
        <v>American (New)", "Southern"</v>
      </c>
      <c r="S16" t="str">
        <f t="shared" si="4"/>
        <v>American (New), Southern</v>
      </c>
      <c r="T16" t="s">
        <v>774</v>
      </c>
      <c r="U16">
        <v>40.808557</v>
      </c>
      <c r="V16">
        <v>-77.889717000000005</v>
      </c>
      <c r="W16">
        <v>9.2166666666666703</v>
      </c>
      <c r="X16" t="s">
        <v>38</v>
      </c>
      <c r="Y16">
        <v>90.0833333333333</v>
      </c>
    </row>
    <row r="17" spans="1:25" hidden="1" x14ac:dyDescent="0.25">
      <c r="A17">
        <v>16</v>
      </c>
      <c r="B17" t="s">
        <v>75</v>
      </c>
      <c r="C17" t="s">
        <v>76</v>
      </c>
      <c r="D17" t="s">
        <v>1058</v>
      </c>
      <c r="E17" t="b">
        <v>0</v>
      </c>
      <c r="F17">
        <v>2</v>
      </c>
      <c r="G17" t="s">
        <v>77</v>
      </c>
      <c r="H17">
        <v>5</v>
      </c>
      <c r="I17">
        <v>40.783349999999999</v>
      </c>
      <c r="J17">
        <v>-77.852890000000002</v>
      </c>
      <c r="K17" t="s">
        <v>38</v>
      </c>
      <c r="L17" t="s">
        <v>78</v>
      </c>
      <c r="M17" t="s">
        <v>17</v>
      </c>
      <c r="N17">
        <v>16801</v>
      </c>
      <c r="O17">
        <f t="shared" si="0"/>
        <v>23</v>
      </c>
      <c r="P17">
        <f t="shared" si="1"/>
        <v>31</v>
      </c>
      <c r="Q17">
        <f t="shared" si="2"/>
        <v>43</v>
      </c>
      <c r="R17" t="str">
        <f t="shared" si="3"/>
        <v>Latin American</v>
      </c>
      <c r="S17" t="str">
        <f t="shared" si="4"/>
        <v>Latin American</v>
      </c>
      <c r="T17" t="s">
        <v>775</v>
      </c>
      <c r="U17">
        <v>40.808557</v>
      </c>
      <c r="V17">
        <v>-77.889717000000005</v>
      </c>
      <c r="W17">
        <v>6.85</v>
      </c>
      <c r="X17">
        <v>38.3333333333333</v>
      </c>
      <c r="Y17">
        <v>44.766666666666701</v>
      </c>
    </row>
    <row r="18" spans="1:25" hidden="1" x14ac:dyDescent="0.25">
      <c r="A18">
        <v>17</v>
      </c>
      <c r="B18" t="s">
        <v>79</v>
      </c>
      <c r="C18" t="s">
        <v>80</v>
      </c>
      <c r="D18" t="s">
        <v>1058</v>
      </c>
      <c r="E18" t="b">
        <v>0</v>
      </c>
      <c r="F18">
        <v>68</v>
      </c>
      <c r="G18" t="s">
        <v>81</v>
      </c>
      <c r="H18">
        <v>4.5</v>
      </c>
      <c r="I18">
        <v>40.78416</v>
      </c>
      <c r="J18">
        <v>-77.830439999999996</v>
      </c>
      <c r="K18" t="s">
        <v>25</v>
      </c>
      <c r="L18" t="s">
        <v>82</v>
      </c>
      <c r="M18" t="s">
        <v>17</v>
      </c>
      <c r="N18">
        <v>16801</v>
      </c>
      <c r="O18">
        <f t="shared" si="0"/>
        <v>41</v>
      </c>
      <c r="P18">
        <f t="shared" si="1"/>
        <v>51</v>
      </c>
      <c r="Q18">
        <f t="shared" si="2"/>
        <v>49</v>
      </c>
      <c r="R18" t="str">
        <f t="shared" si="3"/>
        <v>Mongolian", "Buffets"</v>
      </c>
      <c r="S18" t="str">
        <f t="shared" si="4"/>
        <v>Mongolian, Buffets</v>
      </c>
      <c r="T18" t="s">
        <v>776</v>
      </c>
      <c r="U18">
        <v>40.808557</v>
      </c>
      <c r="V18">
        <v>-77.889717000000005</v>
      </c>
      <c r="W18">
        <v>7.9666666666666703</v>
      </c>
      <c r="X18">
        <v>28.283333333333299</v>
      </c>
      <c r="Y18">
        <v>55.766666666666701</v>
      </c>
    </row>
    <row r="19" spans="1:25" x14ac:dyDescent="0.25">
      <c r="A19">
        <v>18</v>
      </c>
      <c r="B19" t="s">
        <v>83</v>
      </c>
      <c r="C19" t="s">
        <v>84</v>
      </c>
      <c r="D19" t="s">
        <v>1057</v>
      </c>
      <c r="E19" t="b">
        <v>0</v>
      </c>
      <c r="F19">
        <v>205</v>
      </c>
      <c r="G19" t="s">
        <v>85</v>
      </c>
      <c r="H19">
        <v>3.5</v>
      </c>
      <c r="I19">
        <v>40.831180000000003</v>
      </c>
      <c r="J19">
        <v>-77.886200000000002</v>
      </c>
      <c r="K19" t="s">
        <v>25</v>
      </c>
      <c r="L19" t="s">
        <v>86</v>
      </c>
      <c r="M19" t="s">
        <v>17</v>
      </c>
      <c r="N19">
        <v>16803</v>
      </c>
      <c r="O19">
        <f t="shared" si="0"/>
        <v>29</v>
      </c>
      <c r="P19">
        <f t="shared" si="1"/>
        <v>37</v>
      </c>
      <c r="Q19">
        <f t="shared" si="2"/>
        <v>43</v>
      </c>
      <c r="R19" t="str">
        <f t="shared" si="3"/>
        <v>American (New)</v>
      </c>
      <c r="S19" t="str">
        <f t="shared" si="4"/>
        <v>American (New)</v>
      </c>
      <c r="T19" t="s">
        <v>777</v>
      </c>
      <c r="U19">
        <v>40.808557</v>
      </c>
      <c r="V19">
        <v>-77.889717000000005</v>
      </c>
      <c r="W19">
        <v>12.8166666666667</v>
      </c>
      <c r="X19" t="s">
        <v>38</v>
      </c>
      <c r="Y19">
        <v>99.5833333333333</v>
      </c>
    </row>
    <row r="20" spans="1:25" hidden="1" x14ac:dyDescent="0.25">
      <c r="A20">
        <v>19</v>
      </c>
      <c r="B20" t="s">
        <v>87</v>
      </c>
      <c r="C20" t="s">
        <v>88</v>
      </c>
      <c r="D20" t="s">
        <v>1058</v>
      </c>
      <c r="E20" t="b">
        <v>0</v>
      </c>
      <c r="F20">
        <v>68</v>
      </c>
      <c r="G20" t="s">
        <v>89</v>
      </c>
      <c r="H20">
        <v>4</v>
      </c>
      <c r="I20">
        <v>40.7821600835548</v>
      </c>
      <c r="J20">
        <v>-77.853328182399906</v>
      </c>
      <c r="K20" t="s">
        <v>25</v>
      </c>
      <c r="L20" t="s">
        <v>90</v>
      </c>
      <c r="M20" t="s">
        <v>17</v>
      </c>
      <c r="N20">
        <v>16801</v>
      </c>
      <c r="O20">
        <f t="shared" si="0"/>
        <v>62</v>
      </c>
      <c r="P20">
        <f t="shared" si="1"/>
        <v>72</v>
      </c>
      <c r="Q20">
        <f t="shared" si="2"/>
        <v>70</v>
      </c>
      <c r="R20" t="str">
        <f t="shared" si="3"/>
        <v>Chicken Wings", "American (Traditional)", "Southern"</v>
      </c>
      <c r="S20" t="str">
        <f t="shared" si="4"/>
        <v>Chicken Wings, American (Traditional), Southern</v>
      </c>
      <c r="T20" t="s">
        <v>778</v>
      </c>
      <c r="U20">
        <v>40.808557</v>
      </c>
      <c r="V20">
        <v>-77.889717000000005</v>
      </c>
      <c r="W20">
        <v>6.6</v>
      </c>
      <c r="X20">
        <v>34.65</v>
      </c>
      <c r="Y20">
        <v>46.15</v>
      </c>
    </row>
    <row r="21" spans="1:25" hidden="1" x14ac:dyDescent="0.25">
      <c r="A21">
        <v>20</v>
      </c>
      <c r="B21" t="s">
        <v>91</v>
      </c>
      <c r="C21" t="s">
        <v>92</v>
      </c>
      <c r="D21" t="s">
        <v>1058</v>
      </c>
      <c r="E21" t="b">
        <v>0</v>
      </c>
      <c r="F21">
        <v>147</v>
      </c>
      <c r="G21" t="s">
        <v>93</v>
      </c>
      <c r="H21">
        <v>4</v>
      </c>
      <c r="I21">
        <v>40.739223480224602</v>
      </c>
      <c r="J21">
        <v>-77.879203796386705</v>
      </c>
      <c r="K21" t="s">
        <v>25</v>
      </c>
      <c r="L21" t="s">
        <v>94</v>
      </c>
      <c r="M21" t="s">
        <v>17</v>
      </c>
      <c r="N21">
        <v>16801</v>
      </c>
      <c r="O21">
        <f t="shared" si="0"/>
        <v>62</v>
      </c>
      <c r="P21">
        <f t="shared" si="1"/>
        <v>72</v>
      </c>
      <c r="Q21">
        <f t="shared" si="2"/>
        <v>70</v>
      </c>
      <c r="R21" t="str">
        <f t="shared" si="3"/>
        <v>American (Traditional)", "Cafes", "Breakfast &amp; Brunch"</v>
      </c>
      <c r="S21" t="str">
        <f t="shared" si="4"/>
        <v>American (Traditional), Cafes, Breakfast &amp; Brunch</v>
      </c>
      <c r="T21" t="s">
        <v>779</v>
      </c>
      <c r="U21">
        <v>40.808557</v>
      </c>
      <c r="V21">
        <v>-77.889717000000005</v>
      </c>
      <c r="W21">
        <v>19.766666666666701</v>
      </c>
      <c r="X21" t="s">
        <v>38</v>
      </c>
      <c r="Y21">
        <v>143.85</v>
      </c>
    </row>
    <row r="22" spans="1:25" hidden="1" x14ac:dyDescent="0.25">
      <c r="A22">
        <v>21</v>
      </c>
      <c r="B22" t="s">
        <v>95</v>
      </c>
      <c r="C22" t="s">
        <v>96</v>
      </c>
      <c r="D22" t="s">
        <v>1058</v>
      </c>
      <c r="E22" t="b">
        <v>0</v>
      </c>
      <c r="F22">
        <v>78</v>
      </c>
      <c r="G22" t="s">
        <v>97</v>
      </c>
      <c r="H22">
        <v>4</v>
      </c>
      <c r="I22">
        <v>40.793644241947398</v>
      </c>
      <c r="J22">
        <v>-77.862430214881897</v>
      </c>
      <c r="K22" t="s">
        <v>25</v>
      </c>
      <c r="L22" t="s">
        <v>98</v>
      </c>
      <c r="M22" t="s">
        <v>17</v>
      </c>
      <c r="N22">
        <v>16801</v>
      </c>
      <c r="O22">
        <f t="shared" si="0"/>
        <v>34</v>
      </c>
      <c r="P22">
        <f t="shared" si="1"/>
        <v>44</v>
      </c>
      <c r="Q22">
        <f t="shared" si="2"/>
        <v>42</v>
      </c>
      <c r="R22" t="str">
        <f t="shared" si="3"/>
        <v>Soup", "Salad"</v>
      </c>
      <c r="S22" t="str">
        <f t="shared" si="4"/>
        <v>Soup, Salad</v>
      </c>
      <c r="T22" t="s">
        <v>780</v>
      </c>
      <c r="U22">
        <v>40.808557</v>
      </c>
      <c r="V22">
        <v>-77.889717000000005</v>
      </c>
      <c r="W22">
        <v>4.8666666666666698</v>
      </c>
      <c r="X22">
        <v>16.100000000000001</v>
      </c>
      <c r="Y22">
        <v>31.366666666666699</v>
      </c>
    </row>
    <row r="23" spans="1:25" hidden="1" x14ac:dyDescent="0.25">
      <c r="A23">
        <v>22</v>
      </c>
      <c r="B23" t="s">
        <v>99</v>
      </c>
      <c r="C23" t="s">
        <v>100</v>
      </c>
      <c r="D23" t="s">
        <v>1058</v>
      </c>
      <c r="E23" t="b">
        <v>0</v>
      </c>
      <c r="F23">
        <v>110</v>
      </c>
      <c r="G23" t="s">
        <v>101</v>
      </c>
      <c r="H23">
        <v>3</v>
      </c>
      <c r="I23">
        <v>40.793035699999997</v>
      </c>
      <c r="J23">
        <v>-77.862088600000007</v>
      </c>
      <c r="K23" t="s">
        <v>25</v>
      </c>
      <c r="L23" t="s">
        <v>102</v>
      </c>
      <c r="M23" t="s">
        <v>17</v>
      </c>
      <c r="N23">
        <v>16801</v>
      </c>
      <c r="O23">
        <f t="shared" si="0"/>
        <v>53</v>
      </c>
      <c r="P23">
        <f t="shared" si="1"/>
        <v>63</v>
      </c>
      <c r="Q23">
        <f t="shared" si="2"/>
        <v>61</v>
      </c>
      <c r="R23" t="str">
        <f t="shared" si="3"/>
        <v>Pizza", "Beer Bar", "American (Traditional)"</v>
      </c>
      <c r="S23" t="str">
        <f t="shared" si="4"/>
        <v>Pizza, Beer Bar, American (Traditional)</v>
      </c>
      <c r="T23" t="s">
        <v>781</v>
      </c>
      <c r="U23">
        <v>40.808557</v>
      </c>
      <c r="V23">
        <v>-77.889717000000005</v>
      </c>
      <c r="W23">
        <v>7.9</v>
      </c>
      <c r="X23">
        <v>22.383333333333301</v>
      </c>
      <c r="Y23">
        <v>40.366666666666703</v>
      </c>
    </row>
    <row r="24" spans="1:25" x14ac:dyDescent="0.25">
      <c r="A24">
        <v>23</v>
      </c>
      <c r="B24" t="s">
        <v>103</v>
      </c>
      <c r="C24" t="s">
        <v>104</v>
      </c>
      <c r="D24" t="s">
        <v>1057</v>
      </c>
      <c r="E24" t="b">
        <v>0</v>
      </c>
      <c r="F24">
        <v>9</v>
      </c>
      <c r="G24" t="s">
        <v>105</v>
      </c>
      <c r="H24">
        <v>3.5</v>
      </c>
      <c r="I24">
        <v>40.793959999999998</v>
      </c>
      <c r="J24">
        <v>-77.861400000000003</v>
      </c>
      <c r="K24" t="s">
        <v>38</v>
      </c>
      <c r="L24" t="s">
        <v>106</v>
      </c>
      <c r="M24" t="s">
        <v>17</v>
      </c>
      <c r="N24">
        <v>16801</v>
      </c>
      <c r="O24">
        <f t="shared" si="0"/>
        <v>30</v>
      </c>
      <c r="P24">
        <f t="shared" si="1"/>
        <v>38</v>
      </c>
      <c r="Q24">
        <f t="shared" si="2"/>
        <v>44</v>
      </c>
      <c r="R24" t="str">
        <f t="shared" si="3"/>
        <v>American (Traditional)</v>
      </c>
      <c r="S24" t="str">
        <f t="shared" si="4"/>
        <v>American (Traditional)</v>
      </c>
      <c r="T24" t="s">
        <v>782</v>
      </c>
      <c r="U24">
        <v>40.808557</v>
      </c>
      <c r="V24">
        <v>-77.889717000000005</v>
      </c>
      <c r="W24">
        <v>9.18333333333333</v>
      </c>
      <c r="X24">
        <v>20.5</v>
      </c>
      <c r="Y24">
        <v>40.433333333333302</v>
      </c>
    </row>
    <row r="25" spans="1:25" x14ac:dyDescent="0.25">
      <c r="A25">
        <v>24</v>
      </c>
      <c r="B25" t="s">
        <v>107</v>
      </c>
      <c r="C25" t="s">
        <v>108</v>
      </c>
      <c r="D25" t="s">
        <v>1057</v>
      </c>
      <c r="E25" t="b">
        <v>0</v>
      </c>
      <c r="F25">
        <v>130</v>
      </c>
      <c r="G25" t="s">
        <v>109</v>
      </c>
      <c r="H25">
        <v>3</v>
      </c>
      <c r="I25">
        <v>40.794282339619002</v>
      </c>
      <c r="J25">
        <v>-77.861577665257002</v>
      </c>
      <c r="K25" t="s">
        <v>25</v>
      </c>
      <c r="L25" t="s">
        <v>106</v>
      </c>
      <c r="M25" t="s">
        <v>17</v>
      </c>
      <c r="N25">
        <v>16801</v>
      </c>
      <c r="O25">
        <f t="shared" si="0"/>
        <v>48</v>
      </c>
      <c r="P25">
        <f t="shared" si="1"/>
        <v>58</v>
      </c>
      <c r="Q25">
        <f t="shared" si="2"/>
        <v>56</v>
      </c>
      <c r="R25" t="str">
        <f t="shared" si="3"/>
        <v>American (New)", "American (Traditional)"</v>
      </c>
      <c r="S25" t="str">
        <f t="shared" si="4"/>
        <v>American (New), American (Traditional)</v>
      </c>
      <c r="T25" t="s">
        <v>783</v>
      </c>
      <c r="U25">
        <v>40.808557</v>
      </c>
      <c r="V25">
        <v>-77.889717000000005</v>
      </c>
      <c r="W25">
        <v>8.6</v>
      </c>
      <c r="X25">
        <v>19.933333333333302</v>
      </c>
      <c r="Y25">
        <v>40.8333333333333</v>
      </c>
    </row>
    <row r="26" spans="1:25" hidden="1" x14ac:dyDescent="0.25">
      <c r="A26">
        <v>25</v>
      </c>
      <c r="B26" t="s">
        <v>110</v>
      </c>
      <c r="C26" t="s">
        <v>111</v>
      </c>
      <c r="D26" t="s">
        <v>1058</v>
      </c>
      <c r="E26" t="b">
        <v>0</v>
      </c>
      <c r="F26">
        <v>96</v>
      </c>
      <c r="G26" t="s">
        <v>112</v>
      </c>
      <c r="H26">
        <v>3.5</v>
      </c>
      <c r="I26">
        <v>40.792099999999998</v>
      </c>
      <c r="J26">
        <v>-77.867260000000002</v>
      </c>
      <c r="K26" t="s">
        <v>25</v>
      </c>
      <c r="L26" t="s">
        <v>113</v>
      </c>
      <c r="M26" t="s">
        <v>17</v>
      </c>
      <c r="N26">
        <v>16801</v>
      </c>
      <c r="O26">
        <f t="shared" si="0"/>
        <v>28</v>
      </c>
      <c r="P26">
        <f t="shared" si="1"/>
        <v>36</v>
      </c>
      <c r="Q26" t="e">
        <f t="shared" si="2"/>
        <v>#VALUE!</v>
      </c>
      <c r="R26" t="str">
        <f t="shared" si="3"/>
        <v>Vietnamese</v>
      </c>
      <c r="S26" t="str">
        <f t="shared" si="4"/>
        <v>Vietnamese</v>
      </c>
      <c r="T26" t="s">
        <v>784</v>
      </c>
      <c r="U26">
        <v>40.808557</v>
      </c>
      <c r="V26">
        <v>-77.889717000000005</v>
      </c>
      <c r="W26">
        <v>8.5166666666666693</v>
      </c>
      <c r="X26">
        <v>24.183333333333302</v>
      </c>
      <c r="Y26">
        <v>41.733333333333299</v>
      </c>
    </row>
    <row r="27" spans="1:25" x14ac:dyDescent="0.25">
      <c r="A27">
        <v>26</v>
      </c>
      <c r="B27" t="s">
        <v>114</v>
      </c>
      <c r="C27" t="s">
        <v>115</v>
      </c>
      <c r="D27" t="s">
        <v>1057</v>
      </c>
      <c r="E27" t="b">
        <v>0</v>
      </c>
      <c r="F27">
        <v>155</v>
      </c>
      <c r="G27" t="s">
        <v>116</v>
      </c>
      <c r="H27">
        <v>4</v>
      </c>
      <c r="I27">
        <v>40.795412200000001</v>
      </c>
      <c r="J27">
        <v>-77.8590552</v>
      </c>
      <c r="K27" t="s">
        <v>25</v>
      </c>
      <c r="L27" t="s">
        <v>117</v>
      </c>
      <c r="M27" t="s">
        <v>17</v>
      </c>
      <c r="N27">
        <v>16801</v>
      </c>
      <c r="O27">
        <f t="shared" si="0"/>
        <v>24</v>
      </c>
      <c r="P27">
        <f t="shared" si="1"/>
        <v>32</v>
      </c>
      <c r="Q27" t="e">
        <f t="shared" si="2"/>
        <v>#VALUE!</v>
      </c>
      <c r="R27" t="str">
        <f t="shared" si="3"/>
        <v>Indian</v>
      </c>
      <c r="S27" t="str">
        <f t="shared" si="4"/>
        <v>Indian</v>
      </c>
      <c r="T27" t="s">
        <v>785</v>
      </c>
      <c r="U27">
        <v>40.808557</v>
      </c>
      <c r="V27">
        <v>-77.889717000000005</v>
      </c>
      <c r="W27">
        <v>5.7166666666666703</v>
      </c>
      <c r="X27">
        <v>12.966666666666701</v>
      </c>
      <c r="Y27">
        <v>33.6666666666667</v>
      </c>
    </row>
    <row r="28" spans="1:25" hidden="1" x14ac:dyDescent="0.25">
      <c r="A28">
        <v>27</v>
      </c>
      <c r="B28" t="s">
        <v>118</v>
      </c>
      <c r="C28" t="s">
        <v>119</v>
      </c>
      <c r="D28" t="s">
        <v>1058</v>
      </c>
      <c r="E28" t="b">
        <v>0</v>
      </c>
      <c r="F28">
        <v>10</v>
      </c>
      <c r="G28" t="s">
        <v>120</v>
      </c>
      <c r="H28">
        <v>4</v>
      </c>
      <c r="I28">
        <v>40.7938069</v>
      </c>
      <c r="J28">
        <v>-77.859854499999997</v>
      </c>
      <c r="K28" t="s">
        <v>15</v>
      </c>
      <c r="L28" t="s">
        <v>121</v>
      </c>
      <c r="M28" t="s">
        <v>17</v>
      </c>
      <c r="N28">
        <v>16801</v>
      </c>
      <c r="O28">
        <f t="shared" si="0"/>
        <v>65</v>
      </c>
      <c r="P28">
        <f t="shared" si="1"/>
        <v>75</v>
      </c>
      <c r="Q28">
        <f t="shared" si="2"/>
        <v>73</v>
      </c>
      <c r="R28" t="str">
        <f t="shared" si="3"/>
        <v>Middle Eastern", "Mediterranean", "Street Vendors"</v>
      </c>
      <c r="S28" t="str">
        <f t="shared" si="4"/>
        <v>Middle Eastern, Mediterranean, Street Vendors</v>
      </c>
      <c r="T28" t="s">
        <v>786</v>
      </c>
      <c r="U28">
        <v>40.808557</v>
      </c>
      <c r="V28">
        <v>-77.889717000000005</v>
      </c>
      <c r="W28">
        <v>9.06666666666667</v>
      </c>
      <c r="X28">
        <v>24.7</v>
      </c>
      <c r="Y28">
        <v>45.15</v>
      </c>
    </row>
    <row r="29" spans="1:25" hidden="1" x14ac:dyDescent="0.25">
      <c r="A29">
        <v>28</v>
      </c>
      <c r="B29" t="s">
        <v>122</v>
      </c>
      <c r="C29" t="s">
        <v>123</v>
      </c>
      <c r="D29" t="s">
        <v>1058</v>
      </c>
      <c r="E29" t="b">
        <v>0</v>
      </c>
      <c r="F29">
        <v>169</v>
      </c>
      <c r="G29" t="s">
        <v>124</v>
      </c>
      <c r="H29">
        <v>3</v>
      </c>
      <c r="I29">
        <v>40.795620999999997</v>
      </c>
      <c r="J29">
        <v>-77.859714999999994</v>
      </c>
      <c r="K29" t="s">
        <v>25</v>
      </c>
      <c r="L29" t="s">
        <v>125</v>
      </c>
      <c r="M29" t="s">
        <v>17</v>
      </c>
      <c r="N29">
        <v>16801</v>
      </c>
      <c r="O29">
        <f t="shared" si="0"/>
        <v>52</v>
      </c>
      <c r="P29">
        <f t="shared" si="1"/>
        <v>62</v>
      </c>
      <c r="Q29">
        <f t="shared" si="2"/>
        <v>60</v>
      </c>
      <c r="R29" t="str">
        <f t="shared" si="3"/>
        <v>Bars", "Desserts", "American (New)"</v>
      </c>
      <c r="S29" t="str">
        <f t="shared" si="4"/>
        <v>Bars, Desserts, American (New)</v>
      </c>
      <c r="T29" t="s">
        <v>787</v>
      </c>
      <c r="U29">
        <v>40.808557</v>
      </c>
      <c r="V29">
        <v>-77.889717000000005</v>
      </c>
      <c r="W29">
        <v>10.35</v>
      </c>
      <c r="X29">
        <v>20.383333333333301</v>
      </c>
      <c r="Y29">
        <v>41.15</v>
      </c>
    </row>
    <row r="30" spans="1:25" hidden="1" x14ac:dyDescent="0.25">
      <c r="A30">
        <v>29</v>
      </c>
      <c r="B30" t="s">
        <v>126</v>
      </c>
      <c r="C30" t="s">
        <v>127</v>
      </c>
      <c r="D30" t="s">
        <v>1058</v>
      </c>
      <c r="E30" t="b">
        <v>0</v>
      </c>
      <c r="F30">
        <v>7</v>
      </c>
      <c r="G30" t="s">
        <v>128</v>
      </c>
      <c r="H30">
        <v>3.5</v>
      </c>
      <c r="I30">
        <v>40.806519999999999</v>
      </c>
      <c r="J30">
        <v>-77.840800000000002</v>
      </c>
      <c r="K30" t="s">
        <v>38</v>
      </c>
      <c r="L30" t="s">
        <v>129</v>
      </c>
      <c r="M30" t="s">
        <v>17</v>
      </c>
      <c r="N30">
        <v>16801</v>
      </c>
      <c r="O30">
        <f t="shared" si="0"/>
        <v>57</v>
      </c>
      <c r="P30">
        <f t="shared" si="1"/>
        <v>67</v>
      </c>
      <c r="Q30">
        <f t="shared" si="2"/>
        <v>65</v>
      </c>
      <c r="R30" t="str">
        <f t="shared" si="3"/>
        <v>Sports Bars", "American (New)", "Burgers"</v>
      </c>
      <c r="S30" t="str">
        <f t="shared" si="4"/>
        <v>Sports Bars, American (New), Burgers</v>
      </c>
      <c r="T30" t="s">
        <v>788</v>
      </c>
      <c r="U30">
        <v>40.808557</v>
      </c>
      <c r="V30">
        <v>-77.889717000000005</v>
      </c>
      <c r="W30">
        <v>7.7166666666666703</v>
      </c>
      <c r="X30">
        <v>17.55</v>
      </c>
      <c r="Y30">
        <v>42.016666666666701</v>
      </c>
    </row>
    <row r="31" spans="1:25" x14ac:dyDescent="0.25">
      <c r="A31">
        <v>30</v>
      </c>
      <c r="B31" t="s">
        <v>130</v>
      </c>
      <c r="C31" t="s">
        <v>131</v>
      </c>
      <c r="D31" t="s">
        <v>1057</v>
      </c>
      <c r="E31" t="b">
        <v>0</v>
      </c>
      <c r="F31">
        <v>141</v>
      </c>
      <c r="G31" t="s">
        <v>132</v>
      </c>
      <c r="H31">
        <v>4</v>
      </c>
      <c r="I31">
        <v>40.833851000000003</v>
      </c>
      <c r="J31">
        <v>-77.804546000000002</v>
      </c>
      <c r="K31" t="s">
        <v>15</v>
      </c>
      <c r="L31" t="s">
        <v>133</v>
      </c>
      <c r="M31" t="s">
        <v>17</v>
      </c>
      <c r="N31">
        <v>16801</v>
      </c>
      <c r="O31">
        <f t="shared" si="0"/>
        <v>25</v>
      </c>
      <c r="P31">
        <f t="shared" si="1"/>
        <v>33</v>
      </c>
      <c r="Q31">
        <f t="shared" si="2"/>
        <v>38</v>
      </c>
      <c r="R31" t="str">
        <f t="shared" si="3"/>
        <v>Mexican</v>
      </c>
      <c r="S31" t="str">
        <f t="shared" si="4"/>
        <v>Mexican</v>
      </c>
      <c r="T31" t="s">
        <v>789</v>
      </c>
      <c r="U31">
        <v>40.808557</v>
      </c>
      <c r="V31">
        <v>-77.889717000000005</v>
      </c>
      <c r="W31">
        <v>8.6166666666666707</v>
      </c>
      <c r="X31">
        <v>27.35</v>
      </c>
      <c r="Y31">
        <v>155.35</v>
      </c>
    </row>
    <row r="32" spans="1:25" x14ac:dyDescent="0.25">
      <c r="A32">
        <v>31</v>
      </c>
      <c r="B32" t="s">
        <v>134</v>
      </c>
      <c r="C32" t="s">
        <v>135</v>
      </c>
      <c r="D32" t="s">
        <v>1057</v>
      </c>
      <c r="E32" t="b">
        <v>0</v>
      </c>
      <c r="F32">
        <v>119</v>
      </c>
      <c r="G32" t="s">
        <v>65</v>
      </c>
      <c r="H32">
        <v>3.5</v>
      </c>
      <c r="I32">
        <v>40.80133</v>
      </c>
      <c r="J32">
        <v>-77.880560000000003</v>
      </c>
      <c r="K32" t="s">
        <v>25</v>
      </c>
      <c r="L32" t="s">
        <v>136</v>
      </c>
      <c r="M32" t="s">
        <v>17</v>
      </c>
      <c r="N32">
        <v>16803</v>
      </c>
      <c r="O32">
        <f t="shared" si="0"/>
        <v>24</v>
      </c>
      <c r="P32">
        <f t="shared" si="1"/>
        <v>32</v>
      </c>
      <c r="Q32" t="e">
        <f t="shared" si="2"/>
        <v>#VALUE!</v>
      </c>
      <c r="R32" t="str">
        <f t="shared" si="3"/>
        <v>Korean</v>
      </c>
      <c r="S32" t="str">
        <f t="shared" si="4"/>
        <v>Korean</v>
      </c>
      <c r="T32" t="s">
        <v>772</v>
      </c>
      <c r="U32">
        <v>40.808557</v>
      </c>
      <c r="V32">
        <v>-77.889717000000005</v>
      </c>
      <c r="W32">
        <v>12.45</v>
      </c>
      <c r="X32" t="s">
        <v>38</v>
      </c>
      <c r="Y32">
        <v>110.566666666667</v>
      </c>
    </row>
    <row r="33" spans="1:25" hidden="1" x14ac:dyDescent="0.25">
      <c r="A33">
        <v>32</v>
      </c>
      <c r="B33" t="s">
        <v>137</v>
      </c>
      <c r="C33" t="s">
        <v>138</v>
      </c>
      <c r="D33" t="s">
        <v>1058</v>
      </c>
      <c r="E33" t="b">
        <v>0</v>
      </c>
      <c r="F33">
        <v>55</v>
      </c>
      <c r="G33" t="s">
        <v>139</v>
      </c>
      <c r="H33">
        <v>4</v>
      </c>
      <c r="I33">
        <v>40.797980000000003</v>
      </c>
      <c r="J33">
        <v>-77.856520000000003</v>
      </c>
      <c r="K33" t="s">
        <v>15</v>
      </c>
      <c r="L33" t="s">
        <v>30</v>
      </c>
      <c r="M33" t="s">
        <v>17</v>
      </c>
      <c r="N33">
        <v>16801</v>
      </c>
      <c r="O33">
        <f t="shared" si="0"/>
        <v>37</v>
      </c>
      <c r="P33">
        <f t="shared" si="1"/>
        <v>47</v>
      </c>
      <c r="Q33">
        <f t="shared" si="2"/>
        <v>45</v>
      </c>
      <c r="R33" t="str">
        <f t="shared" si="3"/>
        <v>Turkish", "Wraps"</v>
      </c>
      <c r="S33" t="str">
        <f t="shared" si="4"/>
        <v>Turkish, Wraps</v>
      </c>
      <c r="T33" t="s">
        <v>790</v>
      </c>
      <c r="U33">
        <v>40.808557</v>
      </c>
      <c r="V33">
        <v>-77.889717000000005</v>
      </c>
      <c r="W33">
        <v>4.7166666666666703</v>
      </c>
      <c r="X33">
        <v>14.783333333333299</v>
      </c>
      <c r="Y33">
        <v>30.05</v>
      </c>
    </row>
    <row r="34" spans="1:25" hidden="1" x14ac:dyDescent="0.25">
      <c r="A34">
        <v>33</v>
      </c>
      <c r="B34" t="s">
        <v>140</v>
      </c>
      <c r="C34" t="s">
        <v>141</v>
      </c>
      <c r="D34" t="s">
        <v>1058</v>
      </c>
      <c r="E34" t="b">
        <v>0</v>
      </c>
      <c r="F34">
        <v>98</v>
      </c>
      <c r="G34" t="s">
        <v>142</v>
      </c>
      <c r="H34">
        <v>3.5</v>
      </c>
      <c r="I34">
        <v>40.793643201139297</v>
      </c>
      <c r="J34">
        <v>-77.860194190620007</v>
      </c>
      <c r="K34" t="s">
        <v>25</v>
      </c>
      <c r="L34" t="s">
        <v>143</v>
      </c>
      <c r="M34" t="s">
        <v>17</v>
      </c>
      <c r="N34">
        <v>16801</v>
      </c>
      <c r="O34">
        <f t="shared" si="0"/>
        <v>63</v>
      </c>
      <c r="P34">
        <f t="shared" si="1"/>
        <v>73</v>
      </c>
      <c r="Q34">
        <f t="shared" si="2"/>
        <v>71</v>
      </c>
      <c r="R34" t="str">
        <f t="shared" si="3"/>
        <v>Cocktail Bars", "American (Traditional)", "Sports Bars"</v>
      </c>
      <c r="S34" t="str">
        <f t="shared" si="4"/>
        <v>Cocktail Bars, American (Traditional), Sports Bars</v>
      </c>
      <c r="T34" t="s">
        <v>791</v>
      </c>
      <c r="U34">
        <v>40.808557</v>
      </c>
      <c r="V34">
        <v>-77.889717000000005</v>
      </c>
      <c r="W34">
        <v>9.31666666666667</v>
      </c>
      <c r="X34">
        <v>25.15</v>
      </c>
      <c r="Y34">
        <v>47.183333333333302</v>
      </c>
    </row>
    <row r="35" spans="1:25" x14ac:dyDescent="0.25">
      <c r="A35">
        <v>34</v>
      </c>
      <c r="B35" t="s">
        <v>144</v>
      </c>
      <c r="C35" t="s">
        <v>145</v>
      </c>
      <c r="D35" t="s">
        <v>1057</v>
      </c>
      <c r="E35" t="b">
        <v>0</v>
      </c>
      <c r="F35">
        <v>49</v>
      </c>
      <c r="G35" t="s">
        <v>132</v>
      </c>
      <c r="H35">
        <v>4</v>
      </c>
      <c r="I35">
        <v>40.795230844688398</v>
      </c>
      <c r="J35">
        <v>-77.859175607469496</v>
      </c>
      <c r="K35" t="s">
        <v>15</v>
      </c>
      <c r="L35" t="s">
        <v>146</v>
      </c>
      <c r="M35" t="s">
        <v>17</v>
      </c>
      <c r="N35">
        <v>16801</v>
      </c>
      <c r="O35">
        <f t="shared" si="0"/>
        <v>25</v>
      </c>
      <c r="P35">
        <f t="shared" si="1"/>
        <v>33</v>
      </c>
      <c r="Q35">
        <f t="shared" si="2"/>
        <v>38</v>
      </c>
      <c r="R35" t="str">
        <f t="shared" si="3"/>
        <v>Mexican</v>
      </c>
      <c r="S35" t="str">
        <f t="shared" si="4"/>
        <v>Mexican</v>
      </c>
      <c r="T35" t="s">
        <v>789</v>
      </c>
      <c r="U35">
        <v>40.808557</v>
      </c>
      <c r="V35">
        <v>-77.889717000000005</v>
      </c>
      <c r="W35">
        <v>9.4</v>
      </c>
      <c r="X35">
        <v>21.216666666666701</v>
      </c>
      <c r="Y35">
        <v>41.65</v>
      </c>
    </row>
    <row r="36" spans="1:25" hidden="1" x14ac:dyDescent="0.25">
      <c r="A36">
        <v>35</v>
      </c>
      <c r="B36" t="s">
        <v>147</v>
      </c>
      <c r="C36" t="s">
        <v>148</v>
      </c>
      <c r="D36" t="s">
        <v>1058</v>
      </c>
      <c r="E36" t="b">
        <v>0</v>
      </c>
      <c r="F36">
        <v>82</v>
      </c>
      <c r="G36" t="s">
        <v>149</v>
      </c>
      <c r="H36">
        <v>4</v>
      </c>
      <c r="I36">
        <v>40.815101645942804</v>
      </c>
      <c r="J36">
        <v>-77.897617069649399</v>
      </c>
      <c r="K36" t="s">
        <v>25</v>
      </c>
      <c r="L36" t="s">
        <v>150</v>
      </c>
      <c r="M36" t="s">
        <v>17</v>
      </c>
      <c r="N36">
        <v>16803</v>
      </c>
      <c r="O36">
        <f t="shared" si="0"/>
        <v>49</v>
      </c>
      <c r="P36">
        <f t="shared" si="1"/>
        <v>59</v>
      </c>
      <c r="Q36">
        <f t="shared" si="2"/>
        <v>57</v>
      </c>
      <c r="R36" t="str">
        <f t="shared" si="3"/>
        <v>Steakhouses", "Barbeque", "American (Traditional)"</v>
      </c>
      <c r="S36" t="str">
        <f t="shared" si="4"/>
        <v>Steakhouses, Barbeque, American (Traditional)</v>
      </c>
      <c r="T36" t="s">
        <v>792</v>
      </c>
      <c r="U36">
        <v>40.808557</v>
      </c>
      <c r="V36">
        <v>-77.889717000000005</v>
      </c>
      <c r="W36">
        <v>9.15</v>
      </c>
      <c r="X36">
        <v>24.2</v>
      </c>
      <c r="Y36">
        <v>51.283333333333303</v>
      </c>
    </row>
    <row r="37" spans="1:25" hidden="1" x14ac:dyDescent="0.25">
      <c r="A37">
        <v>36</v>
      </c>
      <c r="B37" t="s">
        <v>151</v>
      </c>
      <c r="C37" t="s">
        <v>152</v>
      </c>
      <c r="D37" t="s">
        <v>1058</v>
      </c>
      <c r="E37" t="b">
        <v>0</v>
      </c>
      <c r="F37">
        <v>10</v>
      </c>
      <c r="G37" t="s">
        <v>153</v>
      </c>
      <c r="H37">
        <v>4</v>
      </c>
      <c r="I37">
        <v>40.791530000000002</v>
      </c>
      <c r="J37">
        <v>-77.864069999999998</v>
      </c>
      <c r="K37" t="s">
        <v>38</v>
      </c>
      <c r="L37" t="s">
        <v>154</v>
      </c>
      <c r="M37" t="s">
        <v>17</v>
      </c>
      <c r="N37">
        <v>16801</v>
      </c>
      <c r="O37">
        <f t="shared" si="0"/>
        <v>62</v>
      </c>
      <c r="P37">
        <f t="shared" si="1"/>
        <v>72</v>
      </c>
      <c r="Q37">
        <f t="shared" si="2"/>
        <v>70</v>
      </c>
      <c r="R37" t="str">
        <f t="shared" si="3"/>
        <v>American (New)", "Diners", "Breakfast &amp; Brunch"</v>
      </c>
      <c r="S37" t="str">
        <f t="shared" si="4"/>
        <v>American (New), Diners, Breakfast &amp; Brunch</v>
      </c>
      <c r="T37" t="s">
        <v>793</v>
      </c>
      <c r="U37">
        <v>40.808557</v>
      </c>
      <c r="V37">
        <v>-77.889717000000005</v>
      </c>
      <c r="W37">
        <v>5.0999999999999996</v>
      </c>
      <c r="X37">
        <v>20.45</v>
      </c>
      <c r="Y37">
        <v>32.966666666666697</v>
      </c>
    </row>
    <row r="38" spans="1:25" hidden="1" x14ac:dyDescent="0.25">
      <c r="A38">
        <v>37</v>
      </c>
      <c r="B38" t="s">
        <v>155</v>
      </c>
      <c r="C38" t="s">
        <v>156</v>
      </c>
      <c r="D38" t="s">
        <v>1058</v>
      </c>
      <c r="E38" t="b">
        <v>0</v>
      </c>
      <c r="F38">
        <v>118</v>
      </c>
      <c r="G38" t="s">
        <v>157</v>
      </c>
      <c r="H38">
        <v>3</v>
      </c>
      <c r="I38">
        <v>40.796562194824197</v>
      </c>
      <c r="J38">
        <v>-77.857086181640597</v>
      </c>
      <c r="K38" t="s">
        <v>25</v>
      </c>
      <c r="L38" t="s">
        <v>158</v>
      </c>
      <c r="M38" t="s">
        <v>17</v>
      </c>
      <c r="N38">
        <v>16801</v>
      </c>
      <c r="O38">
        <f t="shared" si="0"/>
        <v>60</v>
      </c>
      <c r="P38">
        <f t="shared" si="1"/>
        <v>70</v>
      </c>
      <c r="Q38">
        <f t="shared" si="2"/>
        <v>68</v>
      </c>
      <c r="R38" t="str">
        <f t="shared" si="3"/>
        <v>American (New)", "Sports Bars", "Sandwiches"</v>
      </c>
      <c r="S38" t="str">
        <f t="shared" si="4"/>
        <v>American (New), Sports Bars, Sandwiches</v>
      </c>
      <c r="T38" t="s">
        <v>794</v>
      </c>
      <c r="U38">
        <v>40.808557</v>
      </c>
      <c r="V38">
        <v>-77.889717000000005</v>
      </c>
      <c r="W38">
        <v>8.68333333333333</v>
      </c>
      <c r="X38">
        <v>12.75</v>
      </c>
      <c r="Y38">
        <v>37.549999999999997</v>
      </c>
    </row>
    <row r="39" spans="1:25" hidden="1" x14ac:dyDescent="0.25">
      <c r="A39">
        <v>38</v>
      </c>
      <c r="B39" t="s">
        <v>159</v>
      </c>
      <c r="C39" t="s">
        <v>160</v>
      </c>
      <c r="D39" t="s">
        <v>1058</v>
      </c>
      <c r="E39" t="b">
        <v>0</v>
      </c>
      <c r="F39">
        <v>104</v>
      </c>
      <c r="G39" t="s">
        <v>161</v>
      </c>
      <c r="H39">
        <v>4</v>
      </c>
      <c r="I39">
        <v>40.787239999999997</v>
      </c>
      <c r="J39">
        <v>-77.856319999999997</v>
      </c>
      <c r="K39" t="s">
        <v>15</v>
      </c>
      <c r="L39" t="s">
        <v>162</v>
      </c>
      <c r="M39" t="s">
        <v>17</v>
      </c>
      <c r="N39">
        <v>16801</v>
      </c>
      <c r="O39">
        <f t="shared" si="0"/>
        <v>31</v>
      </c>
      <c r="P39">
        <f t="shared" si="1"/>
        <v>39</v>
      </c>
      <c r="Q39">
        <f t="shared" si="2"/>
        <v>43</v>
      </c>
      <c r="R39" t="str">
        <f t="shared" si="3"/>
        <v>Chicken Wings</v>
      </c>
      <c r="S39" t="str">
        <f t="shared" si="4"/>
        <v>Chicken Wings</v>
      </c>
      <c r="T39" t="s">
        <v>795</v>
      </c>
      <c r="U39">
        <v>40.808557</v>
      </c>
      <c r="V39">
        <v>-77.889717000000005</v>
      </c>
      <c r="W39">
        <v>7.4</v>
      </c>
      <c r="X39">
        <v>27.383333333333301</v>
      </c>
      <c r="Y39">
        <v>49</v>
      </c>
    </row>
    <row r="40" spans="1:25" hidden="1" x14ac:dyDescent="0.25">
      <c r="A40">
        <v>39</v>
      </c>
      <c r="B40" t="s">
        <v>163</v>
      </c>
      <c r="C40" t="s">
        <v>164</v>
      </c>
      <c r="D40" t="s">
        <v>1058</v>
      </c>
      <c r="E40" t="b">
        <v>0</v>
      </c>
      <c r="F40">
        <v>105</v>
      </c>
      <c r="G40" t="s">
        <v>165</v>
      </c>
      <c r="H40">
        <v>4.5</v>
      </c>
      <c r="I40">
        <v>40.779600000000002</v>
      </c>
      <c r="J40">
        <v>-77.879450000000006</v>
      </c>
      <c r="K40" t="s">
        <v>15</v>
      </c>
      <c r="L40" t="s">
        <v>166</v>
      </c>
      <c r="M40" t="s">
        <v>17</v>
      </c>
      <c r="N40">
        <v>16801</v>
      </c>
      <c r="O40">
        <f t="shared" si="0"/>
        <v>25</v>
      </c>
      <c r="P40">
        <f t="shared" si="1"/>
        <v>33</v>
      </c>
      <c r="Q40" t="e">
        <f t="shared" si="2"/>
        <v>#VALUE!</v>
      </c>
      <c r="R40" t="str">
        <f t="shared" si="3"/>
        <v>Waffles</v>
      </c>
      <c r="S40" t="str">
        <f t="shared" si="4"/>
        <v>Waffles</v>
      </c>
      <c r="T40" t="s">
        <v>796</v>
      </c>
      <c r="U40">
        <v>40.808557</v>
      </c>
      <c r="V40">
        <v>-77.889717000000005</v>
      </c>
      <c r="W40">
        <v>10.1833333333333</v>
      </c>
      <c r="X40">
        <v>30.5833333333333</v>
      </c>
      <c r="Y40">
        <v>61.85</v>
      </c>
    </row>
    <row r="41" spans="1:25" hidden="1" x14ac:dyDescent="0.25">
      <c r="A41">
        <v>40</v>
      </c>
      <c r="B41" t="s">
        <v>167</v>
      </c>
      <c r="C41" t="s">
        <v>168</v>
      </c>
      <c r="D41" t="s">
        <v>1058</v>
      </c>
      <c r="E41" t="b">
        <v>0</v>
      </c>
      <c r="F41">
        <v>43</v>
      </c>
      <c r="G41" t="s">
        <v>169</v>
      </c>
      <c r="H41">
        <v>3.5</v>
      </c>
      <c r="I41">
        <v>40.793840195849597</v>
      </c>
      <c r="J41">
        <v>-77.861021049320698</v>
      </c>
      <c r="K41" t="s">
        <v>25</v>
      </c>
      <c r="L41" t="s">
        <v>170</v>
      </c>
      <c r="M41" t="s">
        <v>17</v>
      </c>
      <c r="N41">
        <v>16801</v>
      </c>
      <c r="O41">
        <f t="shared" si="0"/>
        <v>48</v>
      </c>
      <c r="P41">
        <f t="shared" si="1"/>
        <v>58</v>
      </c>
      <c r="Q41">
        <f t="shared" si="2"/>
        <v>56</v>
      </c>
      <c r="R41" t="str">
        <f t="shared" si="3"/>
        <v>Hot Dogs", "Burgers", "Gelato"</v>
      </c>
      <c r="S41" t="str">
        <f t="shared" si="4"/>
        <v>Hot Dogs, Burgers, Gelato</v>
      </c>
      <c r="T41" t="s">
        <v>797</v>
      </c>
      <c r="U41">
        <v>40.808557</v>
      </c>
      <c r="V41">
        <v>-77.889717000000005</v>
      </c>
      <c r="W41">
        <v>4.7833333333333297</v>
      </c>
      <c r="X41">
        <v>15.716666666666701</v>
      </c>
      <c r="Y41">
        <v>30.983333333333299</v>
      </c>
    </row>
    <row r="42" spans="1:25" hidden="1" x14ac:dyDescent="0.25">
      <c r="A42">
        <v>41</v>
      </c>
      <c r="B42" t="s">
        <v>171</v>
      </c>
      <c r="C42" t="s">
        <v>164</v>
      </c>
      <c r="D42" t="s">
        <v>1058</v>
      </c>
      <c r="E42" t="b">
        <v>0</v>
      </c>
      <c r="F42">
        <v>186</v>
      </c>
      <c r="G42" t="s">
        <v>172</v>
      </c>
      <c r="H42">
        <v>4</v>
      </c>
      <c r="I42">
        <v>40.803460000000001</v>
      </c>
      <c r="J42">
        <v>-77.882999999999996</v>
      </c>
      <c r="K42" t="s">
        <v>15</v>
      </c>
      <c r="L42" t="s">
        <v>173</v>
      </c>
      <c r="M42" t="s">
        <v>17</v>
      </c>
      <c r="N42">
        <v>16803</v>
      </c>
      <c r="O42">
        <f t="shared" si="0"/>
        <v>59</v>
      </c>
      <c r="P42">
        <f t="shared" si="1"/>
        <v>69</v>
      </c>
      <c r="Q42">
        <f t="shared" si="2"/>
        <v>67</v>
      </c>
      <c r="R42" t="str">
        <f t="shared" si="3"/>
        <v>Breakfast &amp; Brunch", "Waffles", "Burgers"</v>
      </c>
      <c r="S42" t="str">
        <f t="shared" si="4"/>
        <v>Breakfast &amp; Brunch, Waffles, Burgers</v>
      </c>
      <c r="T42" t="s">
        <v>798</v>
      </c>
      <c r="U42">
        <v>40.808557</v>
      </c>
      <c r="V42">
        <v>-77.889717000000005</v>
      </c>
      <c r="W42">
        <v>7.5833333333333304</v>
      </c>
      <c r="X42">
        <v>13.516666666666699</v>
      </c>
      <c r="Y42">
        <v>39.516666666666701</v>
      </c>
    </row>
    <row r="43" spans="1:25" x14ac:dyDescent="0.25">
      <c r="A43">
        <v>42</v>
      </c>
      <c r="B43" t="s">
        <v>174</v>
      </c>
      <c r="C43" t="s">
        <v>175</v>
      </c>
      <c r="D43" t="s">
        <v>1057</v>
      </c>
      <c r="E43" t="b">
        <v>0</v>
      </c>
      <c r="F43">
        <v>29</v>
      </c>
      <c r="G43" t="s">
        <v>176</v>
      </c>
      <c r="H43">
        <v>4</v>
      </c>
      <c r="I43">
        <v>40.7937960412793</v>
      </c>
      <c r="J43">
        <v>-77.862459945237902</v>
      </c>
      <c r="K43" t="s">
        <v>38</v>
      </c>
      <c r="L43" t="s">
        <v>177</v>
      </c>
      <c r="M43" t="s">
        <v>17</v>
      </c>
      <c r="N43">
        <v>16801</v>
      </c>
      <c r="O43">
        <f t="shared" si="0"/>
        <v>23</v>
      </c>
      <c r="P43">
        <f t="shared" si="1"/>
        <v>31</v>
      </c>
      <c r="Q43" t="e">
        <f t="shared" si="2"/>
        <v>#VALUE!</v>
      </c>
      <c r="R43" t="str">
        <f t="shared" si="3"/>
        <v>Pizza</v>
      </c>
      <c r="S43" t="str">
        <f t="shared" si="4"/>
        <v>Pizza</v>
      </c>
      <c r="T43" t="s">
        <v>799</v>
      </c>
      <c r="U43">
        <v>40.808557</v>
      </c>
      <c r="V43">
        <v>-77.889717000000005</v>
      </c>
      <c r="W43">
        <v>4.4166666666666696</v>
      </c>
      <c r="X43">
        <v>20.383333333333301</v>
      </c>
      <c r="Y43">
        <v>25.5833333333333</v>
      </c>
    </row>
    <row r="44" spans="1:25" hidden="1" x14ac:dyDescent="0.25">
      <c r="A44">
        <v>43</v>
      </c>
      <c r="B44" t="s">
        <v>178</v>
      </c>
      <c r="C44" t="s">
        <v>179</v>
      </c>
      <c r="D44" t="s">
        <v>1058</v>
      </c>
      <c r="E44" t="b">
        <v>0</v>
      </c>
      <c r="F44">
        <v>71</v>
      </c>
      <c r="G44" t="s">
        <v>180</v>
      </c>
      <c r="H44">
        <v>4.5</v>
      </c>
      <c r="I44">
        <v>40.808981723285399</v>
      </c>
      <c r="J44">
        <v>-77.818924784660297</v>
      </c>
      <c r="K44" t="s">
        <v>15</v>
      </c>
      <c r="L44" t="s">
        <v>181</v>
      </c>
      <c r="M44" t="s">
        <v>182</v>
      </c>
      <c r="N44">
        <v>16851</v>
      </c>
      <c r="O44">
        <f t="shared" si="0"/>
        <v>47</v>
      </c>
      <c r="P44">
        <f t="shared" si="1"/>
        <v>57</v>
      </c>
      <c r="Q44">
        <f t="shared" si="2"/>
        <v>55</v>
      </c>
      <c r="R44" t="str">
        <f t="shared" si="3"/>
        <v>Coffee &amp; Tea", "Breakfast &amp; Brunch"</v>
      </c>
      <c r="S44" t="str">
        <f t="shared" si="4"/>
        <v>Coffee &amp; Tea, Breakfast &amp; Brunch</v>
      </c>
      <c r="T44" t="s">
        <v>800</v>
      </c>
      <c r="U44">
        <v>40.808557</v>
      </c>
      <c r="V44">
        <v>-77.889717000000005</v>
      </c>
      <c r="W44">
        <v>6.3833333333333302</v>
      </c>
      <c r="X44">
        <v>22.483333333333299</v>
      </c>
      <c r="Y44">
        <v>40.266666666666701</v>
      </c>
    </row>
    <row r="45" spans="1:25" hidden="1" x14ac:dyDescent="0.25">
      <c r="A45">
        <v>44</v>
      </c>
      <c r="B45" t="s">
        <v>183</v>
      </c>
      <c r="C45" t="s">
        <v>184</v>
      </c>
      <c r="D45" t="s">
        <v>1058</v>
      </c>
      <c r="E45" t="b">
        <v>0</v>
      </c>
      <c r="F45">
        <v>196</v>
      </c>
      <c r="G45" t="s">
        <v>185</v>
      </c>
      <c r="H45">
        <v>3.5</v>
      </c>
      <c r="I45">
        <v>40.792670000000001</v>
      </c>
      <c r="J45">
        <v>-77.8595799</v>
      </c>
      <c r="K45" t="s">
        <v>25</v>
      </c>
      <c r="L45" t="s">
        <v>186</v>
      </c>
      <c r="M45" t="s">
        <v>17</v>
      </c>
      <c r="N45">
        <v>16801</v>
      </c>
      <c r="O45">
        <f t="shared" si="0"/>
        <v>22</v>
      </c>
      <c r="P45">
        <f t="shared" si="1"/>
        <v>30</v>
      </c>
      <c r="Q45" t="e">
        <f t="shared" si="2"/>
        <v>#VALUE!</v>
      </c>
      <c r="R45" t="str">
        <f t="shared" si="3"/>
        <v>Thai</v>
      </c>
      <c r="S45" t="str">
        <f t="shared" si="4"/>
        <v>Thai</v>
      </c>
      <c r="T45" t="s">
        <v>801</v>
      </c>
      <c r="U45">
        <v>40.808557</v>
      </c>
      <c r="V45">
        <v>-77.889717000000005</v>
      </c>
      <c r="W45">
        <v>9.5333333333333297</v>
      </c>
      <c r="X45">
        <v>64.866666666666703</v>
      </c>
      <c r="Y45">
        <v>101.166666666667</v>
      </c>
    </row>
    <row r="46" spans="1:25" hidden="1" x14ac:dyDescent="0.25">
      <c r="A46">
        <v>45</v>
      </c>
      <c r="B46" t="s">
        <v>187</v>
      </c>
      <c r="C46" t="s">
        <v>188</v>
      </c>
      <c r="D46" t="s">
        <v>1058</v>
      </c>
      <c r="E46" t="b">
        <v>0</v>
      </c>
      <c r="F46">
        <v>54</v>
      </c>
      <c r="G46" t="s">
        <v>189</v>
      </c>
      <c r="H46">
        <v>4</v>
      </c>
      <c r="I46">
        <v>40.810227458824897</v>
      </c>
      <c r="J46">
        <v>-77.8951196372509</v>
      </c>
      <c r="K46" t="s">
        <v>15</v>
      </c>
      <c r="L46" t="s">
        <v>190</v>
      </c>
      <c r="M46" t="s">
        <v>17</v>
      </c>
      <c r="N46">
        <v>16803</v>
      </c>
      <c r="O46">
        <f t="shared" si="0"/>
        <v>47</v>
      </c>
      <c r="P46">
        <f t="shared" si="1"/>
        <v>57</v>
      </c>
      <c r="Q46">
        <f t="shared" si="2"/>
        <v>55</v>
      </c>
      <c r="R46" t="str">
        <f t="shared" si="3"/>
        <v>Barbeque", "Sandwiches", "Delis"</v>
      </c>
      <c r="S46" t="str">
        <f t="shared" si="4"/>
        <v>Barbeque, Sandwiches, Delis</v>
      </c>
      <c r="T46" t="s">
        <v>802</v>
      </c>
      <c r="U46">
        <v>40.808557</v>
      </c>
      <c r="V46">
        <v>-77.889717000000005</v>
      </c>
      <c r="W46">
        <v>7.7166666666666703</v>
      </c>
      <c r="X46">
        <v>22.7</v>
      </c>
      <c r="Y46">
        <v>45.8333333333333</v>
      </c>
    </row>
    <row r="47" spans="1:25" hidden="1" x14ac:dyDescent="0.25">
      <c r="A47">
        <v>46</v>
      </c>
      <c r="B47" t="s">
        <v>191</v>
      </c>
      <c r="C47" t="s">
        <v>192</v>
      </c>
      <c r="D47" t="s">
        <v>1058</v>
      </c>
      <c r="E47" t="b">
        <v>0</v>
      </c>
      <c r="F47">
        <v>23</v>
      </c>
      <c r="G47" t="s">
        <v>193</v>
      </c>
      <c r="H47">
        <v>4</v>
      </c>
      <c r="I47">
        <v>40.793520000000001</v>
      </c>
      <c r="J47">
        <v>-77.861069999999998</v>
      </c>
      <c r="K47" t="s">
        <v>25</v>
      </c>
      <c r="L47" t="s">
        <v>194</v>
      </c>
      <c r="M47" t="s">
        <v>17</v>
      </c>
      <c r="N47">
        <v>16801</v>
      </c>
      <c r="O47">
        <f t="shared" si="0"/>
        <v>38</v>
      </c>
      <c r="P47">
        <f t="shared" si="1"/>
        <v>48</v>
      </c>
      <c r="Q47">
        <f t="shared" si="2"/>
        <v>46</v>
      </c>
      <c r="R47" t="str">
        <f t="shared" si="3"/>
        <v>Sushi Bars", "Japanese"</v>
      </c>
      <c r="S47" t="str">
        <f t="shared" si="4"/>
        <v>Sushi Bars, Japanese</v>
      </c>
      <c r="T47" t="s">
        <v>803</v>
      </c>
      <c r="U47">
        <v>40.808557</v>
      </c>
      <c r="V47">
        <v>-77.889717000000005</v>
      </c>
      <c r="W47">
        <v>4.6333333333333302</v>
      </c>
      <c r="X47">
        <v>19.649999999999999</v>
      </c>
      <c r="Y47">
        <v>29.266666666666701</v>
      </c>
    </row>
    <row r="48" spans="1:25" hidden="1" x14ac:dyDescent="0.25">
      <c r="A48">
        <v>47</v>
      </c>
      <c r="B48" t="s">
        <v>195</v>
      </c>
      <c r="C48" t="s">
        <v>196</v>
      </c>
      <c r="D48" t="s">
        <v>1058</v>
      </c>
      <c r="E48" t="b">
        <v>0</v>
      </c>
      <c r="F48">
        <v>150</v>
      </c>
      <c r="G48" t="s">
        <v>197</v>
      </c>
      <c r="H48">
        <v>3</v>
      </c>
      <c r="I48">
        <v>40.794308185894202</v>
      </c>
      <c r="J48">
        <v>-77.861654407462794</v>
      </c>
      <c r="K48" t="s">
        <v>25</v>
      </c>
      <c r="L48" t="s">
        <v>106</v>
      </c>
      <c r="M48" t="s">
        <v>17</v>
      </c>
      <c r="N48">
        <v>16801</v>
      </c>
      <c r="O48">
        <f t="shared" si="0"/>
        <v>53</v>
      </c>
      <c r="P48">
        <f t="shared" si="1"/>
        <v>63</v>
      </c>
      <c r="Q48">
        <f t="shared" si="2"/>
        <v>61</v>
      </c>
      <c r="R48" t="str">
        <f t="shared" si="3"/>
        <v>American (Traditional)", "Breakfast &amp; Brunch"</v>
      </c>
      <c r="S48" t="str">
        <f t="shared" si="4"/>
        <v>American (Traditional), Breakfast &amp; Brunch</v>
      </c>
      <c r="T48" t="s">
        <v>804</v>
      </c>
      <c r="U48">
        <v>40.808557</v>
      </c>
      <c r="V48">
        <v>-77.889717000000005</v>
      </c>
      <c r="W48">
        <v>9.9166666666666696</v>
      </c>
      <c r="X48">
        <v>20.683333333333302</v>
      </c>
      <c r="Y48">
        <v>41.5833333333333</v>
      </c>
    </row>
    <row r="49" spans="1:25" hidden="1" x14ac:dyDescent="0.25">
      <c r="A49">
        <v>48</v>
      </c>
      <c r="B49" t="s">
        <v>198</v>
      </c>
      <c r="C49" t="s">
        <v>199</v>
      </c>
      <c r="D49" t="s">
        <v>1058</v>
      </c>
      <c r="E49" t="b">
        <v>0</v>
      </c>
      <c r="F49">
        <v>56</v>
      </c>
      <c r="G49" t="s">
        <v>200</v>
      </c>
      <c r="H49">
        <v>3.5</v>
      </c>
      <c r="I49">
        <v>40.809869900000002</v>
      </c>
      <c r="J49">
        <v>-77.835660000000004</v>
      </c>
      <c r="K49" t="s">
        <v>25</v>
      </c>
      <c r="L49" t="s">
        <v>201</v>
      </c>
      <c r="M49" t="s">
        <v>17</v>
      </c>
      <c r="N49">
        <v>16801</v>
      </c>
      <c r="O49">
        <f t="shared" si="0"/>
        <v>55</v>
      </c>
      <c r="P49">
        <f t="shared" si="1"/>
        <v>65</v>
      </c>
      <c r="Q49">
        <f t="shared" si="2"/>
        <v>63</v>
      </c>
      <c r="R49" t="str">
        <f t="shared" si="3"/>
        <v>American (New)", "Seafood", "Desserts"</v>
      </c>
      <c r="S49" t="str">
        <f t="shared" si="4"/>
        <v>American (New), Seafood, Desserts</v>
      </c>
      <c r="T49" t="s">
        <v>805</v>
      </c>
      <c r="U49">
        <v>40.808557</v>
      </c>
      <c r="V49">
        <v>-77.889717000000005</v>
      </c>
      <c r="W49">
        <v>6.7166666666666703</v>
      </c>
      <c r="X49">
        <v>22.7</v>
      </c>
      <c r="Y49">
        <v>42.483333333333299</v>
      </c>
    </row>
    <row r="50" spans="1:25" hidden="1" x14ac:dyDescent="0.25">
      <c r="A50">
        <v>49</v>
      </c>
      <c r="B50" t="s">
        <v>202</v>
      </c>
      <c r="C50" t="s">
        <v>203</v>
      </c>
      <c r="D50" t="s">
        <v>1058</v>
      </c>
      <c r="E50" t="b">
        <v>0</v>
      </c>
      <c r="F50">
        <v>56</v>
      </c>
      <c r="G50" t="s">
        <v>204</v>
      </c>
      <c r="H50">
        <v>4</v>
      </c>
      <c r="I50">
        <v>40.791339999999998</v>
      </c>
      <c r="J50">
        <v>-77.862870000000001</v>
      </c>
      <c r="K50" t="s">
        <v>25</v>
      </c>
      <c r="L50" t="s">
        <v>205</v>
      </c>
      <c r="M50" t="s">
        <v>17</v>
      </c>
      <c r="N50">
        <v>16801</v>
      </c>
      <c r="O50">
        <f t="shared" si="0"/>
        <v>43</v>
      </c>
      <c r="P50">
        <f t="shared" si="1"/>
        <v>53</v>
      </c>
      <c r="Q50">
        <f t="shared" si="2"/>
        <v>51</v>
      </c>
      <c r="R50" t="str">
        <f t="shared" si="3"/>
        <v>Shanghainese", "Dim Sum"</v>
      </c>
      <c r="S50" t="str">
        <f t="shared" si="4"/>
        <v>Shanghainese, Dim Sum</v>
      </c>
      <c r="T50" t="s">
        <v>806</v>
      </c>
      <c r="U50">
        <v>40.808557</v>
      </c>
      <c r="V50">
        <v>-77.889717000000005</v>
      </c>
      <c r="W50">
        <v>11.716666666666701</v>
      </c>
      <c r="X50">
        <v>39.283333333333303</v>
      </c>
      <c r="Y50">
        <v>73.900000000000006</v>
      </c>
    </row>
    <row r="51" spans="1:25" hidden="1" x14ac:dyDescent="0.25">
      <c r="A51">
        <v>50</v>
      </c>
      <c r="B51" t="s">
        <v>206</v>
      </c>
      <c r="C51" t="s">
        <v>207</v>
      </c>
      <c r="D51" t="s">
        <v>1058</v>
      </c>
      <c r="E51" t="b">
        <v>0</v>
      </c>
      <c r="F51">
        <v>128</v>
      </c>
      <c r="G51" t="s">
        <v>208</v>
      </c>
      <c r="H51">
        <v>4</v>
      </c>
      <c r="I51">
        <v>40.809508543613298</v>
      </c>
      <c r="J51">
        <v>-77.818583138287096</v>
      </c>
      <c r="K51" t="s">
        <v>25</v>
      </c>
      <c r="L51" t="s">
        <v>209</v>
      </c>
      <c r="M51" t="s">
        <v>182</v>
      </c>
      <c r="N51">
        <v>16851</v>
      </c>
      <c r="O51">
        <f t="shared" si="0"/>
        <v>46</v>
      </c>
      <c r="P51">
        <f t="shared" si="1"/>
        <v>56</v>
      </c>
      <c r="Q51">
        <f t="shared" si="2"/>
        <v>54</v>
      </c>
      <c r="R51" t="str">
        <f t="shared" si="3"/>
        <v>Sushi Bars", "Thai", "Japanese"</v>
      </c>
      <c r="S51" t="str">
        <f t="shared" si="4"/>
        <v>Sushi Bars, Thai, Japanese</v>
      </c>
      <c r="T51" t="s">
        <v>807</v>
      </c>
      <c r="U51">
        <v>40.808557</v>
      </c>
      <c r="V51">
        <v>-77.889717000000005</v>
      </c>
      <c r="W51">
        <v>6.45</v>
      </c>
      <c r="X51">
        <v>23.0833333333333</v>
      </c>
      <c r="Y51">
        <v>40.733333333333299</v>
      </c>
    </row>
    <row r="52" spans="1:25" hidden="1" x14ac:dyDescent="0.25">
      <c r="A52">
        <v>51</v>
      </c>
      <c r="B52" t="s">
        <v>210</v>
      </c>
      <c r="C52" t="s">
        <v>211</v>
      </c>
      <c r="D52" t="s">
        <v>1058</v>
      </c>
      <c r="E52" t="b">
        <v>0</v>
      </c>
      <c r="F52">
        <v>30</v>
      </c>
      <c r="G52" t="s">
        <v>212</v>
      </c>
      <c r="H52">
        <v>4</v>
      </c>
      <c r="I52">
        <v>40.795894699999998</v>
      </c>
      <c r="J52">
        <v>-77.859134299999994</v>
      </c>
      <c r="K52" t="s">
        <v>15</v>
      </c>
      <c r="L52" t="s">
        <v>213</v>
      </c>
      <c r="M52" t="s">
        <v>17</v>
      </c>
      <c r="N52">
        <v>16801</v>
      </c>
      <c r="O52">
        <f t="shared" si="0"/>
        <v>51</v>
      </c>
      <c r="P52">
        <f t="shared" si="1"/>
        <v>61</v>
      </c>
      <c r="Q52">
        <f t="shared" si="2"/>
        <v>59</v>
      </c>
      <c r="R52" t="str">
        <f t="shared" si="3"/>
        <v>Cafes", "Desserts", "Bubble Tea"</v>
      </c>
      <c r="S52" t="str">
        <f t="shared" si="4"/>
        <v>Cafes, Desserts, Bubble Tea</v>
      </c>
      <c r="T52" t="s">
        <v>808</v>
      </c>
      <c r="U52">
        <v>40.808557</v>
      </c>
      <c r="V52">
        <v>-77.889717000000005</v>
      </c>
      <c r="W52">
        <v>12.766666666666699</v>
      </c>
      <c r="X52">
        <v>67.866666666666703</v>
      </c>
      <c r="Y52">
        <v>98.15</v>
      </c>
    </row>
    <row r="53" spans="1:25" hidden="1" x14ac:dyDescent="0.25">
      <c r="A53">
        <v>52</v>
      </c>
      <c r="B53" t="s">
        <v>214</v>
      </c>
      <c r="C53" t="s">
        <v>215</v>
      </c>
      <c r="D53" t="s">
        <v>1058</v>
      </c>
      <c r="E53" t="b">
        <v>0</v>
      </c>
      <c r="F53">
        <v>121</v>
      </c>
      <c r="G53" t="s">
        <v>216</v>
      </c>
      <c r="H53">
        <v>3.5</v>
      </c>
      <c r="I53">
        <v>40.796593000000001</v>
      </c>
      <c r="J53">
        <v>-77.857836000000006</v>
      </c>
      <c r="K53" t="s">
        <v>15</v>
      </c>
      <c r="L53" t="s">
        <v>217</v>
      </c>
      <c r="M53" t="s">
        <v>17</v>
      </c>
      <c r="N53">
        <v>16801</v>
      </c>
      <c r="O53">
        <f t="shared" si="0"/>
        <v>48</v>
      </c>
      <c r="P53">
        <f t="shared" si="1"/>
        <v>58</v>
      </c>
      <c r="Q53">
        <f t="shared" si="2"/>
        <v>56</v>
      </c>
      <c r="R53" t="str">
        <f t="shared" si="3"/>
        <v>Mediterranean", "Sandwiches"</v>
      </c>
      <c r="S53" t="str">
        <f t="shared" si="4"/>
        <v>Mediterranean, Sandwiches</v>
      </c>
      <c r="T53" t="s">
        <v>809</v>
      </c>
      <c r="U53">
        <v>40.808557</v>
      </c>
      <c r="V53">
        <v>-77.889717000000005</v>
      </c>
      <c r="W53">
        <v>11.05</v>
      </c>
      <c r="X53">
        <v>19.100000000000001</v>
      </c>
      <c r="Y53">
        <v>41.316666666666698</v>
      </c>
    </row>
    <row r="54" spans="1:25" x14ac:dyDescent="0.25">
      <c r="A54">
        <v>53</v>
      </c>
      <c r="B54" t="s">
        <v>218</v>
      </c>
      <c r="C54" t="s">
        <v>219</v>
      </c>
      <c r="D54" t="s">
        <v>1057</v>
      </c>
      <c r="E54" t="b">
        <v>0</v>
      </c>
      <c r="F54">
        <v>22</v>
      </c>
      <c r="G54" t="s">
        <v>105</v>
      </c>
      <c r="H54">
        <v>3.5</v>
      </c>
      <c r="I54">
        <v>40.831459696737603</v>
      </c>
      <c r="J54">
        <v>-77.846031235473603</v>
      </c>
      <c r="K54" t="s">
        <v>25</v>
      </c>
      <c r="L54" t="s">
        <v>220</v>
      </c>
      <c r="M54" t="s">
        <v>17</v>
      </c>
      <c r="N54">
        <v>16803</v>
      </c>
      <c r="O54">
        <f t="shared" si="0"/>
        <v>30</v>
      </c>
      <c r="P54">
        <f t="shared" si="1"/>
        <v>38</v>
      </c>
      <c r="Q54">
        <f t="shared" si="2"/>
        <v>44</v>
      </c>
      <c r="R54" t="str">
        <f t="shared" si="3"/>
        <v>American (Traditional)</v>
      </c>
      <c r="S54" t="str">
        <f t="shared" si="4"/>
        <v>American (Traditional)</v>
      </c>
      <c r="T54" t="s">
        <v>782</v>
      </c>
      <c r="U54">
        <v>40.808557</v>
      </c>
      <c r="V54">
        <v>-77.889717000000005</v>
      </c>
      <c r="W54">
        <v>12.15</v>
      </c>
      <c r="X54">
        <v>46.2</v>
      </c>
      <c r="Y54">
        <v>82.133333333333297</v>
      </c>
    </row>
    <row r="55" spans="1:25" hidden="1" x14ac:dyDescent="0.25">
      <c r="A55">
        <v>54</v>
      </c>
      <c r="B55" t="s">
        <v>221</v>
      </c>
      <c r="C55" t="s">
        <v>222</v>
      </c>
      <c r="D55" t="s">
        <v>1058</v>
      </c>
      <c r="E55" t="b">
        <v>0</v>
      </c>
      <c r="F55">
        <v>97</v>
      </c>
      <c r="G55" t="s">
        <v>223</v>
      </c>
      <c r="H55">
        <v>4</v>
      </c>
      <c r="I55">
        <v>40.797806700000002</v>
      </c>
      <c r="J55">
        <v>-77.856962100000004</v>
      </c>
      <c r="K55" t="s">
        <v>15</v>
      </c>
      <c r="L55" t="s">
        <v>224</v>
      </c>
      <c r="M55" t="s">
        <v>17</v>
      </c>
      <c r="N55">
        <v>16801</v>
      </c>
      <c r="O55">
        <f t="shared" si="0"/>
        <v>62</v>
      </c>
      <c r="P55">
        <f t="shared" si="1"/>
        <v>72</v>
      </c>
      <c r="Q55">
        <f t="shared" si="2"/>
        <v>70</v>
      </c>
      <c r="R55" t="str">
        <f t="shared" si="3"/>
        <v>Breakfast &amp; Brunch", "Waffles", "Sandwiches"</v>
      </c>
      <c r="S55" t="str">
        <f t="shared" si="4"/>
        <v>Breakfast &amp; Brunch, Waffles, Sandwiches</v>
      </c>
      <c r="T55" t="s">
        <v>810</v>
      </c>
      <c r="U55">
        <v>40.808557</v>
      </c>
      <c r="V55">
        <v>-77.889717000000005</v>
      </c>
      <c r="W55">
        <v>9.4833333333333307</v>
      </c>
      <c r="X55">
        <v>36.950000000000003</v>
      </c>
      <c r="Y55">
        <v>59.283333333333303</v>
      </c>
    </row>
    <row r="56" spans="1:25" hidden="1" x14ac:dyDescent="0.25">
      <c r="A56">
        <v>55</v>
      </c>
      <c r="B56" t="s">
        <v>225</v>
      </c>
      <c r="C56" t="s">
        <v>226</v>
      </c>
      <c r="D56" t="s">
        <v>1058</v>
      </c>
      <c r="E56" t="b">
        <v>0</v>
      </c>
      <c r="F56">
        <v>34</v>
      </c>
      <c r="G56" t="s">
        <v>227</v>
      </c>
      <c r="H56">
        <v>4.5</v>
      </c>
      <c r="I56">
        <v>40.794173000000001</v>
      </c>
      <c r="J56">
        <v>-77.859665000000007</v>
      </c>
      <c r="K56" t="s">
        <v>15</v>
      </c>
      <c r="L56" t="s">
        <v>228</v>
      </c>
      <c r="M56" t="s">
        <v>17</v>
      </c>
      <c r="N56">
        <v>16801</v>
      </c>
      <c r="O56">
        <f t="shared" si="0"/>
        <v>40</v>
      </c>
      <c r="P56">
        <f t="shared" si="1"/>
        <v>50</v>
      </c>
      <c r="Q56">
        <f t="shared" si="2"/>
        <v>48</v>
      </c>
      <c r="R56" t="str">
        <f t="shared" si="3"/>
        <v>Bookstores", "Cafes"</v>
      </c>
      <c r="S56" t="str">
        <f t="shared" si="4"/>
        <v>Bookstores, Cafes</v>
      </c>
      <c r="T56" t="s">
        <v>811</v>
      </c>
      <c r="U56">
        <v>40.808557</v>
      </c>
      <c r="V56">
        <v>-77.889717000000005</v>
      </c>
      <c r="W56">
        <v>9.6166666666666707</v>
      </c>
      <c r="X56">
        <v>23.633333333333301</v>
      </c>
      <c r="Y56">
        <v>46.616666666666703</v>
      </c>
    </row>
    <row r="57" spans="1:25" hidden="1" x14ac:dyDescent="0.25">
      <c r="A57">
        <v>56</v>
      </c>
      <c r="B57" t="s">
        <v>229</v>
      </c>
      <c r="C57" t="s">
        <v>230</v>
      </c>
      <c r="D57" t="s">
        <v>1058</v>
      </c>
      <c r="E57" t="b">
        <v>0</v>
      </c>
      <c r="F57">
        <v>94</v>
      </c>
      <c r="G57" t="s">
        <v>231</v>
      </c>
      <c r="H57">
        <v>3.5</v>
      </c>
      <c r="I57">
        <v>40.785472550945798</v>
      </c>
      <c r="J57">
        <v>-77.837673425674396</v>
      </c>
      <c r="K57" t="s">
        <v>25</v>
      </c>
      <c r="L57" t="s">
        <v>232</v>
      </c>
      <c r="M57" t="s">
        <v>17</v>
      </c>
      <c r="N57">
        <v>16801</v>
      </c>
      <c r="O57">
        <f t="shared" si="0"/>
        <v>49</v>
      </c>
      <c r="P57">
        <f t="shared" si="1"/>
        <v>59</v>
      </c>
      <c r="Q57">
        <f t="shared" si="2"/>
        <v>57</v>
      </c>
      <c r="R57" t="str">
        <f t="shared" si="3"/>
        <v>Japanese", "Sushi Bars", "Chinese"</v>
      </c>
      <c r="S57" t="str">
        <f t="shared" si="4"/>
        <v>Japanese, Sushi Bars, Chinese</v>
      </c>
      <c r="T57" t="s">
        <v>812</v>
      </c>
      <c r="U57">
        <v>40.808557</v>
      </c>
      <c r="V57">
        <v>-77.889717000000005</v>
      </c>
      <c r="W57">
        <v>7.65</v>
      </c>
      <c r="X57">
        <v>27.65</v>
      </c>
      <c r="Y57">
        <v>50.2</v>
      </c>
    </row>
    <row r="58" spans="1:25" hidden="1" x14ac:dyDescent="0.25">
      <c r="A58">
        <v>57</v>
      </c>
      <c r="B58" t="s">
        <v>233</v>
      </c>
      <c r="C58" t="s">
        <v>234</v>
      </c>
      <c r="D58" t="s">
        <v>1058</v>
      </c>
      <c r="E58" t="b">
        <v>0</v>
      </c>
      <c r="F58">
        <v>7</v>
      </c>
      <c r="G58" t="s">
        <v>235</v>
      </c>
      <c r="H58">
        <v>3.5</v>
      </c>
      <c r="I58">
        <v>40.795629900000002</v>
      </c>
      <c r="J58">
        <v>-77.858798699999994</v>
      </c>
      <c r="K58" t="s">
        <v>15</v>
      </c>
      <c r="L58" t="s">
        <v>236</v>
      </c>
      <c r="M58" t="s">
        <v>17</v>
      </c>
      <c r="N58">
        <v>16801</v>
      </c>
      <c r="O58">
        <f t="shared" si="0"/>
        <v>55</v>
      </c>
      <c r="P58">
        <f t="shared" si="1"/>
        <v>65</v>
      </c>
      <c r="Q58">
        <f t="shared" si="2"/>
        <v>63</v>
      </c>
      <c r="R58" t="str">
        <f t="shared" si="3"/>
        <v>Bubble Tea", "Japanese", "Taiwanese"</v>
      </c>
      <c r="S58" t="str">
        <f t="shared" si="4"/>
        <v>Bubble Tea, Japanese, Taiwanese</v>
      </c>
      <c r="T58" t="s">
        <v>813</v>
      </c>
      <c r="U58">
        <v>40.808557</v>
      </c>
      <c r="V58">
        <v>-77.889717000000005</v>
      </c>
      <c r="W58">
        <v>11.966666666666701</v>
      </c>
      <c r="X58">
        <v>37.816666666666698</v>
      </c>
      <c r="Y58">
        <v>68.033333333333303</v>
      </c>
    </row>
    <row r="59" spans="1:25" hidden="1" x14ac:dyDescent="0.25">
      <c r="A59">
        <v>58</v>
      </c>
      <c r="B59" t="s">
        <v>237</v>
      </c>
      <c r="C59" t="s">
        <v>238</v>
      </c>
      <c r="D59" t="s">
        <v>1058</v>
      </c>
      <c r="E59" t="b">
        <v>0</v>
      </c>
      <c r="F59">
        <v>86</v>
      </c>
      <c r="G59" t="s">
        <v>239</v>
      </c>
      <c r="H59">
        <v>4</v>
      </c>
      <c r="I59">
        <v>40.792990000000003</v>
      </c>
      <c r="J59">
        <v>-77.861130000000003</v>
      </c>
      <c r="K59" t="s">
        <v>15</v>
      </c>
      <c r="L59" t="s">
        <v>240</v>
      </c>
      <c r="M59" t="s">
        <v>17</v>
      </c>
      <c r="N59">
        <v>16801</v>
      </c>
      <c r="O59">
        <f t="shared" si="0"/>
        <v>56</v>
      </c>
      <c r="P59">
        <f t="shared" si="1"/>
        <v>66</v>
      </c>
      <c r="Q59">
        <f t="shared" si="2"/>
        <v>64</v>
      </c>
      <c r="R59" t="str">
        <f t="shared" si="3"/>
        <v>Coffee &amp; Tea", "Breakfast &amp; Brunch", "Cafes"</v>
      </c>
      <c r="S59" t="str">
        <f t="shared" si="4"/>
        <v>Coffee &amp; Tea, Breakfast &amp; Brunch, Cafes</v>
      </c>
      <c r="T59" t="s">
        <v>814</v>
      </c>
      <c r="U59">
        <v>40.808557</v>
      </c>
      <c r="V59">
        <v>-77.889717000000005</v>
      </c>
      <c r="W59">
        <v>9</v>
      </c>
      <c r="X59">
        <v>25.7</v>
      </c>
      <c r="Y59">
        <v>46.15</v>
      </c>
    </row>
    <row r="60" spans="1:25" x14ac:dyDescent="0.25">
      <c r="A60">
        <v>59</v>
      </c>
      <c r="B60" t="s">
        <v>241</v>
      </c>
      <c r="C60" t="s">
        <v>242</v>
      </c>
      <c r="D60" t="s">
        <v>1057</v>
      </c>
      <c r="E60" t="b">
        <v>0</v>
      </c>
      <c r="F60">
        <v>42</v>
      </c>
      <c r="G60" t="s">
        <v>176</v>
      </c>
      <c r="H60">
        <v>4.5</v>
      </c>
      <c r="I60">
        <v>40.791940647167202</v>
      </c>
      <c r="J60">
        <v>-77.862125183697898</v>
      </c>
      <c r="K60" t="s">
        <v>15</v>
      </c>
      <c r="L60" t="s">
        <v>243</v>
      </c>
      <c r="M60" t="s">
        <v>17</v>
      </c>
      <c r="N60">
        <v>16801</v>
      </c>
      <c r="O60">
        <f t="shared" si="0"/>
        <v>23</v>
      </c>
      <c r="P60">
        <f t="shared" si="1"/>
        <v>31</v>
      </c>
      <c r="Q60" t="e">
        <f t="shared" si="2"/>
        <v>#VALUE!</v>
      </c>
      <c r="R60" t="str">
        <f t="shared" si="3"/>
        <v>Pizza</v>
      </c>
      <c r="S60" t="str">
        <f t="shared" si="4"/>
        <v>Pizza</v>
      </c>
      <c r="T60" t="s">
        <v>799</v>
      </c>
      <c r="U60">
        <v>40.808557</v>
      </c>
      <c r="V60">
        <v>-77.889717000000005</v>
      </c>
      <c r="W60">
        <v>8.2833333333333297</v>
      </c>
      <c r="X60">
        <v>24.733333333333299</v>
      </c>
      <c r="Y60">
        <v>42.95</v>
      </c>
    </row>
    <row r="61" spans="1:25" x14ac:dyDescent="0.25">
      <c r="A61">
        <v>60</v>
      </c>
      <c r="B61" t="s">
        <v>244</v>
      </c>
      <c r="C61" t="s">
        <v>245</v>
      </c>
      <c r="D61" t="s">
        <v>1057</v>
      </c>
      <c r="E61" t="b">
        <v>0</v>
      </c>
      <c r="F61">
        <v>28</v>
      </c>
      <c r="G61" t="s">
        <v>176</v>
      </c>
      <c r="H61">
        <v>4.5</v>
      </c>
      <c r="I61">
        <v>40.829269400000001</v>
      </c>
      <c r="J61">
        <v>-77.806343100000007</v>
      </c>
      <c r="K61" t="s">
        <v>15</v>
      </c>
      <c r="L61" t="s">
        <v>246</v>
      </c>
      <c r="M61" t="s">
        <v>17</v>
      </c>
      <c r="N61">
        <v>16801</v>
      </c>
      <c r="O61">
        <f t="shared" si="0"/>
        <v>23</v>
      </c>
      <c r="P61">
        <f t="shared" si="1"/>
        <v>31</v>
      </c>
      <c r="Q61" t="e">
        <f t="shared" si="2"/>
        <v>#VALUE!</v>
      </c>
      <c r="R61" t="str">
        <f t="shared" si="3"/>
        <v>Pizza</v>
      </c>
      <c r="S61" t="str">
        <f t="shared" si="4"/>
        <v>Pizza</v>
      </c>
      <c r="T61" t="s">
        <v>799</v>
      </c>
      <c r="U61">
        <v>40.808557</v>
      </c>
      <c r="V61">
        <v>-77.889717000000005</v>
      </c>
      <c r="W61">
        <v>11.016666666666699</v>
      </c>
      <c r="X61">
        <v>38.766666666666701</v>
      </c>
      <c r="Y61">
        <v>77.016666666666694</v>
      </c>
    </row>
    <row r="62" spans="1:25" hidden="1" x14ac:dyDescent="0.25">
      <c r="A62">
        <v>61</v>
      </c>
      <c r="B62" t="s">
        <v>247</v>
      </c>
      <c r="C62" t="s">
        <v>248</v>
      </c>
      <c r="D62" t="s">
        <v>1058</v>
      </c>
      <c r="E62" t="b">
        <v>0</v>
      </c>
      <c r="F62">
        <v>141</v>
      </c>
      <c r="G62" t="s">
        <v>185</v>
      </c>
      <c r="H62">
        <v>3.5</v>
      </c>
      <c r="I62">
        <v>40.784249699999997</v>
      </c>
      <c r="J62">
        <v>-77.852369300000007</v>
      </c>
      <c r="K62" t="s">
        <v>25</v>
      </c>
      <c r="L62" t="s">
        <v>249</v>
      </c>
      <c r="M62" t="s">
        <v>17</v>
      </c>
      <c r="N62">
        <v>16801</v>
      </c>
      <c r="O62">
        <f t="shared" si="0"/>
        <v>22</v>
      </c>
      <c r="P62">
        <f t="shared" si="1"/>
        <v>30</v>
      </c>
      <c r="Q62" t="e">
        <f t="shared" si="2"/>
        <v>#VALUE!</v>
      </c>
      <c r="R62" t="str">
        <f t="shared" si="3"/>
        <v>Thai</v>
      </c>
      <c r="S62" t="str">
        <f t="shared" si="4"/>
        <v>Thai</v>
      </c>
      <c r="T62" t="s">
        <v>801</v>
      </c>
      <c r="U62">
        <v>40.808557</v>
      </c>
      <c r="V62">
        <v>-77.889717000000005</v>
      </c>
      <c r="W62">
        <v>13.033333333333299</v>
      </c>
      <c r="X62">
        <v>43.6666666666667</v>
      </c>
      <c r="Y62">
        <v>103.316666666667</v>
      </c>
    </row>
    <row r="63" spans="1:25" hidden="1" x14ac:dyDescent="0.25">
      <c r="A63">
        <v>62</v>
      </c>
      <c r="B63" t="s">
        <v>250</v>
      </c>
      <c r="C63" t="s">
        <v>52</v>
      </c>
      <c r="D63" t="s">
        <v>1058</v>
      </c>
      <c r="E63" t="b">
        <v>0</v>
      </c>
      <c r="F63">
        <v>5</v>
      </c>
      <c r="G63" t="s">
        <v>251</v>
      </c>
      <c r="H63">
        <v>3</v>
      </c>
      <c r="I63">
        <v>40.791578999999999</v>
      </c>
      <c r="J63">
        <v>-77.8652534</v>
      </c>
      <c r="K63" t="s">
        <v>38</v>
      </c>
      <c r="L63" t="s">
        <v>252</v>
      </c>
      <c r="M63" t="s">
        <v>17</v>
      </c>
      <c r="N63">
        <v>16801</v>
      </c>
      <c r="O63">
        <f t="shared" si="0"/>
        <v>44</v>
      </c>
      <c r="P63">
        <f t="shared" si="1"/>
        <v>54</v>
      </c>
      <c r="Q63">
        <f t="shared" si="2"/>
        <v>52</v>
      </c>
      <c r="R63" t="str">
        <f t="shared" si="3"/>
        <v>Sushi Bars", "Salad", "Wraps"</v>
      </c>
      <c r="S63" t="str">
        <f t="shared" si="4"/>
        <v>Sushi Bars, Salad, Wraps</v>
      </c>
      <c r="T63" t="s">
        <v>815</v>
      </c>
      <c r="U63">
        <v>40.808557</v>
      </c>
      <c r="V63">
        <v>-77.889717000000005</v>
      </c>
      <c r="W63">
        <v>9.31666666666667</v>
      </c>
      <c r="X63">
        <v>30.1666666666667</v>
      </c>
      <c r="Y63">
        <v>52.316666666666698</v>
      </c>
    </row>
    <row r="64" spans="1:25" hidden="1" x14ac:dyDescent="0.25">
      <c r="A64">
        <v>63</v>
      </c>
      <c r="B64" t="s">
        <v>253</v>
      </c>
      <c r="C64" t="s">
        <v>254</v>
      </c>
      <c r="D64" t="s">
        <v>1058</v>
      </c>
      <c r="E64" t="b">
        <v>0</v>
      </c>
      <c r="F64">
        <v>101</v>
      </c>
      <c r="G64" t="s">
        <v>255</v>
      </c>
      <c r="H64">
        <v>3.5</v>
      </c>
      <c r="I64">
        <v>40.777648999999997</v>
      </c>
      <c r="J64">
        <v>-77.789601000000005</v>
      </c>
      <c r="K64" t="s">
        <v>25</v>
      </c>
      <c r="L64" t="s">
        <v>256</v>
      </c>
      <c r="M64" t="s">
        <v>257</v>
      </c>
      <c r="N64">
        <v>16827</v>
      </c>
      <c r="O64">
        <f t="shared" si="0"/>
        <v>45</v>
      </c>
      <c r="P64">
        <f t="shared" si="1"/>
        <v>55</v>
      </c>
      <c r="Q64">
        <f t="shared" si="2"/>
        <v>53</v>
      </c>
      <c r="R64" t="str">
        <f t="shared" si="3"/>
        <v>Seafood", "Steakhouses", "Bars"</v>
      </c>
      <c r="S64" t="str">
        <f t="shared" si="4"/>
        <v>Seafood, Steakhouses, Bars</v>
      </c>
      <c r="T64" t="s">
        <v>816</v>
      </c>
      <c r="U64">
        <v>40.808557</v>
      </c>
      <c r="V64">
        <v>-77.889717000000005</v>
      </c>
      <c r="W64">
        <v>9.1999999999999993</v>
      </c>
      <c r="X64">
        <v>44.4166666666667</v>
      </c>
      <c r="Y64">
        <v>61.0833333333333</v>
      </c>
    </row>
    <row r="65" spans="1:25" x14ac:dyDescent="0.25">
      <c r="A65">
        <v>64</v>
      </c>
      <c r="B65" t="s">
        <v>258</v>
      </c>
      <c r="C65" t="s">
        <v>259</v>
      </c>
      <c r="D65" t="s">
        <v>1057</v>
      </c>
      <c r="E65" t="b">
        <v>0</v>
      </c>
      <c r="F65">
        <v>129</v>
      </c>
      <c r="G65" t="s">
        <v>260</v>
      </c>
      <c r="H65">
        <v>3</v>
      </c>
      <c r="I65">
        <v>40.793163999999997</v>
      </c>
      <c r="J65">
        <v>-77.862859</v>
      </c>
      <c r="K65" t="s">
        <v>25</v>
      </c>
      <c r="L65" t="s">
        <v>261</v>
      </c>
      <c r="M65" t="s">
        <v>17</v>
      </c>
      <c r="N65">
        <v>16801</v>
      </c>
      <c r="O65">
        <f t="shared" si="0"/>
        <v>40</v>
      </c>
      <c r="P65">
        <f t="shared" si="1"/>
        <v>50</v>
      </c>
      <c r="Q65">
        <f t="shared" si="2"/>
        <v>48</v>
      </c>
      <c r="R65" t="str">
        <f t="shared" si="3"/>
        <v>American (New)", "Pubs"</v>
      </c>
      <c r="S65" t="str">
        <f t="shared" si="4"/>
        <v>American (New), Pubs</v>
      </c>
      <c r="T65" t="s">
        <v>817</v>
      </c>
      <c r="U65">
        <v>40.808557</v>
      </c>
      <c r="V65">
        <v>-77.889717000000005</v>
      </c>
      <c r="W65">
        <v>12.7</v>
      </c>
      <c r="X65">
        <v>91.4166666666667</v>
      </c>
      <c r="Y65">
        <v>137.1</v>
      </c>
    </row>
    <row r="66" spans="1:25" x14ac:dyDescent="0.25">
      <c r="A66">
        <v>65</v>
      </c>
      <c r="B66" t="s">
        <v>262</v>
      </c>
      <c r="C66" t="s">
        <v>263</v>
      </c>
      <c r="D66" t="s">
        <v>1057</v>
      </c>
      <c r="E66" t="b">
        <v>0</v>
      </c>
      <c r="F66">
        <v>59</v>
      </c>
      <c r="G66" t="s">
        <v>264</v>
      </c>
      <c r="H66">
        <v>3.5</v>
      </c>
      <c r="I66">
        <v>40.804180100000004</v>
      </c>
      <c r="J66">
        <v>-77.882942200000002</v>
      </c>
      <c r="K66" t="s">
        <v>25</v>
      </c>
      <c r="L66" t="s">
        <v>265</v>
      </c>
      <c r="M66" t="s">
        <v>17</v>
      </c>
      <c r="N66">
        <v>16803</v>
      </c>
      <c r="O66">
        <f t="shared" si="0"/>
        <v>23</v>
      </c>
      <c r="P66">
        <f t="shared" si="1"/>
        <v>31</v>
      </c>
      <c r="Q66" t="e">
        <f t="shared" si="2"/>
        <v>#VALUE!</v>
      </c>
      <c r="R66" t="str">
        <f t="shared" si="3"/>
        <v>Greek</v>
      </c>
      <c r="S66" t="str">
        <f t="shared" si="4"/>
        <v>Greek</v>
      </c>
      <c r="T66" t="s">
        <v>818</v>
      </c>
      <c r="U66">
        <v>40.808557</v>
      </c>
      <c r="V66">
        <v>-77.889717000000005</v>
      </c>
      <c r="W66">
        <v>6.93333333333333</v>
      </c>
      <c r="X66">
        <v>14.05</v>
      </c>
      <c r="Y66">
        <v>37.433333333333302</v>
      </c>
    </row>
    <row r="67" spans="1:25" hidden="1" x14ac:dyDescent="0.25">
      <c r="A67">
        <v>66</v>
      </c>
      <c r="B67" t="s">
        <v>266</v>
      </c>
      <c r="C67" t="s">
        <v>267</v>
      </c>
      <c r="D67" t="s">
        <v>1058</v>
      </c>
      <c r="E67" t="b">
        <v>0</v>
      </c>
      <c r="F67">
        <v>3</v>
      </c>
      <c r="G67" t="s">
        <v>268</v>
      </c>
      <c r="H67">
        <v>3.5</v>
      </c>
      <c r="I67">
        <v>40.793390000000002</v>
      </c>
      <c r="J67">
        <v>-77.861599999999996</v>
      </c>
      <c r="K67" t="s">
        <v>38</v>
      </c>
      <c r="L67" t="s">
        <v>269</v>
      </c>
      <c r="M67" t="s">
        <v>17</v>
      </c>
      <c r="N67">
        <v>16801</v>
      </c>
      <c r="O67">
        <f t="shared" ref="O67:O130" si="5">FIND("title",G67,1)</f>
        <v>28</v>
      </c>
      <c r="P67">
        <f t="shared" ref="P67:P130" si="6">FIND(CHAR(34),G67,O67+1)</f>
        <v>36</v>
      </c>
      <c r="Q67" t="e">
        <f t="shared" ref="Q67:Q130" si="7">FIND("c",G67,O67)</f>
        <v>#VALUE!</v>
      </c>
      <c r="R67" t="str">
        <f t="shared" ref="R67:R130" si="8">IF(ISERROR(Q67),MID(G67,P67+1,(FIND(CHAR(34),G67,P67+1)-(P67+1))),MID(G67,P67+1,LEN(G67)-(P67+2)))</f>
        <v>Venezuelan</v>
      </c>
      <c r="S67" t="str">
        <f t="shared" ref="S67:S130" si="9">SUBSTITUTE(R67,CHAR(34),"")</f>
        <v>Venezuelan</v>
      </c>
      <c r="T67" t="s">
        <v>819</v>
      </c>
      <c r="U67">
        <v>40.808557</v>
      </c>
      <c r="V67">
        <v>-77.889717000000005</v>
      </c>
      <c r="W67">
        <v>4.4666666666666703</v>
      </c>
      <c r="X67">
        <v>23.6666666666667</v>
      </c>
      <c r="Y67">
        <v>26.266666666666701</v>
      </c>
    </row>
    <row r="68" spans="1:25" hidden="1" x14ac:dyDescent="0.25">
      <c r="A68">
        <v>67</v>
      </c>
      <c r="B68" t="s">
        <v>270</v>
      </c>
      <c r="C68" t="s">
        <v>271</v>
      </c>
      <c r="D68" t="s">
        <v>1058</v>
      </c>
      <c r="E68" t="b">
        <v>0</v>
      </c>
      <c r="F68">
        <v>133</v>
      </c>
      <c r="G68" t="s">
        <v>272</v>
      </c>
      <c r="H68">
        <v>3.5</v>
      </c>
      <c r="I68">
        <v>40.7928</v>
      </c>
      <c r="J68">
        <v>-77.861379999999997</v>
      </c>
      <c r="K68" t="s">
        <v>25</v>
      </c>
      <c r="L68" t="s">
        <v>273</v>
      </c>
      <c r="M68" t="s">
        <v>17</v>
      </c>
      <c r="N68">
        <v>16801</v>
      </c>
      <c r="O68">
        <f t="shared" si="5"/>
        <v>52</v>
      </c>
      <c r="P68">
        <f t="shared" si="6"/>
        <v>62</v>
      </c>
      <c r="Q68">
        <f t="shared" si="7"/>
        <v>60</v>
      </c>
      <c r="R68" t="str">
        <f t="shared" si="8"/>
        <v>Asian Fusion", "Chinese", "Salad"</v>
      </c>
      <c r="S68" t="str">
        <f t="shared" si="9"/>
        <v>Asian Fusion, Chinese, Salad</v>
      </c>
      <c r="T68" t="s">
        <v>820</v>
      </c>
      <c r="U68">
        <v>40.808557</v>
      </c>
      <c r="V68">
        <v>-77.889717000000005</v>
      </c>
      <c r="W68">
        <v>7.05</v>
      </c>
      <c r="X68">
        <v>23.1</v>
      </c>
      <c r="Y68">
        <v>41.283333333333303</v>
      </c>
    </row>
    <row r="69" spans="1:25" hidden="1" x14ac:dyDescent="0.25">
      <c r="A69">
        <v>68</v>
      </c>
      <c r="B69" t="s">
        <v>274</v>
      </c>
      <c r="C69" t="s">
        <v>275</v>
      </c>
      <c r="D69" t="s">
        <v>1058</v>
      </c>
      <c r="E69" t="b">
        <v>0</v>
      </c>
      <c r="F69">
        <v>185</v>
      </c>
      <c r="G69" t="s">
        <v>276</v>
      </c>
      <c r="H69">
        <v>3</v>
      </c>
      <c r="I69">
        <v>40.793780599999998</v>
      </c>
      <c r="J69">
        <v>-77.858184300000005</v>
      </c>
      <c r="K69" t="s">
        <v>25</v>
      </c>
      <c r="L69" t="s">
        <v>277</v>
      </c>
      <c r="M69" t="s">
        <v>17</v>
      </c>
      <c r="N69">
        <v>16801</v>
      </c>
      <c r="O69">
        <f t="shared" si="5"/>
        <v>39</v>
      </c>
      <c r="P69">
        <f t="shared" si="6"/>
        <v>49</v>
      </c>
      <c r="Q69">
        <f t="shared" si="7"/>
        <v>47</v>
      </c>
      <c r="R69" t="str">
        <f t="shared" si="8"/>
        <v>Tex-Mex", "Mexican"</v>
      </c>
      <c r="S69" t="str">
        <f t="shared" si="9"/>
        <v>Tex-Mex, Mexican</v>
      </c>
      <c r="T69" t="s">
        <v>821</v>
      </c>
      <c r="U69">
        <v>40.808557</v>
      </c>
      <c r="V69">
        <v>-77.889717000000005</v>
      </c>
      <c r="W69">
        <v>8.65</v>
      </c>
      <c r="X69">
        <v>20.866666666666699</v>
      </c>
      <c r="Y69">
        <v>41.8</v>
      </c>
    </row>
    <row r="70" spans="1:25" x14ac:dyDescent="0.25">
      <c r="A70">
        <v>69</v>
      </c>
      <c r="B70" t="s">
        <v>278</v>
      </c>
      <c r="C70" t="s">
        <v>279</v>
      </c>
      <c r="D70" t="s">
        <v>1057</v>
      </c>
      <c r="E70" t="b">
        <v>0</v>
      </c>
      <c r="F70">
        <v>35</v>
      </c>
      <c r="G70" t="s">
        <v>280</v>
      </c>
      <c r="H70">
        <v>4</v>
      </c>
      <c r="I70">
        <v>40.794768333435101</v>
      </c>
      <c r="J70">
        <v>-77.861053571105003</v>
      </c>
      <c r="K70" t="s">
        <v>15</v>
      </c>
      <c r="L70" t="s">
        <v>281</v>
      </c>
      <c r="M70" t="s">
        <v>17</v>
      </c>
      <c r="N70">
        <v>16801</v>
      </c>
      <c r="O70">
        <f t="shared" si="5"/>
        <v>25</v>
      </c>
      <c r="P70">
        <f t="shared" si="6"/>
        <v>33</v>
      </c>
      <c r="Q70" t="e">
        <f t="shared" si="7"/>
        <v>#VALUE!</v>
      </c>
      <c r="R70" t="str">
        <f t="shared" si="8"/>
        <v>Chinese</v>
      </c>
      <c r="S70" t="str">
        <f t="shared" si="9"/>
        <v>Chinese</v>
      </c>
      <c r="T70" t="s">
        <v>822</v>
      </c>
      <c r="U70">
        <v>40.808557</v>
      </c>
      <c r="V70">
        <v>-77.889717000000005</v>
      </c>
      <c r="W70">
        <v>8.4666666666666703</v>
      </c>
      <c r="X70">
        <v>22.1666666666667</v>
      </c>
      <c r="Y70">
        <v>43.8</v>
      </c>
    </row>
    <row r="71" spans="1:25" hidden="1" x14ac:dyDescent="0.25">
      <c r="A71">
        <v>70</v>
      </c>
      <c r="B71" t="s">
        <v>282</v>
      </c>
      <c r="C71" t="s">
        <v>283</v>
      </c>
      <c r="D71" t="s">
        <v>1058</v>
      </c>
      <c r="E71" t="b">
        <v>0</v>
      </c>
      <c r="F71">
        <v>30</v>
      </c>
      <c r="G71" t="s">
        <v>284</v>
      </c>
      <c r="H71">
        <v>3.5</v>
      </c>
      <c r="I71">
        <v>40.795186399999999</v>
      </c>
      <c r="J71">
        <v>-77.859260000000006</v>
      </c>
      <c r="K71" t="s">
        <v>25</v>
      </c>
      <c r="L71" t="s">
        <v>285</v>
      </c>
      <c r="M71" t="s">
        <v>17</v>
      </c>
      <c r="N71">
        <v>16801</v>
      </c>
      <c r="O71">
        <f t="shared" si="5"/>
        <v>57</v>
      </c>
      <c r="P71">
        <f t="shared" si="6"/>
        <v>67</v>
      </c>
      <c r="Q71">
        <f t="shared" si="7"/>
        <v>65</v>
      </c>
      <c r="R71" t="str">
        <f t="shared" si="8"/>
        <v>Burgers", "American (Traditional)", "Creperies"</v>
      </c>
      <c r="S71" t="str">
        <f t="shared" si="9"/>
        <v>Burgers, American (Traditional), Creperies</v>
      </c>
      <c r="T71" t="s">
        <v>823</v>
      </c>
      <c r="U71">
        <v>40.808557</v>
      </c>
      <c r="V71">
        <v>-77.889717000000005</v>
      </c>
      <c r="W71">
        <v>9.8666666666666707</v>
      </c>
      <c r="X71">
        <v>16.3</v>
      </c>
      <c r="Y71">
        <v>40.65</v>
      </c>
    </row>
    <row r="72" spans="1:25" hidden="1" x14ac:dyDescent="0.25">
      <c r="A72">
        <v>71</v>
      </c>
      <c r="B72" t="s">
        <v>286</v>
      </c>
      <c r="C72" t="s">
        <v>287</v>
      </c>
      <c r="D72" t="s">
        <v>1058</v>
      </c>
      <c r="E72" t="b">
        <v>0</v>
      </c>
      <c r="F72">
        <v>42</v>
      </c>
      <c r="G72" t="s">
        <v>288</v>
      </c>
      <c r="H72">
        <v>3.5</v>
      </c>
      <c r="I72">
        <v>40.797420000000002</v>
      </c>
      <c r="J72">
        <v>-77.855829999999997</v>
      </c>
      <c r="K72" t="s">
        <v>15</v>
      </c>
      <c r="L72" t="s">
        <v>289</v>
      </c>
      <c r="M72" t="s">
        <v>17</v>
      </c>
      <c r="N72">
        <v>16801</v>
      </c>
      <c r="O72">
        <f t="shared" si="5"/>
        <v>48</v>
      </c>
      <c r="P72">
        <f t="shared" si="6"/>
        <v>58</v>
      </c>
      <c r="Q72">
        <f t="shared" si="7"/>
        <v>56</v>
      </c>
      <c r="R72" t="str">
        <f t="shared" si="8"/>
        <v>Sushi Bars", "Japanese", "Korean"</v>
      </c>
      <c r="S72" t="str">
        <f t="shared" si="9"/>
        <v>Sushi Bars, Japanese, Korean</v>
      </c>
      <c r="T72" t="s">
        <v>824</v>
      </c>
      <c r="U72">
        <v>40.808557</v>
      </c>
      <c r="V72">
        <v>-77.889717000000005</v>
      </c>
      <c r="W72">
        <v>11.466666666666701</v>
      </c>
      <c r="X72">
        <v>18.133333333333301</v>
      </c>
      <c r="Y72">
        <v>41.433333333333302</v>
      </c>
    </row>
    <row r="73" spans="1:25" hidden="1" x14ac:dyDescent="0.25">
      <c r="A73">
        <v>72</v>
      </c>
      <c r="B73" t="s">
        <v>290</v>
      </c>
      <c r="C73" t="s">
        <v>291</v>
      </c>
      <c r="D73" t="s">
        <v>1058</v>
      </c>
      <c r="E73" t="b">
        <v>0</v>
      </c>
      <c r="F73">
        <v>89</v>
      </c>
      <c r="G73" t="s">
        <v>292</v>
      </c>
      <c r="H73">
        <v>3</v>
      </c>
      <c r="I73">
        <v>40.80292</v>
      </c>
      <c r="J73">
        <v>-77.881960000000007</v>
      </c>
      <c r="K73" t="s">
        <v>25</v>
      </c>
      <c r="L73" t="s">
        <v>293</v>
      </c>
      <c r="M73" t="s">
        <v>17</v>
      </c>
      <c r="N73">
        <v>16803</v>
      </c>
      <c r="O73">
        <f t="shared" si="5"/>
        <v>45</v>
      </c>
      <c r="P73">
        <f t="shared" si="6"/>
        <v>55</v>
      </c>
      <c r="Q73">
        <f t="shared" si="7"/>
        <v>53</v>
      </c>
      <c r="R73" t="str">
        <f t="shared" si="8"/>
        <v>Malaysian", "Asian Fusion"</v>
      </c>
      <c r="S73" t="str">
        <f t="shared" si="9"/>
        <v>Malaysian, Asian Fusion</v>
      </c>
      <c r="T73" t="s">
        <v>825</v>
      </c>
      <c r="U73">
        <v>40.808557</v>
      </c>
      <c r="V73">
        <v>-77.889717000000005</v>
      </c>
      <c r="W73">
        <v>8.6333333333333293</v>
      </c>
      <c r="X73">
        <v>17.766666666666701</v>
      </c>
      <c r="Y73">
        <v>45.633333333333297</v>
      </c>
    </row>
    <row r="74" spans="1:25" hidden="1" x14ac:dyDescent="0.25">
      <c r="A74">
        <v>73</v>
      </c>
      <c r="B74" t="s">
        <v>294</v>
      </c>
      <c r="C74" t="s">
        <v>295</v>
      </c>
      <c r="D74" t="s">
        <v>1058</v>
      </c>
      <c r="E74" t="b">
        <v>0</v>
      </c>
      <c r="F74">
        <v>4</v>
      </c>
      <c r="G74" t="s">
        <v>296</v>
      </c>
      <c r="H74">
        <v>3.5</v>
      </c>
      <c r="I74">
        <v>40.798693</v>
      </c>
      <c r="J74">
        <v>-77.870327000000003</v>
      </c>
      <c r="K74" t="s">
        <v>297</v>
      </c>
      <c r="L74" t="s">
        <v>298</v>
      </c>
      <c r="M74" t="s">
        <v>299</v>
      </c>
      <c r="N74">
        <v>16802</v>
      </c>
      <c r="O74">
        <f t="shared" si="5"/>
        <v>29</v>
      </c>
      <c r="P74">
        <f t="shared" si="6"/>
        <v>37</v>
      </c>
      <c r="Q74" t="e">
        <f t="shared" si="7"/>
        <v>#VALUE!</v>
      </c>
      <c r="R74" t="str">
        <f t="shared" si="8"/>
        <v>Themed Cafes</v>
      </c>
      <c r="S74" t="str">
        <f t="shared" si="9"/>
        <v>Themed Cafes</v>
      </c>
      <c r="T74" t="s">
        <v>826</v>
      </c>
      <c r="U74">
        <v>40.808557</v>
      </c>
      <c r="V74">
        <v>-77.889717000000005</v>
      </c>
      <c r="W74">
        <v>4.9166666666666696</v>
      </c>
      <c r="X74">
        <v>16.55</v>
      </c>
      <c r="Y74">
        <v>31.816666666666698</v>
      </c>
    </row>
    <row r="75" spans="1:25" hidden="1" x14ac:dyDescent="0.25">
      <c r="A75">
        <v>74</v>
      </c>
      <c r="B75" t="s">
        <v>300</v>
      </c>
      <c r="C75" t="s">
        <v>301</v>
      </c>
      <c r="D75" t="s">
        <v>1058</v>
      </c>
      <c r="E75" t="b">
        <v>0</v>
      </c>
      <c r="F75">
        <v>88</v>
      </c>
      <c r="G75" t="s">
        <v>302</v>
      </c>
      <c r="H75">
        <v>3</v>
      </c>
      <c r="I75">
        <v>40.7941</v>
      </c>
      <c r="J75">
        <v>-77.861440000000002</v>
      </c>
      <c r="K75" t="s">
        <v>15</v>
      </c>
      <c r="L75" t="s">
        <v>303</v>
      </c>
      <c r="M75" t="s">
        <v>17</v>
      </c>
      <c r="N75">
        <v>16801</v>
      </c>
      <c r="O75">
        <f t="shared" si="5"/>
        <v>58</v>
      </c>
      <c r="P75">
        <f t="shared" si="6"/>
        <v>68</v>
      </c>
      <c r="Q75">
        <f t="shared" si="7"/>
        <v>66</v>
      </c>
      <c r="R75" t="str">
        <f t="shared" si="8"/>
        <v>Sports Bars", "American (Traditional)", "Burgers"</v>
      </c>
      <c r="S75" t="str">
        <f t="shared" si="9"/>
        <v>Sports Bars, American (Traditional), Burgers</v>
      </c>
      <c r="T75" t="s">
        <v>827</v>
      </c>
      <c r="U75">
        <v>40.808557</v>
      </c>
      <c r="V75">
        <v>-77.889717000000005</v>
      </c>
      <c r="W75">
        <v>4.7333333333333298</v>
      </c>
      <c r="X75">
        <v>22.3333333333333</v>
      </c>
      <c r="Y75">
        <v>32.4</v>
      </c>
    </row>
    <row r="76" spans="1:25" x14ac:dyDescent="0.25">
      <c r="A76">
        <v>75</v>
      </c>
      <c r="B76" t="s">
        <v>304</v>
      </c>
      <c r="C76" t="s">
        <v>305</v>
      </c>
      <c r="D76" t="s">
        <v>1057</v>
      </c>
      <c r="E76" t="b">
        <v>0</v>
      </c>
      <c r="F76">
        <v>16</v>
      </c>
      <c r="G76" t="s">
        <v>306</v>
      </c>
      <c r="H76">
        <v>3.5</v>
      </c>
      <c r="I76">
        <v>40.80442</v>
      </c>
      <c r="J76">
        <v>-77.894720000000007</v>
      </c>
      <c r="K76" t="s">
        <v>38</v>
      </c>
      <c r="L76" t="s">
        <v>307</v>
      </c>
      <c r="M76" t="s">
        <v>17</v>
      </c>
      <c r="N76">
        <v>16803</v>
      </c>
      <c r="O76">
        <f t="shared" si="5"/>
        <v>47</v>
      </c>
      <c r="P76">
        <f t="shared" si="6"/>
        <v>57</v>
      </c>
      <c r="Q76">
        <f t="shared" si="7"/>
        <v>55</v>
      </c>
      <c r="R76" t="str">
        <f t="shared" si="8"/>
        <v>Cheesesteaks", "Sandwiches"</v>
      </c>
      <c r="S76" t="str">
        <f t="shared" si="9"/>
        <v>Cheesesteaks, Sandwiches</v>
      </c>
      <c r="T76" t="s">
        <v>828</v>
      </c>
      <c r="U76">
        <v>40.808557</v>
      </c>
      <c r="V76">
        <v>-77.889717000000005</v>
      </c>
      <c r="W76">
        <v>6.8833333333333302</v>
      </c>
      <c r="X76">
        <v>12.383333333333301</v>
      </c>
      <c r="Y76">
        <v>39.6666666666667</v>
      </c>
    </row>
    <row r="77" spans="1:25" hidden="1" x14ac:dyDescent="0.25">
      <c r="A77">
        <v>76</v>
      </c>
      <c r="B77" t="s">
        <v>308</v>
      </c>
      <c r="C77" t="s">
        <v>309</v>
      </c>
      <c r="D77" t="s">
        <v>1058</v>
      </c>
      <c r="E77" t="b">
        <v>0</v>
      </c>
      <c r="F77">
        <v>176</v>
      </c>
      <c r="G77" t="s">
        <v>310</v>
      </c>
      <c r="H77">
        <v>3</v>
      </c>
      <c r="I77">
        <v>40.797229999999999</v>
      </c>
      <c r="J77">
        <v>-77.85718</v>
      </c>
      <c r="K77" t="s">
        <v>25</v>
      </c>
      <c r="L77" t="s">
        <v>311</v>
      </c>
      <c r="M77" t="s">
        <v>17</v>
      </c>
      <c r="N77">
        <v>16801</v>
      </c>
      <c r="O77">
        <f t="shared" si="5"/>
        <v>34</v>
      </c>
      <c r="P77">
        <f t="shared" si="6"/>
        <v>44</v>
      </c>
      <c r="Q77">
        <f t="shared" si="7"/>
        <v>42</v>
      </c>
      <c r="R77" t="str">
        <f t="shared" si="8"/>
        <v>Delis", "Bars"</v>
      </c>
      <c r="S77" t="str">
        <f t="shared" si="9"/>
        <v>Delis, Bars</v>
      </c>
      <c r="T77" t="s">
        <v>829</v>
      </c>
      <c r="U77">
        <v>40.808557</v>
      </c>
      <c r="V77">
        <v>-77.889717000000005</v>
      </c>
      <c r="W77">
        <v>3.9666666666666699</v>
      </c>
      <c r="X77">
        <v>12.3</v>
      </c>
      <c r="Y77">
        <v>22.216666666666701</v>
      </c>
    </row>
    <row r="78" spans="1:25" x14ac:dyDescent="0.25">
      <c r="A78">
        <v>77</v>
      </c>
      <c r="B78" t="s">
        <v>312</v>
      </c>
      <c r="C78" t="s">
        <v>313</v>
      </c>
      <c r="D78" t="s">
        <v>1057</v>
      </c>
      <c r="E78" t="b">
        <v>0</v>
      </c>
      <c r="F78">
        <v>2</v>
      </c>
      <c r="G78" t="s">
        <v>314</v>
      </c>
      <c r="H78">
        <v>5</v>
      </c>
      <c r="I78">
        <v>40.793729999999996</v>
      </c>
      <c r="J78">
        <v>-77.860699999999994</v>
      </c>
      <c r="K78" t="s">
        <v>38</v>
      </c>
      <c r="L78" t="s">
        <v>38</v>
      </c>
      <c r="M78" t="s">
        <v>17</v>
      </c>
      <c r="O78">
        <f t="shared" si="5"/>
        <v>40</v>
      </c>
      <c r="P78">
        <f t="shared" si="6"/>
        <v>50</v>
      </c>
      <c r="Q78">
        <f t="shared" si="7"/>
        <v>48</v>
      </c>
      <c r="R78" t="str">
        <f t="shared" si="8"/>
        <v>American (Traditional)", "Barbeque"</v>
      </c>
      <c r="S78" t="str">
        <f t="shared" si="9"/>
        <v>American (Traditional), Barbeque</v>
      </c>
      <c r="T78" t="s">
        <v>830</v>
      </c>
      <c r="U78">
        <v>40.808557</v>
      </c>
      <c r="V78">
        <v>-77.889717000000005</v>
      </c>
      <c r="W78">
        <v>9.6</v>
      </c>
      <c r="X78">
        <v>24.566666666666698</v>
      </c>
      <c r="Y78">
        <v>46.7</v>
      </c>
    </row>
    <row r="79" spans="1:25" hidden="1" x14ac:dyDescent="0.25">
      <c r="A79">
        <v>78</v>
      </c>
      <c r="B79" t="s">
        <v>315</v>
      </c>
      <c r="C79" t="s">
        <v>316</v>
      </c>
      <c r="D79" t="s">
        <v>1058</v>
      </c>
      <c r="E79" t="b">
        <v>0</v>
      </c>
      <c r="F79">
        <v>58</v>
      </c>
      <c r="G79" t="s">
        <v>317</v>
      </c>
      <c r="H79">
        <v>3.5</v>
      </c>
      <c r="I79">
        <v>40.79486</v>
      </c>
      <c r="J79">
        <v>-77.860699999999994</v>
      </c>
      <c r="K79" t="s">
        <v>15</v>
      </c>
      <c r="L79" t="s">
        <v>318</v>
      </c>
      <c r="M79" t="s">
        <v>17</v>
      </c>
      <c r="N79">
        <v>16801</v>
      </c>
      <c r="O79">
        <f t="shared" si="5"/>
        <v>37</v>
      </c>
      <c r="P79">
        <f t="shared" si="6"/>
        <v>47</v>
      </c>
      <c r="Q79">
        <f t="shared" si="7"/>
        <v>45</v>
      </c>
      <c r="R79" t="str">
        <f t="shared" si="8"/>
        <v>Pizza", "Italian"</v>
      </c>
      <c r="S79" t="str">
        <f t="shared" si="9"/>
        <v>Pizza, Italian</v>
      </c>
      <c r="T79" t="s">
        <v>831</v>
      </c>
      <c r="U79">
        <v>40.808557</v>
      </c>
      <c r="V79">
        <v>-77.889717000000005</v>
      </c>
      <c r="W79">
        <v>9.9166666666666696</v>
      </c>
      <c r="X79">
        <v>20.366666666666699</v>
      </c>
      <c r="Y79">
        <v>42.016666666666701</v>
      </c>
    </row>
    <row r="80" spans="1:25" x14ac:dyDescent="0.25">
      <c r="A80">
        <v>79</v>
      </c>
      <c r="B80" t="s">
        <v>319</v>
      </c>
      <c r="C80" t="s">
        <v>320</v>
      </c>
      <c r="D80" t="s">
        <v>1057</v>
      </c>
      <c r="E80" t="b">
        <v>0</v>
      </c>
      <c r="F80">
        <v>68</v>
      </c>
      <c r="G80" t="s">
        <v>321</v>
      </c>
      <c r="H80">
        <v>4</v>
      </c>
      <c r="I80">
        <v>40.793643951416001</v>
      </c>
      <c r="J80">
        <v>-77.859481811523395</v>
      </c>
      <c r="K80" t="s">
        <v>25</v>
      </c>
      <c r="L80" t="s">
        <v>322</v>
      </c>
      <c r="M80" t="s">
        <v>17</v>
      </c>
      <c r="N80">
        <v>16801</v>
      </c>
      <c r="O80">
        <f t="shared" si="5"/>
        <v>40</v>
      </c>
      <c r="P80">
        <f t="shared" si="6"/>
        <v>50</v>
      </c>
      <c r="Q80">
        <f t="shared" si="7"/>
        <v>48</v>
      </c>
      <c r="R80" t="str">
        <f t="shared" si="8"/>
        <v>Indian", "Pakistani"</v>
      </c>
      <c r="S80" t="str">
        <f t="shared" si="9"/>
        <v>Indian, Pakistani</v>
      </c>
      <c r="T80" t="s">
        <v>832</v>
      </c>
      <c r="U80">
        <v>40.808557</v>
      </c>
      <c r="V80">
        <v>-77.889717000000005</v>
      </c>
      <c r="W80">
        <v>7.8833333333333302</v>
      </c>
      <c r="X80">
        <v>21.15</v>
      </c>
      <c r="Y80">
        <v>42.05</v>
      </c>
    </row>
    <row r="81" spans="1:25" hidden="1" x14ac:dyDescent="0.25">
      <c r="A81">
        <v>80</v>
      </c>
      <c r="B81" t="s">
        <v>323</v>
      </c>
      <c r="C81" t="s">
        <v>324</v>
      </c>
      <c r="D81" t="s">
        <v>1058</v>
      </c>
      <c r="E81" t="b">
        <v>0</v>
      </c>
      <c r="F81">
        <v>30</v>
      </c>
      <c r="G81" t="s">
        <v>325</v>
      </c>
      <c r="H81">
        <v>3.5</v>
      </c>
      <c r="I81">
        <v>40.78329637905</v>
      </c>
      <c r="J81">
        <v>-77.852965543432006</v>
      </c>
      <c r="K81" t="s">
        <v>15</v>
      </c>
      <c r="L81" t="s">
        <v>78</v>
      </c>
      <c r="M81" t="s">
        <v>17</v>
      </c>
      <c r="N81">
        <v>16801</v>
      </c>
      <c r="O81">
        <f t="shared" si="5"/>
        <v>61</v>
      </c>
      <c r="P81">
        <f t="shared" si="6"/>
        <v>71</v>
      </c>
      <c r="Q81">
        <f t="shared" si="7"/>
        <v>69</v>
      </c>
      <c r="R81" t="str">
        <f t="shared" si="8"/>
        <v>Bagels", "Breakfast &amp; Brunch", "Sandwiches"</v>
      </c>
      <c r="S81" t="str">
        <f t="shared" si="9"/>
        <v>Bagels, Breakfast &amp; Brunch, Sandwiches</v>
      </c>
      <c r="T81" t="s">
        <v>833</v>
      </c>
      <c r="U81">
        <v>40.808557</v>
      </c>
      <c r="V81">
        <v>-77.889717000000005</v>
      </c>
      <c r="W81">
        <v>9.0833333333333304</v>
      </c>
      <c r="X81">
        <v>31.75</v>
      </c>
      <c r="Y81">
        <v>53.266666666666701</v>
      </c>
    </row>
    <row r="82" spans="1:25" x14ac:dyDescent="0.25">
      <c r="A82">
        <v>81</v>
      </c>
      <c r="B82" t="s">
        <v>326</v>
      </c>
      <c r="C82" t="s">
        <v>327</v>
      </c>
      <c r="D82" t="s">
        <v>1057</v>
      </c>
      <c r="E82" t="b">
        <v>0</v>
      </c>
      <c r="F82">
        <v>1</v>
      </c>
      <c r="G82" t="s">
        <v>280</v>
      </c>
      <c r="H82">
        <v>5</v>
      </c>
      <c r="I82">
        <v>40.797960000000003</v>
      </c>
      <c r="J82">
        <v>-77.856210000000004</v>
      </c>
      <c r="K82" t="s">
        <v>38</v>
      </c>
      <c r="L82" t="s">
        <v>328</v>
      </c>
      <c r="M82" t="s">
        <v>17</v>
      </c>
      <c r="N82">
        <v>16801</v>
      </c>
      <c r="O82">
        <f t="shared" si="5"/>
        <v>25</v>
      </c>
      <c r="P82">
        <f t="shared" si="6"/>
        <v>33</v>
      </c>
      <c r="Q82" t="e">
        <f t="shared" si="7"/>
        <v>#VALUE!</v>
      </c>
      <c r="R82" t="str">
        <f t="shared" si="8"/>
        <v>Chinese</v>
      </c>
      <c r="S82" t="str">
        <f t="shared" si="9"/>
        <v>Chinese</v>
      </c>
      <c r="T82" t="s">
        <v>822</v>
      </c>
      <c r="U82">
        <v>40.808557</v>
      </c>
      <c r="V82">
        <v>-77.889717000000005</v>
      </c>
      <c r="W82">
        <v>10.266666666666699</v>
      </c>
      <c r="X82">
        <v>23.816666666666698</v>
      </c>
      <c r="Y82">
        <v>49.616666666666703</v>
      </c>
    </row>
    <row r="83" spans="1:25" hidden="1" x14ac:dyDescent="0.25">
      <c r="A83">
        <v>82</v>
      </c>
      <c r="B83" t="s">
        <v>329</v>
      </c>
      <c r="C83" t="s">
        <v>330</v>
      </c>
      <c r="D83" t="s">
        <v>1058</v>
      </c>
      <c r="E83" t="b">
        <v>0</v>
      </c>
      <c r="F83">
        <v>179</v>
      </c>
      <c r="G83" t="s">
        <v>331</v>
      </c>
      <c r="H83">
        <v>3</v>
      </c>
      <c r="I83">
        <v>40.807324299999998</v>
      </c>
      <c r="J83">
        <v>-77.891541899999993</v>
      </c>
      <c r="K83" t="s">
        <v>25</v>
      </c>
      <c r="L83" t="s">
        <v>332</v>
      </c>
      <c r="M83" t="s">
        <v>17</v>
      </c>
      <c r="N83">
        <v>16803</v>
      </c>
      <c r="O83">
        <f t="shared" si="5"/>
        <v>56</v>
      </c>
      <c r="P83">
        <f t="shared" si="6"/>
        <v>66</v>
      </c>
      <c r="Q83">
        <f t="shared" si="7"/>
        <v>64</v>
      </c>
      <c r="R83" t="str">
        <f t="shared" si="8"/>
        <v>American (Traditional)", "Sports Bars", "Pizza"</v>
      </c>
      <c r="S83" t="str">
        <f t="shared" si="9"/>
        <v>American (Traditional), Sports Bars, Pizza</v>
      </c>
      <c r="T83" t="s">
        <v>834</v>
      </c>
      <c r="U83">
        <v>40.808557</v>
      </c>
      <c r="V83">
        <v>-77.889717000000005</v>
      </c>
      <c r="W83">
        <v>7.56666666666667</v>
      </c>
      <c r="X83">
        <v>20.183333333333302</v>
      </c>
      <c r="Y83">
        <v>46.933333333333302</v>
      </c>
    </row>
    <row r="84" spans="1:25" hidden="1" x14ac:dyDescent="0.25">
      <c r="A84">
        <v>83</v>
      </c>
      <c r="B84" t="s">
        <v>333</v>
      </c>
      <c r="C84" t="s">
        <v>334</v>
      </c>
      <c r="D84" t="s">
        <v>1058</v>
      </c>
      <c r="E84" t="b">
        <v>0</v>
      </c>
      <c r="F84">
        <v>52</v>
      </c>
      <c r="G84" t="s">
        <v>335</v>
      </c>
      <c r="H84">
        <v>3</v>
      </c>
      <c r="I84">
        <v>40.834114900000003</v>
      </c>
      <c r="J84">
        <v>-77.804052200000001</v>
      </c>
      <c r="K84" t="s">
        <v>25</v>
      </c>
      <c r="L84" t="s">
        <v>336</v>
      </c>
      <c r="M84" t="s">
        <v>17</v>
      </c>
      <c r="N84">
        <v>16801</v>
      </c>
      <c r="O84">
        <f t="shared" si="5"/>
        <v>59</v>
      </c>
      <c r="P84">
        <f t="shared" si="6"/>
        <v>69</v>
      </c>
      <c r="Q84">
        <f t="shared" si="7"/>
        <v>67</v>
      </c>
      <c r="R84" t="str">
        <f t="shared" si="8"/>
        <v>American (Traditional)", "Steakhouses", "Chicken Wings"</v>
      </c>
      <c r="S84" t="str">
        <f t="shared" si="9"/>
        <v>American (Traditional), Steakhouses, Chicken Wings</v>
      </c>
      <c r="T84" t="s">
        <v>835</v>
      </c>
      <c r="U84">
        <v>40.808557</v>
      </c>
      <c r="V84">
        <v>-77.889717000000005</v>
      </c>
      <c r="W84">
        <v>6.7166666666666703</v>
      </c>
      <c r="X84">
        <v>41.116666666666703</v>
      </c>
      <c r="Y84">
        <v>61.316666666666698</v>
      </c>
    </row>
    <row r="85" spans="1:25" x14ac:dyDescent="0.25">
      <c r="A85">
        <v>84</v>
      </c>
      <c r="B85" t="s">
        <v>337</v>
      </c>
      <c r="C85" t="s">
        <v>338</v>
      </c>
      <c r="D85" t="s">
        <v>1057</v>
      </c>
      <c r="E85" t="b">
        <v>0</v>
      </c>
      <c r="F85">
        <v>5</v>
      </c>
      <c r="G85" t="s">
        <v>132</v>
      </c>
      <c r="H85">
        <v>4</v>
      </c>
      <c r="I85">
        <v>40.797559910521599</v>
      </c>
      <c r="J85">
        <v>-77.855769954621806</v>
      </c>
      <c r="K85" t="s">
        <v>38</v>
      </c>
      <c r="L85" t="s">
        <v>339</v>
      </c>
      <c r="M85" t="s">
        <v>17</v>
      </c>
      <c r="N85">
        <v>16801</v>
      </c>
      <c r="O85">
        <f t="shared" si="5"/>
        <v>25</v>
      </c>
      <c r="P85">
        <f t="shared" si="6"/>
        <v>33</v>
      </c>
      <c r="Q85">
        <f t="shared" si="7"/>
        <v>38</v>
      </c>
      <c r="R85" t="str">
        <f t="shared" si="8"/>
        <v>Mexican</v>
      </c>
      <c r="S85" t="str">
        <f t="shared" si="9"/>
        <v>Mexican</v>
      </c>
      <c r="T85" t="s">
        <v>789</v>
      </c>
      <c r="U85">
        <v>40.808557</v>
      </c>
      <c r="V85">
        <v>-77.889717000000005</v>
      </c>
      <c r="W85">
        <v>12.8166666666667</v>
      </c>
      <c r="X85">
        <v>92.3333333333333</v>
      </c>
      <c r="Y85">
        <v>115.48333333333299</v>
      </c>
    </row>
    <row r="86" spans="1:25" hidden="1" x14ac:dyDescent="0.25">
      <c r="A86">
        <v>85</v>
      </c>
      <c r="B86" t="s">
        <v>340</v>
      </c>
      <c r="C86" t="s">
        <v>341</v>
      </c>
      <c r="D86" t="s">
        <v>1058</v>
      </c>
      <c r="E86" t="b">
        <v>0</v>
      </c>
      <c r="F86">
        <v>101</v>
      </c>
      <c r="G86" t="s">
        <v>342</v>
      </c>
      <c r="H86">
        <v>3.5</v>
      </c>
      <c r="I86">
        <v>40.794460000000001</v>
      </c>
      <c r="J86">
        <v>-77.86112</v>
      </c>
      <c r="K86" t="s">
        <v>15</v>
      </c>
      <c r="L86" t="s">
        <v>343</v>
      </c>
      <c r="M86" t="s">
        <v>17</v>
      </c>
      <c r="N86">
        <v>16801</v>
      </c>
      <c r="O86">
        <f t="shared" si="5"/>
        <v>51</v>
      </c>
      <c r="P86">
        <f t="shared" si="6"/>
        <v>61</v>
      </c>
      <c r="Q86">
        <f t="shared" si="7"/>
        <v>59</v>
      </c>
      <c r="R86" t="str">
        <f t="shared" si="8"/>
        <v>Coffee &amp; Tea", "Bagels", "Sandwiches"</v>
      </c>
      <c r="S86" t="str">
        <f t="shared" si="9"/>
        <v>Coffee &amp; Tea, Bagels, Sandwiches</v>
      </c>
      <c r="T86" t="s">
        <v>836</v>
      </c>
      <c r="U86">
        <v>40.808557</v>
      </c>
      <c r="V86">
        <v>-77.889717000000005</v>
      </c>
      <c r="W86">
        <v>9.75</v>
      </c>
      <c r="X86">
        <v>23.45</v>
      </c>
      <c r="Y86">
        <v>46.966666666666697</v>
      </c>
    </row>
    <row r="87" spans="1:25" hidden="1" x14ac:dyDescent="0.25">
      <c r="A87">
        <v>86</v>
      </c>
      <c r="B87" t="s">
        <v>344</v>
      </c>
      <c r="C87" t="s">
        <v>345</v>
      </c>
      <c r="D87" t="s">
        <v>1058</v>
      </c>
      <c r="E87" t="b">
        <v>0</v>
      </c>
      <c r="F87">
        <v>77</v>
      </c>
      <c r="G87" t="s">
        <v>346</v>
      </c>
      <c r="H87">
        <v>3</v>
      </c>
      <c r="I87">
        <v>40.797580000000004</v>
      </c>
      <c r="J87">
        <v>-77.856269999999995</v>
      </c>
      <c r="K87" t="s">
        <v>15</v>
      </c>
      <c r="L87" t="s">
        <v>347</v>
      </c>
      <c r="M87" t="s">
        <v>17</v>
      </c>
      <c r="N87">
        <v>16801</v>
      </c>
      <c r="O87">
        <f t="shared" si="5"/>
        <v>40</v>
      </c>
      <c r="P87">
        <f t="shared" si="6"/>
        <v>50</v>
      </c>
      <c r="Q87">
        <f t="shared" si="7"/>
        <v>48</v>
      </c>
      <c r="R87" t="str">
        <f t="shared" si="8"/>
        <v>Burgers", "Ice Cream &amp; Frozen Yogurt"</v>
      </c>
      <c r="S87" t="str">
        <f t="shared" si="9"/>
        <v>Burgers, Ice Cream &amp; Frozen Yogurt</v>
      </c>
      <c r="T87" t="s">
        <v>837</v>
      </c>
      <c r="U87">
        <v>40.808557</v>
      </c>
      <c r="V87">
        <v>-77.889717000000005</v>
      </c>
      <c r="W87">
        <v>10.866666666666699</v>
      </c>
      <c r="X87">
        <v>19.116666666666699</v>
      </c>
      <c r="Y87">
        <v>39.316666666666698</v>
      </c>
    </row>
    <row r="88" spans="1:25" hidden="1" x14ac:dyDescent="0.25">
      <c r="A88">
        <v>87</v>
      </c>
      <c r="B88" t="s">
        <v>348</v>
      </c>
      <c r="C88" t="s">
        <v>349</v>
      </c>
      <c r="D88" t="s">
        <v>1058</v>
      </c>
      <c r="E88" t="b">
        <v>0</v>
      </c>
      <c r="F88">
        <v>18</v>
      </c>
      <c r="G88" t="s">
        <v>350</v>
      </c>
      <c r="H88">
        <v>3</v>
      </c>
      <c r="I88">
        <v>40.796939999999999</v>
      </c>
      <c r="J88">
        <v>-77.870819999999995</v>
      </c>
      <c r="K88" t="s">
        <v>25</v>
      </c>
      <c r="L88" t="s">
        <v>351</v>
      </c>
      <c r="M88" t="s">
        <v>17</v>
      </c>
      <c r="N88">
        <v>16803</v>
      </c>
      <c r="O88">
        <f t="shared" si="5"/>
        <v>25</v>
      </c>
      <c r="P88">
        <f t="shared" si="6"/>
        <v>33</v>
      </c>
      <c r="Q88" t="e">
        <f t="shared" si="7"/>
        <v>#VALUE!</v>
      </c>
      <c r="R88" t="str">
        <f t="shared" si="8"/>
        <v>Buffets</v>
      </c>
      <c r="S88" t="str">
        <f t="shared" si="9"/>
        <v>Buffets</v>
      </c>
      <c r="T88" t="s">
        <v>838</v>
      </c>
      <c r="U88">
        <v>40.808557</v>
      </c>
      <c r="V88">
        <v>-77.889717000000005</v>
      </c>
      <c r="W88">
        <v>10.7</v>
      </c>
      <c r="X88">
        <v>19.899999999999999</v>
      </c>
      <c r="Y88">
        <v>45.7</v>
      </c>
    </row>
    <row r="89" spans="1:25" hidden="1" x14ac:dyDescent="0.25">
      <c r="A89">
        <v>88</v>
      </c>
      <c r="B89" t="s">
        <v>352</v>
      </c>
      <c r="C89" t="s">
        <v>353</v>
      </c>
      <c r="D89" t="s">
        <v>1058</v>
      </c>
      <c r="E89" t="b">
        <v>0</v>
      </c>
      <c r="F89">
        <v>58</v>
      </c>
      <c r="G89" t="s">
        <v>354</v>
      </c>
      <c r="H89">
        <v>4</v>
      </c>
      <c r="I89">
        <v>40.792740000000002</v>
      </c>
      <c r="J89">
        <v>-77.863309999999998</v>
      </c>
      <c r="K89" t="s">
        <v>15</v>
      </c>
      <c r="L89" t="s">
        <v>355</v>
      </c>
      <c r="M89" t="s">
        <v>17</v>
      </c>
      <c r="N89">
        <v>16801</v>
      </c>
      <c r="O89">
        <f t="shared" si="5"/>
        <v>39</v>
      </c>
      <c r="P89">
        <f t="shared" si="6"/>
        <v>49</v>
      </c>
      <c r="Q89">
        <f t="shared" si="7"/>
        <v>47</v>
      </c>
      <c r="R89" t="str">
        <f t="shared" si="8"/>
        <v>Burgers", "Fast Food"</v>
      </c>
      <c r="S89" t="str">
        <f t="shared" si="9"/>
        <v>Burgers, Fast Food</v>
      </c>
      <c r="T89" t="s">
        <v>839</v>
      </c>
      <c r="U89">
        <v>40.808557</v>
      </c>
      <c r="V89">
        <v>-77.889717000000005</v>
      </c>
      <c r="W89">
        <v>5.2333333333333298</v>
      </c>
      <c r="X89">
        <v>20.566666666666698</v>
      </c>
      <c r="Y89">
        <v>34.366666666666703</v>
      </c>
    </row>
    <row r="90" spans="1:25" hidden="1" x14ac:dyDescent="0.25">
      <c r="A90">
        <v>89</v>
      </c>
      <c r="B90" t="s">
        <v>356</v>
      </c>
      <c r="C90" t="s">
        <v>357</v>
      </c>
      <c r="D90" t="s">
        <v>1058</v>
      </c>
      <c r="E90" t="b">
        <v>0</v>
      </c>
      <c r="F90">
        <v>2</v>
      </c>
      <c r="G90" t="s">
        <v>358</v>
      </c>
      <c r="H90">
        <v>4.5</v>
      </c>
      <c r="I90">
        <v>40.810287600690401</v>
      </c>
      <c r="J90">
        <v>-77.818730659782901</v>
      </c>
      <c r="K90" t="s">
        <v>38</v>
      </c>
      <c r="L90" t="s">
        <v>359</v>
      </c>
      <c r="M90" t="s">
        <v>182</v>
      </c>
      <c r="N90">
        <v>16851</v>
      </c>
      <c r="O90">
        <f t="shared" si="5"/>
        <v>35</v>
      </c>
      <c r="P90">
        <f t="shared" si="6"/>
        <v>45</v>
      </c>
      <c r="Q90">
        <f t="shared" si="7"/>
        <v>43</v>
      </c>
      <c r="R90" t="str">
        <f t="shared" si="8"/>
        <v>Ramen", "Sushi Bars"</v>
      </c>
      <c r="S90" t="str">
        <f t="shared" si="9"/>
        <v>Ramen, Sushi Bars</v>
      </c>
      <c r="T90" t="s">
        <v>840</v>
      </c>
      <c r="U90">
        <v>40.808557</v>
      </c>
      <c r="V90">
        <v>-77.889717000000005</v>
      </c>
      <c r="W90">
        <v>7.1333333333333302</v>
      </c>
      <c r="X90">
        <v>25.233333333333299</v>
      </c>
      <c r="Y90">
        <v>41.05</v>
      </c>
    </row>
    <row r="91" spans="1:25" hidden="1" x14ac:dyDescent="0.25">
      <c r="A91">
        <v>90</v>
      </c>
      <c r="B91" t="s">
        <v>360</v>
      </c>
      <c r="C91" t="s">
        <v>361</v>
      </c>
      <c r="D91" t="s">
        <v>1058</v>
      </c>
      <c r="E91" t="b">
        <v>0</v>
      </c>
      <c r="F91">
        <v>59</v>
      </c>
      <c r="G91" t="s">
        <v>362</v>
      </c>
      <c r="H91">
        <v>3</v>
      </c>
      <c r="I91">
        <v>40.823088397124202</v>
      </c>
      <c r="J91">
        <v>-77.812253874272599</v>
      </c>
      <c r="K91" t="s">
        <v>25</v>
      </c>
      <c r="L91" t="s">
        <v>363</v>
      </c>
      <c r="M91" t="s">
        <v>17</v>
      </c>
      <c r="N91">
        <v>16802</v>
      </c>
      <c r="O91">
        <f t="shared" si="5"/>
        <v>49</v>
      </c>
      <c r="P91">
        <f t="shared" si="6"/>
        <v>59</v>
      </c>
      <c r="Q91">
        <f t="shared" si="7"/>
        <v>57</v>
      </c>
      <c r="R91" t="str">
        <f t="shared" si="8"/>
        <v>Bars", "German", "Sandwiches"</v>
      </c>
      <c r="S91" t="str">
        <f t="shared" si="9"/>
        <v>Bars, German, Sandwiches</v>
      </c>
      <c r="T91" t="s">
        <v>841</v>
      </c>
      <c r="U91">
        <v>40.808557</v>
      </c>
      <c r="V91">
        <v>-77.889717000000005</v>
      </c>
      <c r="W91">
        <v>11.466666666666701</v>
      </c>
      <c r="X91">
        <v>46.183333333333302</v>
      </c>
      <c r="Y91">
        <v>102.916666666667</v>
      </c>
    </row>
    <row r="92" spans="1:25" hidden="1" x14ac:dyDescent="0.25">
      <c r="A92">
        <v>91</v>
      </c>
      <c r="B92" t="s">
        <v>364</v>
      </c>
      <c r="C92" t="s">
        <v>324</v>
      </c>
      <c r="D92" t="s">
        <v>1058</v>
      </c>
      <c r="E92" t="b">
        <v>0</v>
      </c>
      <c r="F92">
        <v>37</v>
      </c>
      <c r="G92" t="s">
        <v>365</v>
      </c>
      <c r="H92">
        <v>3.5</v>
      </c>
      <c r="I92">
        <v>40.796897230949803</v>
      </c>
      <c r="J92">
        <v>-77.857599003564005</v>
      </c>
      <c r="K92" t="s">
        <v>15</v>
      </c>
      <c r="L92" t="s">
        <v>366</v>
      </c>
      <c r="M92" t="s">
        <v>17</v>
      </c>
      <c r="N92">
        <v>16801</v>
      </c>
      <c r="O92">
        <f t="shared" si="5"/>
        <v>56</v>
      </c>
      <c r="P92">
        <f t="shared" si="6"/>
        <v>66</v>
      </c>
      <c r="Q92">
        <f t="shared" si="7"/>
        <v>64</v>
      </c>
      <c r="R92" t="str">
        <f t="shared" si="8"/>
        <v>Cafes", "Breakfast &amp; Brunch", "Bagels"</v>
      </c>
      <c r="S92" t="str">
        <f t="shared" si="9"/>
        <v>Cafes, Breakfast &amp; Brunch, Bagels</v>
      </c>
      <c r="T92" t="s">
        <v>842</v>
      </c>
      <c r="U92">
        <v>40.808557</v>
      </c>
      <c r="V92">
        <v>-77.889717000000005</v>
      </c>
      <c r="W92">
        <v>12.45</v>
      </c>
      <c r="X92">
        <v>84.033333333333303</v>
      </c>
      <c r="Y92">
        <v>119.133333333333</v>
      </c>
    </row>
    <row r="93" spans="1:25" hidden="1" x14ac:dyDescent="0.25">
      <c r="A93">
        <v>92</v>
      </c>
      <c r="B93" t="s">
        <v>367</v>
      </c>
      <c r="C93" t="s">
        <v>368</v>
      </c>
      <c r="D93" t="s">
        <v>1058</v>
      </c>
      <c r="E93" t="b">
        <v>0</v>
      </c>
      <c r="F93">
        <v>46</v>
      </c>
      <c r="G93" t="s">
        <v>369</v>
      </c>
      <c r="H93">
        <v>3</v>
      </c>
      <c r="I93">
        <v>40.795003132346601</v>
      </c>
      <c r="J93">
        <v>-77.860044115344195</v>
      </c>
      <c r="K93" t="s">
        <v>15</v>
      </c>
      <c r="L93" t="s">
        <v>370</v>
      </c>
      <c r="M93" t="s">
        <v>17</v>
      </c>
      <c r="N93">
        <v>16801</v>
      </c>
      <c r="O93">
        <f t="shared" si="5"/>
        <v>54</v>
      </c>
      <c r="P93">
        <f t="shared" si="6"/>
        <v>64</v>
      </c>
      <c r="Q93">
        <f t="shared" si="7"/>
        <v>62</v>
      </c>
      <c r="R93" t="str">
        <f t="shared" si="8"/>
        <v>Bakeries", "Sandwiches", "Waffles"</v>
      </c>
      <c r="S93" t="str">
        <f t="shared" si="9"/>
        <v>Bakeries, Sandwiches, Waffles</v>
      </c>
      <c r="T93" t="s">
        <v>843</v>
      </c>
      <c r="U93">
        <v>40.808557</v>
      </c>
      <c r="V93">
        <v>-77.889717000000005</v>
      </c>
      <c r="W93">
        <v>9.3666666666666707</v>
      </c>
      <c r="X93">
        <v>22.45</v>
      </c>
      <c r="Y93">
        <v>45.983333333333299</v>
      </c>
    </row>
    <row r="94" spans="1:25" hidden="1" x14ac:dyDescent="0.25">
      <c r="A94">
        <v>93</v>
      </c>
      <c r="B94" t="s">
        <v>371</v>
      </c>
      <c r="C94" t="s">
        <v>372</v>
      </c>
      <c r="D94" t="s">
        <v>1058</v>
      </c>
      <c r="E94" t="b">
        <v>0</v>
      </c>
      <c r="F94">
        <v>26</v>
      </c>
      <c r="G94" t="s">
        <v>185</v>
      </c>
      <c r="H94">
        <v>3</v>
      </c>
      <c r="I94">
        <v>40.798900000000003</v>
      </c>
      <c r="J94">
        <v>-77.855490000000003</v>
      </c>
      <c r="K94" t="s">
        <v>25</v>
      </c>
      <c r="L94" t="s">
        <v>373</v>
      </c>
      <c r="M94" t="s">
        <v>17</v>
      </c>
      <c r="N94">
        <v>16801</v>
      </c>
      <c r="O94">
        <f t="shared" si="5"/>
        <v>22</v>
      </c>
      <c r="P94">
        <f t="shared" si="6"/>
        <v>30</v>
      </c>
      <c r="Q94" t="e">
        <f t="shared" si="7"/>
        <v>#VALUE!</v>
      </c>
      <c r="R94" t="str">
        <f t="shared" si="8"/>
        <v>Thai</v>
      </c>
      <c r="S94" t="str">
        <f t="shared" si="9"/>
        <v>Thai</v>
      </c>
      <c r="T94" t="s">
        <v>801</v>
      </c>
      <c r="U94">
        <v>40.808557</v>
      </c>
      <c r="V94">
        <v>-77.889717000000005</v>
      </c>
      <c r="W94">
        <v>9.7333333333333307</v>
      </c>
      <c r="X94">
        <v>17.45</v>
      </c>
      <c r="Y94">
        <v>39.75</v>
      </c>
    </row>
    <row r="95" spans="1:25" hidden="1" x14ac:dyDescent="0.25">
      <c r="A95">
        <v>94</v>
      </c>
      <c r="B95" t="s">
        <v>374</v>
      </c>
      <c r="C95" t="s">
        <v>375</v>
      </c>
      <c r="D95" t="s">
        <v>1058</v>
      </c>
      <c r="E95" t="b">
        <v>0</v>
      </c>
      <c r="F95">
        <v>16</v>
      </c>
      <c r="G95" t="s">
        <v>161</v>
      </c>
      <c r="H95">
        <v>3.5</v>
      </c>
      <c r="I95">
        <v>40.795005798339801</v>
      </c>
      <c r="J95">
        <v>-77.858459472656193</v>
      </c>
      <c r="K95" t="s">
        <v>15</v>
      </c>
      <c r="L95" t="s">
        <v>376</v>
      </c>
      <c r="M95" t="s">
        <v>17</v>
      </c>
      <c r="N95">
        <v>16801</v>
      </c>
      <c r="O95">
        <f t="shared" si="5"/>
        <v>31</v>
      </c>
      <c r="P95">
        <f t="shared" si="6"/>
        <v>39</v>
      </c>
      <c r="Q95">
        <f t="shared" si="7"/>
        <v>43</v>
      </c>
      <c r="R95" t="str">
        <f t="shared" si="8"/>
        <v>Chicken Wings</v>
      </c>
      <c r="S95" t="str">
        <f t="shared" si="9"/>
        <v>Chicken Wings</v>
      </c>
      <c r="T95" t="s">
        <v>795</v>
      </c>
      <c r="U95">
        <v>40.808557</v>
      </c>
      <c r="V95">
        <v>-77.889717000000005</v>
      </c>
      <c r="W95">
        <v>9.6333333333333293</v>
      </c>
      <c r="X95">
        <v>23.6</v>
      </c>
      <c r="Y95">
        <v>47.116666666666703</v>
      </c>
    </row>
    <row r="96" spans="1:25" hidden="1" x14ac:dyDescent="0.25">
      <c r="A96">
        <v>95</v>
      </c>
      <c r="B96" t="s">
        <v>377</v>
      </c>
      <c r="C96" t="s">
        <v>378</v>
      </c>
      <c r="D96" t="s">
        <v>1058</v>
      </c>
      <c r="E96" t="b">
        <v>0</v>
      </c>
      <c r="F96">
        <v>36</v>
      </c>
      <c r="G96" t="s">
        <v>379</v>
      </c>
      <c r="H96">
        <v>3.5</v>
      </c>
      <c r="I96">
        <v>40.810271</v>
      </c>
      <c r="J96">
        <v>-77.894942</v>
      </c>
      <c r="K96" t="s">
        <v>15</v>
      </c>
      <c r="L96" t="s">
        <v>380</v>
      </c>
      <c r="M96" t="s">
        <v>17</v>
      </c>
      <c r="N96">
        <v>16803</v>
      </c>
      <c r="O96">
        <f t="shared" si="5"/>
        <v>39</v>
      </c>
      <c r="P96">
        <f t="shared" si="6"/>
        <v>49</v>
      </c>
      <c r="Q96">
        <f t="shared" si="7"/>
        <v>47</v>
      </c>
      <c r="R96" t="str">
        <f t="shared" si="8"/>
        <v>Chinese", "Buffets"</v>
      </c>
      <c r="S96" t="str">
        <f t="shared" si="9"/>
        <v>Chinese, Buffets</v>
      </c>
      <c r="T96" t="s">
        <v>844</v>
      </c>
      <c r="U96">
        <v>40.808557</v>
      </c>
      <c r="V96">
        <v>-77.889717000000005</v>
      </c>
      <c r="W96">
        <v>8.2333333333333307</v>
      </c>
      <c r="X96">
        <v>20.8</v>
      </c>
      <c r="Y96">
        <v>47.866666666666703</v>
      </c>
    </row>
    <row r="97" spans="1:25" x14ac:dyDescent="0.25">
      <c r="A97">
        <v>96</v>
      </c>
      <c r="B97" t="s">
        <v>381</v>
      </c>
      <c r="C97" t="s">
        <v>382</v>
      </c>
      <c r="D97" t="s">
        <v>1057</v>
      </c>
      <c r="E97" t="b">
        <v>0</v>
      </c>
      <c r="F97">
        <v>29</v>
      </c>
      <c r="G97" t="s">
        <v>280</v>
      </c>
      <c r="H97">
        <v>2.5</v>
      </c>
      <c r="I97">
        <v>40.798893557219202</v>
      </c>
      <c r="J97">
        <v>-77.855600857037004</v>
      </c>
      <c r="K97" t="s">
        <v>15</v>
      </c>
      <c r="L97" t="s">
        <v>328</v>
      </c>
      <c r="M97" t="s">
        <v>17</v>
      </c>
      <c r="N97">
        <v>16801</v>
      </c>
      <c r="O97">
        <f t="shared" si="5"/>
        <v>25</v>
      </c>
      <c r="P97">
        <f t="shared" si="6"/>
        <v>33</v>
      </c>
      <c r="Q97" t="e">
        <f t="shared" si="7"/>
        <v>#VALUE!</v>
      </c>
      <c r="R97" t="str">
        <f t="shared" si="8"/>
        <v>Chinese</v>
      </c>
      <c r="S97" t="str">
        <f t="shared" si="9"/>
        <v>Chinese</v>
      </c>
      <c r="T97" t="s">
        <v>822</v>
      </c>
      <c r="U97">
        <v>40.808557</v>
      </c>
      <c r="V97">
        <v>-77.889717000000005</v>
      </c>
      <c r="W97">
        <v>3.7</v>
      </c>
      <c r="X97">
        <v>11.35</v>
      </c>
      <c r="Y97">
        <v>21.266666666666701</v>
      </c>
    </row>
    <row r="98" spans="1:25" hidden="1" x14ac:dyDescent="0.25">
      <c r="A98">
        <v>97</v>
      </c>
      <c r="B98" t="s">
        <v>383</v>
      </c>
      <c r="C98" t="s">
        <v>384</v>
      </c>
      <c r="D98" t="s">
        <v>1058</v>
      </c>
      <c r="E98" t="b">
        <v>0</v>
      </c>
      <c r="F98">
        <v>30</v>
      </c>
      <c r="G98" t="s">
        <v>385</v>
      </c>
      <c r="H98">
        <v>4</v>
      </c>
      <c r="I98">
        <v>40.808852000000002</v>
      </c>
      <c r="J98">
        <v>-77.906008999999997</v>
      </c>
      <c r="K98" t="s">
        <v>15</v>
      </c>
      <c r="L98" t="s">
        <v>386</v>
      </c>
      <c r="M98" t="s">
        <v>17</v>
      </c>
      <c r="N98">
        <v>16803</v>
      </c>
      <c r="O98">
        <f t="shared" si="5"/>
        <v>25</v>
      </c>
      <c r="P98">
        <f t="shared" si="6"/>
        <v>33</v>
      </c>
      <c r="Q98" t="e">
        <f t="shared" si="7"/>
        <v>#VALUE!</v>
      </c>
      <c r="R98" t="str">
        <f t="shared" si="8"/>
        <v>Fast Food</v>
      </c>
      <c r="S98" t="str">
        <f t="shared" si="9"/>
        <v>Fast Food</v>
      </c>
      <c r="T98" t="s">
        <v>845</v>
      </c>
      <c r="U98">
        <v>40.808557</v>
      </c>
      <c r="V98">
        <v>-77.889717000000005</v>
      </c>
      <c r="W98">
        <v>9.4166666666666696</v>
      </c>
      <c r="X98">
        <v>18.966666666666701</v>
      </c>
      <c r="Y98">
        <v>47.7</v>
      </c>
    </row>
    <row r="99" spans="1:25" x14ac:dyDescent="0.25">
      <c r="A99">
        <v>98</v>
      </c>
      <c r="B99" t="s">
        <v>387</v>
      </c>
      <c r="C99" t="s">
        <v>388</v>
      </c>
      <c r="D99" t="s">
        <v>1057</v>
      </c>
      <c r="E99" t="b">
        <v>0</v>
      </c>
      <c r="F99">
        <v>48</v>
      </c>
      <c r="G99" t="s">
        <v>389</v>
      </c>
      <c r="H99">
        <v>3</v>
      </c>
      <c r="I99">
        <v>40.828724999999999</v>
      </c>
      <c r="J99">
        <v>-77.807122000000007</v>
      </c>
      <c r="K99" t="s">
        <v>25</v>
      </c>
      <c r="L99" t="s">
        <v>390</v>
      </c>
      <c r="M99" t="s">
        <v>17</v>
      </c>
      <c r="N99">
        <v>16801</v>
      </c>
      <c r="O99">
        <f t="shared" si="5"/>
        <v>45</v>
      </c>
      <c r="P99">
        <f t="shared" si="6"/>
        <v>55</v>
      </c>
      <c r="Q99">
        <f t="shared" si="7"/>
        <v>53</v>
      </c>
      <c r="R99" t="str">
        <f t="shared" si="8"/>
        <v>Italian", "Pizza", "Bars"</v>
      </c>
      <c r="S99" t="str">
        <f t="shared" si="9"/>
        <v>Italian, Pizza, Bars</v>
      </c>
      <c r="T99" t="s">
        <v>846</v>
      </c>
      <c r="U99">
        <v>40.808557</v>
      </c>
      <c r="V99">
        <v>-77.889717000000005</v>
      </c>
      <c r="W99">
        <v>6.3</v>
      </c>
      <c r="X99">
        <v>46.683333333333302</v>
      </c>
      <c r="Y99">
        <v>37.816666666666698</v>
      </c>
    </row>
    <row r="100" spans="1:25" hidden="1" x14ac:dyDescent="0.25">
      <c r="A100">
        <v>99</v>
      </c>
      <c r="B100" t="s">
        <v>391</v>
      </c>
      <c r="C100" t="s">
        <v>392</v>
      </c>
      <c r="D100" t="s">
        <v>1058</v>
      </c>
      <c r="E100" t="b">
        <v>0</v>
      </c>
      <c r="F100">
        <v>36</v>
      </c>
      <c r="G100" t="s">
        <v>393</v>
      </c>
      <c r="H100">
        <v>3</v>
      </c>
      <c r="I100">
        <v>40.798206329345703</v>
      </c>
      <c r="J100">
        <v>-77.855529785156193</v>
      </c>
      <c r="K100" t="s">
        <v>15</v>
      </c>
      <c r="L100" t="s">
        <v>394</v>
      </c>
      <c r="M100" t="s">
        <v>17</v>
      </c>
      <c r="N100">
        <v>16801</v>
      </c>
      <c r="O100">
        <f t="shared" si="5"/>
        <v>62</v>
      </c>
      <c r="P100">
        <f t="shared" si="6"/>
        <v>72</v>
      </c>
      <c r="Q100">
        <f t="shared" si="7"/>
        <v>70</v>
      </c>
      <c r="R100" t="str">
        <f t="shared" si="8"/>
        <v>Sandwiches", "Breakfast &amp; Brunch", "Burgers"</v>
      </c>
      <c r="S100" t="str">
        <f t="shared" si="9"/>
        <v>Sandwiches, Breakfast &amp; Brunch, Burgers</v>
      </c>
      <c r="T100" t="s">
        <v>847</v>
      </c>
      <c r="U100">
        <v>40.808557</v>
      </c>
      <c r="V100">
        <v>-77.889717000000005</v>
      </c>
      <c r="W100">
        <v>12.8166666666667</v>
      </c>
      <c r="X100">
        <v>93.566666666666706</v>
      </c>
      <c r="Y100">
        <v>114.316666666667</v>
      </c>
    </row>
    <row r="101" spans="1:25" hidden="1" x14ac:dyDescent="0.25">
      <c r="A101">
        <v>100</v>
      </c>
      <c r="B101" t="s">
        <v>395</v>
      </c>
      <c r="C101" t="s">
        <v>396</v>
      </c>
      <c r="D101" t="s">
        <v>1058</v>
      </c>
      <c r="E101" t="b">
        <v>0</v>
      </c>
      <c r="F101">
        <v>89</v>
      </c>
      <c r="G101" t="s">
        <v>397</v>
      </c>
      <c r="H101">
        <v>3</v>
      </c>
      <c r="I101">
        <v>40.793553799999998</v>
      </c>
      <c r="J101">
        <v>-77.860146</v>
      </c>
      <c r="K101" t="s">
        <v>15</v>
      </c>
      <c r="L101" t="s">
        <v>398</v>
      </c>
      <c r="M101" t="s">
        <v>17</v>
      </c>
      <c r="N101">
        <v>16801</v>
      </c>
      <c r="O101">
        <f t="shared" si="5"/>
        <v>41</v>
      </c>
      <c r="P101">
        <f t="shared" si="6"/>
        <v>51</v>
      </c>
      <c r="Q101">
        <f t="shared" si="7"/>
        <v>49</v>
      </c>
      <c r="R101" t="str">
        <f t="shared" si="8"/>
        <v>Bars", "American (Traditional)"</v>
      </c>
      <c r="S101" t="str">
        <f t="shared" si="9"/>
        <v>Bars, American (Traditional)</v>
      </c>
      <c r="T101" t="s">
        <v>848</v>
      </c>
      <c r="U101">
        <v>40.808557</v>
      </c>
      <c r="V101">
        <v>-77.889717000000005</v>
      </c>
      <c r="W101">
        <v>8.8833333333333293</v>
      </c>
      <c r="X101">
        <v>25.133333333333301</v>
      </c>
      <c r="Y101">
        <v>48.483333333333299</v>
      </c>
    </row>
    <row r="102" spans="1:25" hidden="1" x14ac:dyDescent="0.25">
      <c r="A102">
        <v>101</v>
      </c>
      <c r="B102" t="s">
        <v>399</v>
      </c>
      <c r="C102" t="s">
        <v>400</v>
      </c>
      <c r="D102" t="s">
        <v>1058</v>
      </c>
      <c r="E102" t="b">
        <v>0</v>
      </c>
      <c r="F102">
        <v>83</v>
      </c>
      <c r="G102" t="s">
        <v>401</v>
      </c>
      <c r="H102">
        <v>3</v>
      </c>
      <c r="I102">
        <v>40.775919999999999</v>
      </c>
      <c r="J102">
        <v>-77.792310000000001</v>
      </c>
      <c r="K102" t="s">
        <v>25</v>
      </c>
      <c r="L102" t="s">
        <v>402</v>
      </c>
      <c r="M102" t="s">
        <v>257</v>
      </c>
      <c r="N102">
        <v>16827</v>
      </c>
      <c r="O102">
        <f t="shared" si="5"/>
        <v>49</v>
      </c>
      <c r="P102">
        <f t="shared" si="6"/>
        <v>59</v>
      </c>
      <c r="Q102">
        <f t="shared" si="7"/>
        <v>57</v>
      </c>
      <c r="R102" t="str">
        <f t="shared" si="8"/>
        <v>American (Traditional)", "Soup", "Bars"</v>
      </c>
      <c r="S102" t="str">
        <f t="shared" si="9"/>
        <v>American (Traditional), Soup, Bars</v>
      </c>
      <c r="T102" t="s">
        <v>849</v>
      </c>
      <c r="U102">
        <v>40.808557</v>
      </c>
      <c r="V102">
        <v>-77.889717000000005</v>
      </c>
      <c r="W102">
        <v>9.5</v>
      </c>
      <c r="X102">
        <v>32.799999999999997</v>
      </c>
      <c r="Y102">
        <v>74.9166666666667</v>
      </c>
    </row>
    <row r="103" spans="1:25" hidden="1" x14ac:dyDescent="0.25">
      <c r="A103">
        <v>102</v>
      </c>
      <c r="B103" t="s">
        <v>403</v>
      </c>
      <c r="C103" t="s">
        <v>404</v>
      </c>
      <c r="D103" t="s">
        <v>1058</v>
      </c>
      <c r="E103" t="b">
        <v>0</v>
      </c>
      <c r="F103">
        <v>28</v>
      </c>
      <c r="G103" t="s">
        <v>397</v>
      </c>
      <c r="H103">
        <v>2.5</v>
      </c>
      <c r="I103">
        <v>40.78425</v>
      </c>
      <c r="J103">
        <v>-77.839518999999996</v>
      </c>
      <c r="K103" t="s">
        <v>25</v>
      </c>
      <c r="L103" t="s">
        <v>405</v>
      </c>
      <c r="M103" t="s">
        <v>17</v>
      </c>
      <c r="N103">
        <v>16801</v>
      </c>
      <c r="O103">
        <f t="shared" si="5"/>
        <v>41</v>
      </c>
      <c r="P103">
        <f t="shared" si="6"/>
        <v>51</v>
      </c>
      <c r="Q103">
        <f t="shared" si="7"/>
        <v>49</v>
      </c>
      <c r="R103" t="str">
        <f t="shared" si="8"/>
        <v>Bars", "American (Traditional)"</v>
      </c>
      <c r="S103" t="str">
        <f t="shared" si="9"/>
        <v>Bars, American (Traditional)</v>
      </c>
      <c r="T103" t="s">
        <v>848</v>
      </c>
      <c r="U103">
        <v>40.808557</v>
      </c>
      <c r="V103">
        <v>-77.889717000000005</v>
      </c>
      <c r="W103">
        <v>13.05</v>
      </c>
      <c r="X103">
        <v>53.983333333333299</v>
      </c>
      <c r="Y103">
        <v>127.3</v>
      </c>
    </row>
    <row r="104" spans="1:25" hidden="1" x14ac:dyDescent="0.25">
      <c r="A104">
        <v>103</v>
      </c>
      <c r="B104" t="s">
        <v>406</v>
      </c>
      <c r="C104" t="s">
        <v>407</v>
      </c>
      <c r="D104" t="s">
        <v>1058</v>
      </c>
      <c r="E104" t="b">
        <v>0</v>
      </c>
      <c r="F104">
        <v>38</v>
      </c>
      <c r="G104" t="s">
        <v>408</v>
      </c>
      <c r="H104">
        <v>3</v>
      </c>
      <c r="I104">
        <v>40.794929400000001</v>
      </c>
      <c r="J104">
        <v>-77.859954299999998</v>
      </c>
      <c r="K104" t="s">
        <v>15</v>
      </c>
      <c r="L104" t="s">
        <v>409</v>
      </c>
      <c r="M104" t="s">
        <v>17</v>
      </c>
      <c r="N104">
        <v>16801</v>
      </c>
      <c r="O104">
        <f t="shared" si="5"/>
        <v>57</v>
      </c>
      <c r="P104">
        <f t="shared" si="6"/>
        <v>67</v>
      </c>
      <c r="Q104">
        <f t="shared" si="7"/>
        <v>65</v>
      </c>
      <c r="R104" t="str">
        <f t="shared" si="8"/>
        <v>Sandwiches", "Cheesesteaks", "Hot Dogs"</v>
      </c>
      <c r="S104" t="str">
        <f t="shared" si="9"/>
        <v>Sandwiches, Cheesesteaks, Hot Dogs</v>
      </c>
      <c r="T104" t="s">
        <v>850</v>
      </c>
      <c r="U104">
        <v>40.808557</v>
      </c>
      <c r="V104">
        <v>-77.889717000000005</v>
      </c>
      <c r="W104">
        <v>10.8166666666667</v>
      </c>
      <c r="X104">
        <v>37.316666666666698</v>
      </c>
      <c r="Y104">
        <v>67.533333333333303</v>
      </c>
    </row>
    <row r="105" spans="1:25" hidden="1" x14ac:dyDescent="0.25">
      <c r="A105">
        <v>104</v>
      </c>
      <c r="B105" t="s">
        <v>410</v>
      </c>
      <c r="C105" t="s">
        <v>411</v>
      </c>
      <c r="D105" t="s">
        <v>1058</v>
      </c>
      <c r="E105" t="b">
        <v>0</v>
      </c>
      <c r="F105">
        <v>30</v>
      </c>
      <c r="G105" t="s">
        <v>412</v>
      </c>
      <c r="H105">
        <v>2.5</v>
      </c>
      <c r="I105">
        <v>40.792639999999999</v>
      </c>
      <c r="J105">
        <v>-77.863569999999996</v>
      </c>
      <c r="K105" t="s">
        <v>15</v>
      </c>
      <c r="L105" t="s">
        <v>413</v>
      </c>
      <c r="M105" t="s">
        <v>17</v>
      </c>
      <c r="N105">
        <v>16801</v>
      </c>
      <c r="O105">
        <f t="shared" si="5"/>
        <v>51</v>
      </c>
      <c r="P105">
        <f t="shared" si="6"/>
        <v>61</v>
      </c>
      <c r="Q105">
        <f t="shared" si="7"/>
        <v>59</v>
      </c>
      <c r="R105" t="str">
        <f t="shared" si="8"/>
        <v>Noodles", "Salad", "Pasta Shops"</v>
      </c>
      <c r="S105" t="str">
        <f t="shared" si="9"/>
        <v>Noodles, Salad, Pasta Shops</v>
      </c>
      <c r="T105" t="s">
        <v>851</v>
      </c>
      <c r="U105">
        <v>40.808557</v>
      </c>
      <c r="V105">
        <v>-77.889717000000005</v>
      </c>
      <c r="W105">
        <v>8.35</v>
      </c>
      <c r="X105">
        <v>23.3</v>
      </c>
      <c r="Y105">
        <v>44.0833333333333</v>
      </c>
    </row>
    <row r="106" spans="1:25" x14ac:dyDescent="0.25">
      <c r="A106">
        <v>105</v>
      </c>
      <c r="B106" t="s">
        <v>414</v>
      </c>
      <c r="C106" t="s">
        <v>415</v>
      </c>
      <c r="D106" t="s">
        <v>1057</v>
      </c>
      <c r="E106" t="b">
        <v>0</v>
      </c>
      <c r="F106">
        <v>39</v>
      </c>
      <c r="G106" t="s">
        <v>105</v>
      </c>
      <c r="H106">
        <v>2.5</v>
      </c>
      <c r="I106">
        <v>40.802852000000001</v>
      </c>
      <c r="J106">
        <v>-77.881225000000001</v>
      </c>
      <c r="K106" t="s">
        <v>25</v>
      </c>
      <c r="L106" t="s">
        <v>416</v>
      </c>
      <c r="M106" t="s">
        <v>17</v>
      </c>
      <c r="N106">
        <v>16803</v>
      </c>
      <c r="O106">
        <f t="shared" si="5"/>
        <v>30</v>
      </c>
      <c r="P106">
        <f t="shared" si="6"/>
        <v>38</v>
      </c>
      <c r="Q106">
        <f t="shared" si="7"/>
        <v>44</v>
      </c>
      <c r="R106" t="str">
        <f t="shared" si="8"/>
        <v>American (Traditional)</v>
      </c>
      <c r="S106" t="str">
        <f t="shared" si="9"/>
        <v>American (Traditional)</v>
      </c>
      <c r="T106" t="s">
        <v>782</v>
      </c>
      <c r="U106">
        <v>40.808557</v>
      </c>
      <c r="V106">
        <v>-77.889717000000005</v>
      </c>
      <c r="W106">
        <v>7.3833333333333302</v>
      </c>
      <c r="X106">
        <v>12.883333333333301</v>
      </c>
      <c r="Y106">
        <v>36.9</v>
      </c>
    </row>
    <row r="107" spans="1:25" hidden="1" x14ac:dyDescent="0.25">
      <c r="A107">
        <v>106</v>
      </c>
      <c r="B107" t="s">
        <v>417</v>
      </c>
      <c r="C107" t="s">
        <v>418</v>
      </c>
      <c r="D107" t="s">
        <v>1058</v>
      </c>
      <c r="E107" t="b">
        <v>0</v>
      </c>
      <c r="F107">
        <v>33</v>
      </c>
      <c r="G107" t="s">
        <v>419</v>
      </c>
      <c r="H107">
        <v>3</v>
      </c>
      <c r="I107">
        <v>40.793380550771801</v>
      </c>
      <c r="J107">
        <v>-77.860618447930406</v>
      </c>
      <c r="K107" t="s">
        <v>15</v>
      </c>
      <c r="L107" t="s">
        <v>420</v>
      </c>
      <c r="M107" t="s">
        <v>17</v>
      </c>
      <c r="N107">
        <v>16801</v>
      </c>
      <c r="O107">
        <f t="shared" si="5"/>
        <v>48</v>
      </c>
      <c r="P107">
        <f t="shared" si="6"/>
        <v>58</v>
      </c>
      <c r="Q107">
        <f t="shared" si="7"/>
        <v>56</v>
      </c>
      <c r="R107" t="str">
        <f t="shared" si="8"/>
        <v>Sandwiches", "Salad", "Soup"</v>
      </c>
      <c r="S107" t="str">
        <f t="shared" si="9"/>
        <v>Sandwiches, Salad, Soup</v>
      </c>
      <c r="T107" t="s">
        <v>852</v>
      </c>
      <c r="U107">
        <v>40.808557</v>
      </c>
      <c r="V107">
        <v>-77.889717000000005</v>
      </c>
      <c r="W107">
        <v>5.2333333333333298</v>
      </c>
      <c r="X107">
        <v>17.399999999999999</v>
      </c>
      <c r="Y107">
        <v>30.883333333333301</v>
      </c>
    </row>
    <row r="108" spans="1:25" hidden="1" x14ac:dyDescent="0.25">
      <c r="A108">
        <v>107</v>
      </c>
      <c r="B108" t="s">
        <v>421</v>
      </c>
      <c r="C108" t="s">
        <v>422</v>
      </c>
      <c r="D108" t="s">
        <v>1058</v>
      </c>
      <c r="E108" t="b">
        <v>0</v>
      </c>
      <c r="F108">
        <v>60</v>
      </c>
      <c r="G108" t="s">
        <v>423</v>
      </c>
      <c r="H108">
        <v>3</v>
      </c>
      <c r="I108">
        <v>40.817335</v>
      </c>
      <c r="J108">
        <v>-77.897384000000002</v>
      </c>
      <c r="K108" t="s">
        <v>25</v>
      </c>
      <c r="L108" t="s">
        <v>424</v>
      </c>
      <c r="M108" t="s">
        <v>17</v>
      </c>
      <c r="N108">
        <v>16803</v>
      </c>
      <c r="O108">
        <f t="shared" si="5"/>
        <v>37</v>
      </c>
      <c r="P108">
        <f t="shared" si="6"/>
        <v>47</v>
      </c>
      <c r="Q108">
        <f t="shared" si="7"/>
        <v>45</v>
      </c>
      <c r="R108" t="str">
        <f t="shared" si="8"/>
        <v>Italian", "Salad"</v>
      </c>
      <c r="S108" t="str">
        <f t="shared" si="9"/>
        <v>Italian, Salad</v>
      </c>
      <c r="T108" t="s">
        <v>853</v>
      </c>
      <c r="U108">
        <v>40.808557</v>
      </c>
      <c r="V108">
        <v>-77.889717000000005</v>
      </c>
      <c r="W108">
        <v>10.050000000000001</v>
      </c>
      <c r="X108">
        <v>26.45</v>
      </c>
      <c r="Y108">
        <v>48.866666666666703</v>
      </c>
    </row>
    <row r="109" spans="1:25" hidden="1" x14ac:dyDescent="0.25">
      <c r="A109">
        <v>108</v>
      </c>
      <c r="B109" t="s">
        <v>425</v>
      </c>
      <c r="C109" t="s">
        <v>426</v>
      </c>
      <c r="D109" t="s">
        <v>1058</v>
      </c>
      <c r="E109" t="b">
        <v>0</v>
      </c>
      <c r="F109">
        <v>25</v>
      </c>
      <c r="G109" t="s">
        <v>427</v>
      </c>
      <c r="H109">
        <v>3.5</v>
      </c>
      <c r="I109">
        <v>40.807499999999997</v>
      </c>
      <c r="J109">
        <v>-77.896069999999995</v>
      </c>
      <c r="K109" t="s">
        <v>25</v>
      </c>
      <c r="L109" t="s">
        <v>428</v>
      </c>
      <c r="M109" t="s">
        <v>17</v>
      </c>
      <c r="N109">
        <v>16803</v>
      </c>
      <c r="O109">
        <f t="shared" si="5"/>
        <v>44</v>
      </c>
      <c r="P109">
        <f t="shared" si="6"/>
        <v>54</v>
      </c>
      <c r="Q109">
        <f t="shared" si="7"/>
        <v>52</v>
      </c>
      <c r="R109" t="str">
        <f t="shared" si="8"/>
        <v>Seafood", "American (Traditional)"</v>
      </c>
      <c r="S109" t="str">
        <f t="shared" si="9"/>
        <v>Seafood, American (Traditional)</v>
      </c>
      <c r="T109" t="s">
        <v>854</v>
      </c>
      <c r="U109">
        <v>40.808557</v>
      </c>
      <c r="V109">
        <v>-77.889717000000005</v>
      </c>
      <c r="W109">
        <v>5.31666666666667</v>
      </c>
      <c r="X109">
        <v>13.716666666666701</v>
      </c>
      <c r="Y109">
        <v>13.716666666666701</v>
      </c>
    </row>
    <row r="110" spans="1:25" hidden="1" x14ac:dyDescent="0.25">
      <c r="A110">
        <v>109</v>
      </c>
      <c r="B110" t="s">
        <v>429</v>
      </c>
      <c r="C110" t="s">
        <v>430</v>
      </c>
      <c r="D110" t="s">
        <v>1058</v>
      </c>
      <c r="E110" t="b">
        <v>0</v>
      </c>
      <c r="F110">
        <v>165</v>
      </c>
      <c r="G110" t="s">
        <v>431</v>
      </c>
      <c r="H110">
        <v>2.5</v>
      </c>
      <c r="I110">
        <v>40.783748626708999</v>
      </c>
      <c r="J110">
        <v>-77.852012634277301</v>
      </c>
      <c r="K110" t="s">
        <v>25</v>
      </c>
      <c r="L110" t="s">
        <v>432</v>
      </c>
      <c r="M110" t="s">
        <v>17</v>
      </c>
      <c r="N110">
        <v>16801</v>
      </c>
      <c r="O110">
        <f t="shared" si="5"/>
        <v>49</v>
      </c>
      <c r="P110">
        <f t="shared" si="6"/>
        <v>59</v>
      </c>
      <c r="Q110">
        <f t="shared" si="7"/>
        <v>57</v>
      </c>
      <c r="R110" t="str">
        <f t="shared" si="8"/>
        <v>Japanese", "Chinese", "Sushi Bars"</v>
      </c>
      <c r="S110" t="str">
        <f t="shared" si="9"/>
        <v>Japanese, Chinese, Sushi Bars</v>
      </c>
      <c r="T110" t="s">
        <v>855</v>
      </c>
      <c r="U110">
        <v>40.808557</v>
      </c>
      <c r="V110">
        <v>-77.889717000000005</v>
      </c>
      <c r="W110">
        <v>7.56666666666667</v>
      </c>
      <c r="X110">
        <v>30.8333333333333</v>
      </c>
      <c r="Y110">
        <v>46.4166666666667</v>
      </c>
    </row>
    <row r="111" spans="1:25" x14ac:dyDescent="0.25">
      <c r="A111">
        <v>110</v>
      </c>
      <c r="B111" t="s">
        <v>433</v>
      </c>
      <c r="C111" t="s">
        <v>434</v>
      </c>
      <c r="D111" t="s">
        <v>1057</v>
      </c>
      <c r="E111" t="b">
        <v>0</v>
      </c>
      <c r="F111">
        <v>13</v>
      </c>
      <c r="G111" t="s">
        <v>105</v>
      </c>
      <c r="H111">
        <v>3</v>
      </c>
      <c r="I111">
        <v>40.831609999999998</v>
      </c>
      <c r="J111">
        <v>-77.844449999999995</v>
      </c>
      <c r="K111" t="s">
        <v>25</v>
      </c>
      <c r="L111" t="s">
        <v>220</v>
      </c>
      <c r="M111" t="s">
        <v>17</v>
      </c>
      <c r="N111">
        <v>16803</v>
      </c>
      <c r="O111">
        <f t="shared" si="5"/>
        <v>30</v>
      </c>
      <c r="P111">
        <f t="shared" si="6"/>
        <v>38</v>
      </c>
      <c r="Q111">
        <f t="shared" si="7"/>
        <v>44</v>
      </c>
      <c r="R111" t="str">
        <f t="shared" si="8"/>
        <v>American (Traditional)</v>
      </c>
      <c r="S111" t="str">
        <f t="shared" si="9"/>
        <v>American (Traditional)</v>
      </c>
      <c r="T111" t="s">
        <v>782</v>
      </c>
      <c r="U111">
        <v>40.808557</v>
      </c>
      <c r="V111">
        <v>-77.889717000000005</v>
      </c>
      <c r="W111">
        <v>15.133333333333301</v>
      </c>
      <c r="X111">
        <v>36.0833333333333</v>
      </c>
      <c r="Y111">
        <v>147.9</v>
      </c>
    </row>
    <row r="112" spans="1:25" x14ac:dyDescent="0.25">
      <c r="A112">
        <v>111</v>
      </c>
      <c r="B112" t="s">
        <v>435</v>
      </c>
      <c r="C112" t="s">
        <v>436</v>
      </c>
      <c r="D112" t="s">
        <v>1057</v>
      </c>
      <c r="E112" t="b">
        <v>0</v>
      </c>
      <c r="F112">
        <v>51</v>
      </c>
      <c r="G112" t="s">
        <v>280</v>
      </c>
      <c r="H112">
        <v>3.5</v>
      </c>
      <c r="I112">
        <v>40.784990000000001</v>
      </c>
      <c r="J112">
        <v>-77.842619999999997</v>
      </c>
      <c r="K112" t="s">
        <v>15</v>
      </c>
      <c r="L112" t="s">
        <v>437</v>
      </c>
      <c r="M112" t="s">
        <v>17</v>
      </c>
      <c r="N112">
        <v>16801</v>
      </c>
      <c r="O112">
        <f t="shared" si="5"/>
        <v>25</v>
      </c>
      <c r="P112">
        <f t="shared" si="6"/>
        <v>33</v>
      </c>
      <c r="Q112" t="e">
        <f t="shared" si="7"/>
        <v>#VALUE!</v>
      </c>
      <c r="R112" t="str">
        <f t="shared" si="8"/>
        <v>Chinese</v>
      </c>
      <c r="S112" t="str">
        <f t="shared" si="9"/>
        <v>Chinese</v>
      </c>
      <c r="T112" t="s">
        <v>822</v>
      </c>
      <c r="U112">
        <v>40.808557</v>
      </c>
      <c r="V112">
        <v>-77.889717000000005</v>
      </c>
      <c r="W112">
        <v>9.5333333333333297</v>
      </c>
      <c r="X112">
        <v>31.4166666666667</v>
      </c>
      <c r="Y112">
        <v>63.966666666666697</v>
      </c>
    </row>
    <row r="113" spans="1:25" hidden="1" x14ac:dyDescent="0.25">
      <c r="A113">
        <v>112</v>
      </c>
      <c r="B113" t="s">
        <v>438</v>
      </c>
      <c r="C113" t="s">
        <v>439</v>
      </c>
      <c r="D113" t="s">
        <v>1058</v>
      </c>
      <c r="E113" t="b">
        <v>0</v>
      </c>
      <c r="F113">
        <v>20</v>
      </c>
      <c r="G113" t="s">
        <v>440</v>
      </c>
      <c r="H113">
        <v>3</v>
      </c>
      <c r="I113">
        <v>40.793826000000003</v>
      </c>
      <c r="J113">
        <v>-77.860162000000003</v>
      </c>
      <c r="K113" t="s">
        <v>15</v>
      </c>
      <c r="L113" t="s">
        <v>398</v>
      </c>
      <c r="M113" t="s">
        <v>17</v>
      </c>
      <c r="N113">
        <v>16801</v>
      </c>
      <c r="O113">
        <f t="shared" si="5"/>
        <v>64</v>
      </c>
      <c r="P113">
        <f t="shared" si="6"/>
        <v>74</v>
      </c>
      <c r="Q113">
        <f t="shared" si="7"/>
        <v>72</v>
      </c>
      <c r="R113" t="str">
        <f t="shared" si="8"/>
        <v>Sandwiches", "Chicken Wings", "Cheesesteaks"</v>
      </c>
      <c r="S113" t="str">
        <f t="shared" si="9"/>
        <v>Sandwiches, Chicken Wings, Cheesesteaks</v>
      </c>
      <c r="T113" t="s">
        <v>856</v>
      </c>
      <c r="U113">
        <v>40.808557</v>
      </c>
      <c r="V113">
        <v>-77.889717000000005</v>
      </c>
      <c r="W113">
        <v>10.35</v>
      </c>
      <c r="X113">
        <v>36.65</v>
      </c>
      <c r="Y113">
        <v>62.45</v>
      </c>
    </row>
    <row r="114" spans="1:25" x14ac:dyDescent="0.25">
      <c r="A114">
        <v>113</v>
      </c>
      <c r="B114" t="s">
        <v>441</v>
      </c>
      <c r="C114" t="s">
        <v>442</v>
      </c>
      <c r="D114" t="s">
        <v>1057</v>
      </c>
      <c r="E114" t="b">
        <v>0</v>
      </c>
      <c r="F114">
        <v>21</v>
      </c>
      <c r="G114" t="s">
        <v>176</v>
      </c>
      <c r="H114">
        <v>3.5</v>
      </c>
      <c r="I114">
        <v>40.79533</v>
      </c>
      <c r="J114">
        <v>-77.860140000000001</v>
      </c>
      <c r="K114" t="s">
        <v>15</v>
      </c>
      <c r="L114" t="s">
        <v>443</v>
      </c>
      <c r="M114" t="s">
        <v>17</v>
      </c>
      <c r="N114">
        <v>16801</v>
      </c>
      <c r="O114">
        <f t="shared" si="5"/>
        <v>23</v>
      </c>
      <c r="P114">
        <f t="shared" si="6"/>
        <v>31</v>
      </c>
      <c r="Q114" t="e">
        <f t="shared" si="7"/>
        <v>#VALUE!</v>
      </c>
      <c r="R114" t="str">
        <f t="shared" si="8"/>
        <v>Pizza</v>
      </c>
      <c r="S114" t="str">
        <f t="shared" si="9"/>
        <v>Pizza</v>
      </c>
      <c r="T114" t="s">
        <v>799</v>
      </c>
      <c r="U114">
        <v>40.808557</v>
      </c>
      <c r="V114">
        <v>-77.889717000000005</v>
      </c>
      <c r="W114">
        <v>10.5</v>
      </c>
      <c r="X114">
        <v>21.133333333333301</v>
      </c>
      <c r="Y114">
        <v>41.116666666666703</v>
      </c>
    </row>
    <row r="115" spans="1:25" hidden="1" x14ac:dyDescent="0.25">
      <c r="A115">
        <v>114</v>
      </c>
      <c r="B115" t="s">
        <v>444</v>
      </c>
      <c r="C115" t="s">
        <v>445</v>
      </c>
      <c r="D115" t="s">
        <v>1058</v>
      </c>
      <c r="E115" t="b">
        <v>0</v>
      </c>
      <c r="F115">
        <v>8</v>
      </c>
      <c r="G115" t="s">
        <v>446</v>
      </c>
      <c r="H115">
        <v>4.5</v>
      </c>
      <c r="I115">
        <v>40.785106599999999</v>
      </c>
      <c r="J115">
        <v>-77.834251699999996</v>
      </c>
      <c r="K115" t="s">
        <v>25</v>
      </c>
      <c r="L115" t="s">
        <v>447</v>
      </c>
      <c r="M115" t="s">
        <v>17</v>
      </c>
      <c r="N115">
        <v>16801</v>
      </c>
      <c r="O115">
        <f t="shared" si="5"/>
        <v>49</v>
      </c>
      <c r="P115">
        <f t="shared" si="6"/>
        <v>59</v>
      </c>
      <c r="Q115">
        <f t="shared" si="7"/>
        <v>57</v>
      </c>
      <c r="R115" t="str">
        <f t="shared" si="8"/>
        <v>Sandwiches", "Delis", "Meat Shops"</v>
      </c>
      <c r="S115" t="str">
        <f t="shared" si="9"/>
        <v>Sandwiches, Delis, Meat Shops</v>
      </c>
      <c r="T115" t="s">
        <v>857</v>
      </c>
      <c r="U115">
        <v>40.808557</v>
      </c>
      <c r="V115">
        <v>-77.889717000000005</v>
      </c>
      <c r="W115">
        <v>7.68333333333333</v>
      </c>
      <c r="X115">
        <v>29.133333333333301</v>
      </c>
      <c r="Y115">
        <v>50.65</v>
      </c>
    </row>
    <row r="116" spans="1:25" x14ac:dyDescent="0.25">
      <c r="A116">
        <v>115</v>
      </c>
      <c r="B116" t="s">
        <v>448</v>
      </c>
      <c r="C116" t="s">
        <v>449</v>
      </c>
      <c r="D116" t="s">
        <v>1057</v>
      </c>
      <c r="E116" t="b">
        <v>0</v>
      </c>
      <c r="F116">
        <v>2</v>
      </c>
      <c r="G116" t="s">
        <v>280</v>
      </c>
      <c r="H116">
        <v>4</v>
      </c>
      <c r="I116">
        <v>40.8226840353325</v>
      </c>
      <c r="J116">
        <v>-77.812128067016602</v>
      </c>
      <c r="K116" t="s">
        <v>15</v>
      </c>
      <c r="L116" t="s">
        <v>450</v>
      </c>
      <c r="M116" t="s">
        <v>17</v>
      </c>
      <c r="N116">
        <v>16801</v>
      </c>
      <c r="O116">
        <f t="shared" si="5"/>
        <v>25</v>
      </c>
      <c r="P116">
        <f t="shared" si="6"/>
        <v>33</v>
      </c>
      <c r="Q116" t="e">
        <f t="shared" si="7"/>
        <v>#VALUE!</v>
      </c>
      <c r="R116" t="str">
        <f t="shared" si="8"/>
        <v>Chinese</v>
      </c>
      <c r="S116" t="str">
        <f t="shared" si="9"/>
        <v>Chinese</v>
      </c>
      <c r="T116" t="s">
        <v>822</v>
      </c>
      <c r="U116">
        <v>40.808557</v>
      </c>
      <c r="V116">
        <v>-77.889717000000005</v>
      </c>
      <c r="W116">
        <v>11.9166666666667</v>
      </c>
      <c r="X116" t="s">
        <v>38</v>
      </c>
      <c r="Y116">
        <v>85.383333333333297</v>
      </c>
    </row>
    <row r="117" spans="1:25" hidden="1" x14ac:dyDescent="0.25">
      <c r="A117">
        <v>116</v>
      </c>
      <c r="B117" t="s">
        <v>451</v>
      </c>
      <c r="C117" t="s">
        <v>452</v>
      </c>
      <c r="D117" t="s">
        <v>1058</v>
      </c>
      <c r="E117" t="b">
        <v>0</v>
      </c>
      <c r="F117">
        <v>28</v>
      </c>
      <c r="G117" t="s">
        <v>453</v>
      </c>
      <c r="H117">
        <v>3</v>
      </c>
      <c r="I117">
        <v>40.805950000000003</v>
      </c>
      <c r="J117">
        <v>-77.889510000000001</v>
      </c>
      <c r="K117" t="s">
        <v>25</v>
      </c>
      <c r="L117" t="s">
        <v>454</v>
      </c>
      <c r="M117" t="s">
        <v>17</v>
      </c>
      <c r="N117">
        <v>16803</v>
      </c>
      <c r="O117">
        <f t="shared" si="5"/>
        <v>37</v>
      </c>
      <c r="P117">
        <f t="shared" si="6"/>
        <v>47</v>
      </c>
      <c r="Q117">
        <f t="shared" si="7"/>
        <v>45</v>
      </c>
      <c r="R117" t="str">
        <f t="shared" si="8"/>
        <v>Seafood", "Steakhouses"</v>
      </c>
      <c r="S117" t="str">
        <f t="shared" si="9"/>
        <v>Seafood, Steakhouses</v>
      </c>
      <c r="T117" t="s">
        <v>858</v>
      </c>
      <c r="U117">
        <v>40.808557</v>
      </c>
      <c r="V117">
        <v>-77.889717000000005</v>
      </c>
      <c r="W117">
        <v>12.75</v>
      </c>
      <c r="X117">
        <v>46.016666666666701</v>
      </c>
      <c r="Y117">
        <v>103.883333333333</v>
      </c>
    </row>
    <row r="118" spans="1:25" hidden="1" x14ac:dyDescent="0.25">
      <c r="A118">
        <v>117</v>
      </c>
      <c r="B118" t="s">
        <v>455</v>
      </c>
      <c r="C118" t="s">
        <v>456</v>
      </c>
      <c r="D118" t="s">
        <v>1058</v>
      </c>
      <c r="E118" t="b">
        <v>0</v>
      </c>
      <c r="F118">
        <v>12</v>
      </c>
      <c r="G118" t="s">
        <v>457</v>
      </c>
      <c r="H118">
        <v>3</v>
      </c>
      <c r="I118">
        <v>40.790779999999998</v>
      </c>
      <c r="J118">
        <v>-77.864069999999998</v>
      </c>
      <c r="K118" t="s">
        <v>15</v>
      </c>
      <c r="L118" t="s">
        <v>458</v>
      </c>
      <c r="M118" t="s">
        <v>17</v>
      </c>
      <c r="N118">
        <v>16801</v>
      </c>
      <c r="O118">
        <f t="shared" si="5"/>
        <v>50</v>
      </c>
      <c r="P118">
        <f t="shared" si="6"/>
        <v>60</v>
      </c>
      <c r="Q118">
        <f t="shared" si="7"/>
        <v>58</v>
      </c>
      <c r="R118" t="str">
        <f t="shared" si="8"/>
        <v>Barbeque", "Caterers", "Food Stands"</v>
      </c>
      <c r="S118" t="str">
        <f t="shared" si="9"/>
        <v>Barbeque, Caterers, Food Stands</v>
      </c>
      <c r="T118" t="s">
        <v>859</v>
      </c>
      <c r="U118">
        <v>40.808557</v>
      </c>
      <c r="V118">
        <v>-77.889717000000005</v>
      </c>
      <c r="W118">
        <v>5.2</v>
      </c>
      <c r="X118">
        <v>25.5</v>
      </c>
      <c r="Y118">
        <v>28.55</v>
      </c>
    </row>
    <row r="119" spans="1:25" hidden="1" x14ac:dyDescent="0.25">
      <c r="A119">
        <v>118</v>
      </c>
      <c r="B119" t="s">
        <v>459</v>
      </c>
      <c r="C119" t="s">
        <v>460</v>
      </c>
      <c r="D119" t="s">
        <v>1058</v>
      </c>
      <c r="E119" t="b">
        <v>0</v>
      </c>
      <c r="F119">
        <v>95</v>
      </c>
      <c r="G119" t="s">
        <v>461</v>
      </c>
      <c r="H119">
        <v>3</v>
      </c>
      <c r="I119">
        <v>40.794934599999998</v>
      </c>
      <c r="J119">
        <v>-77.8585171</v>
      </c>
      <c r="K119" t="s">
        <v>15</v>
      </c>
      <c r="L119" t="s">
        <v>376</v>
      </c>
      <c r="M119" t="s">
        <v>17</v>
      </c>
      <c r="N119">
        <v>16801</v>
      </c>
      <c r="O119">
        <f t="shared" si="5"/>
        <v>54</v>
      </c>
      <c r="P119">
        <f t="shared" si="6"/>
        <v>64</v>
      </c>
      <c r="Q119">
        <f t="shared" si="7"/>
        <v>62</v>
      </c>
      <c r="R119" t="str">
        <f t="shared" si="8"/>
        <v>Pizza", "Cheesesteaks", "Hawaiian"</v>
      </c>
      <c r="S119" t="str">
        <f t="shared" si="9"/>
        <v>Pizza, Cheesesteaks, Hawaiian</v>
      </c>
      <c r="T119" t="s">
        <v>860</v>
      </c>
      <c r="U119">
        <v>40.808557</v>
      </c>
      <c r="V119">
        <v>-77.889717000000005</v>
      </c>
      <c r="W119">
        <v>7.81666666666667</v>
      </c>
      <c r="X119">
        <v>13.7</v>
      </c>
      <c r="Y119">
        <v>37.700000000000003</v>
      </c>
    </row>
    <row r="120" spans="1:25" hidden="1" x14ac:dyDescent="0.25">
      <c r="A120">
        <v>119</v>
      </c>
      <c r="B120" t="s">
        <v>462</v>
      </c>
      <c r="C120" t="s">
        <v>463</v>
      </c>
      <c r="D120" t="s">
        <v>1058</v>
      </c>
      <c r="E120" t="b">
        <v>0</v>
      </c>
      <c r="F120">
        <v>1</v>
      </c>
      <c r="G120" t="s">
        <v>464</v>
      </c>
      <c r="H120">
        <v>4</v>
      </c>
      <c r="I120">
        <v>40.914589900000003</v>
      </c>
      <c r="J120">
        <v>-77.775599999999997</v>
      </c>
      <c r="K120" t="s">
        <v>38</v>
      </c>
      <c r="L120" t="s">
        <v>465</v>
      </c>
      <c r="M120" t="s">
        <v>466</v>
      </c>
      <c r="N120">
        <v>16823</v>
      </c>
      <c r="O120">
        <f t="shared" si="5"/>
        <v>44</v>
      </c>
      <c r="P120">
        <f t="shared" si="6"/>
        <v>54</v>
      </c>
      <c r="Q120">
        <f t="shared" si="7"/>
        <v>52</v>
      </c>
      <c r="R120" t="str">
        <f t="shared" si="8"/>
        <v>Food Trucks", "Brazilian"</v>
      </c>
      <c r="S120" t="str">
        <f t="shared" si="9"/>
        <v>Food Trucks, Brazilian</v>
      </c>
      <c r="T120" t="s">
        <v>861</v>
      </c>
      <c r="U120">
        <v>40.808557</v>
      </c>
      <c r="V120">
        <v>-77.889717000000005</v>
      </c>
      <c r="W120">
        <v>22.483333333333299</v>
      </c>
      <c r="X120" t="s">
        <v>38</v>
      </c>
      <c r="Y120">
        <v>223.85</v>
      </c>
    </row>
    <row r="121" spans="1:25" hidden="1" x14ac:dyDescent="0.25">
      <c r="A121">
        <v>120</v>
      </c>
      <c r="B121" t="s">
        <v>467</v>
      </c>
      <c r="C121" t="s">
        <v>468</v>
      </c>
      <c r="D121" t="s">
        <v>1058</v>
      </c>
      <c r="E121" t="b">
        <v>0</v>
      </c>
      <c r="F121">
        <v>39</v>
      </c>
      <c r="G121" t="s">
        <v>469</v>
      </c>
      <c r="H121">
        <v>3.5</v>
      </c>
      <c r="I121">
        <v>40.808156400000001</v>
      </c>
      <c r="J121">
        <v>-77.895900699999999</v>
      </c>
      <c r="K121" t="s">
        <v>15</v>
      </c>
      <c r="L121" t="s">
        <v>470</v>
      </c>
      <c r="M121" t="s">
        <v>17</v>
      </c>
      <c r="N121">
        <v>16803</v>
      </c>
      <c r="O121">
        <f t="shared" si="5"/>
        <v>58</v>
      </c>
      <c r="P121">
        <f t="shared" si="6"/>
        <v>68</v>
      </c>
      <c r="Q121">
        <f t="shared" si="7"/>
        <v>66</v>
      </c>
      <c r="R121" t="str">
        <f t="shared" si="8"/>
        <v>Fast Food", "Sandwiches", "Cheesesteaks"</v>
      </c>
      <c r="S121" t="str">
        <f t="shared" si="9"/>
        <v>Fast Food, Sandwiches, Cheesesteaks</v>
      </c>
      <c r="T121" t="s">
        <v>862</v>
      </c>
      <c r="U121">
        <v>40.808557</v>
      </c>
      <c r="V121">
        <v>-77.889717000000005</v>
      </c>
      <c r="W121">
        <v>16.2</v>
      </c>
      <c r="X121" t="s">
        <v>38</v>
      </c>
      <c r="Y121">
        <v>171.73333333333301</v>
      </c>
    </row>
    <row r="122" spans="1:25" hidden="1" x14ac:dyDescent="0.25">
      <c r="A122">
        <v>121</v>
      </c>
      <c r="B122" t="s">
        <v>471</v>
      </c>
      <c r="C122" t="s">
        <v>472</v>
      </c>
      <c r="D122" t="s">
        <v>1058</v>
      </c>
      <c r="E122" t="b">
        <v>0</v>
      </c>
      <c r="F122">
        <v>78</v>
      </c>
      <c r="G122" t="s">
        <v>473</v>
      </c>
      <c r="H122">
        <v>2.5</v>
      </c>
      <c r="I122">
        <v>40.79757</v>
      </c>
      <c r="J122">
        <v>-77.855109999999996</v>
      </c>
      <c r="K122" t="s">
        <v>15</v>
      </c>
      <c r="L122" t="s">
        <v>474</v>
      </c>
      <c r="M122" t="s">
        <v>17</v>
      </c>
      <c r="N122">
        <v>16801</v>
      </c>
      <c r="O122">
        <f t="shared" si="5"/>
        <v>52</v>
      </c>
      <c r="P122">
        <f t="shared" si="6"/>
        <v>62</v>
      </c>
      <c r="Q122">
        <f t="shared" si="7"/>
        <v>60</v>
      </c>
      <c r="R122" t="str">
        <f t="shared" si="8"/>
        <v>Chinese", "Fast Food", "Bubble Tea"</v>
      </c>
      <c r="S122" t="str">
        <f t="shared" si="9"/>
        <v>Chinese, Fast Food, Bubble Tea</v>
      </c>
      <c r="T122" t="s">
        <v>863</v>
      </c>
      <c r="U122">
        <v>40.808557</v>
      </c>
      <c r="V122">
        <v>-77.889717000000005</v>
      </c>
      <c r="W122">
        <v>3.81666666666667</v>
      </c>
      <c r="X122">
        <v>11.6833333333333</v>
      </c>
      <c r="Y122">
        <v>21.6</v>
      </c>
    </row>
    <row r="123" spans="1:25" hidden="1" x14ac:dyDescent="0.25">
      <c r="A123">
        <v>122</v>
      </c>
      <c r="B123" t="s">
        <v>475</v>
      </c>
      <c r="C123" t="s">
        <v>476</v>
      </c>
      <c r="D123" t="s">
        <v>1058</v>
      </c>
      <c r="E123" t="b">
        <v>0</v>
      </c>
      <c r="F123">
        <v>30</v>
      </c>
      <c r="G123" t="s">
        <v>477</v>
      </c>
      <c r="H123">
        <v>4</v>
      </c>
      <c r="I123">
        <v>40.7937858721277</v>
      </c>
      <c r="J123">
        <v>-77.860908009996095</v>
      </c>
      <c r="K123" t="s">
        <v>15</v>
      </c>
      <c r="L123" t="s">
        <v>478</v>
      </c>
      <c r="M123" t="s">
        <v>17</v>
      </c>
      <c r="N123">
        <v>16801</v>
      </c>
      <c r="O123">
        <f t="shared" si="5"/>
        <v>51</v>
      </c>
      <c r="P123">
        <f t="shared" si="6"/>
        <v>61</v>
      </c>
      <c r="Q123">
        <f t="shared" si="7"/>
        <v>59</v>
      </c>
      <c r="R123" t="str">
        <f t="shared" si="8"/>
        <v>Sandwiches", "Fast Food", "Delis"</v>
      </c>
      <c r="S123" t="str">
        <f t="shared" si="9"/>
        <v>Sandwiches, Fast Food, Delis</v>
      </c>
      <c r="T123" t="s">
        <v>864</v>
      </c>
      <c r="U123">
        <v>40.808557</v>
      </c>
      <c r="V123">
        <v>-77.889717000000005</v>
      </c>
      <c r="W123">
        <v>9.2333333333333307</v>
      </c>
      <c r="X123">
        <v>25</v>
      </c>
      <c r="Y123">
        <v>48.516666666666701</v>
      </c>
    </row>
    <row r="124" spans="1:25" hidden="1" x14ac:dyDescent="0.25">
      <c r="A124">
        <v>123</v>
      </c>
      <c r="B124" t="s">
        <v>479</v>
      </c>
      <c r="C124" t="s">
        <v>480</v>
      </c>
      <c r="D124" t="s">
        <v>1058</v>
      </c>
      <c r="E124" t="b">
        <v>0</v>
      </c>
      <c r="F124">
        <v>55</v>
      </c>
      <c r="G124" t="s">
        <v>481</v>
      </c>
      <c r="H124">
        <v>3.5</v>
      </c>
      <c r="I124">
        <v>40.781552325025601</v>
      </c>
      <c r="J124">
        <v>-77.799657150000002</v>
      </c>
      <c r="K124" t="s">
        <v>15</v>
      </c>
      <c r="L124" t="s">
        <v>482</v>
      </c>
      <c r="M124" t="s">
        <v>257</v>
      </c>
      <c r="N124">
        <v>16827</v>
      </c>
      <c r="O124">
        <f t="shared" si="5"/>
        <v>41</v>
      </c>
      <c r="P124">
        <f t="shared" si="6"/>
        <v>51</v>
      </c>
      <c r="Q124">
        <f t="shared" si="7"/>
        <v>49</v>
      </c>
      <c r="R124" t="str">
        <f t="shared" si="8"/>
        <v>Sandwiches", "Coffee &amp; Tea"</v>
      </c>
      <c r="S124" t="str">
        <f t="shared" si="9"/>
        <v>Sandwiches, Coffee &amp; Tea</v>
      </c>
      <c r="T124" t="s">
        <v>865</v>
      </c>
      <c r="U124">
        <v>40.808557</v>
      </c>
      <c r="V124">
        <v>-77.889717000000005</v>
      </c>
      <c r="W124">
        <v>8.7333333333333307</v>
      </c>
      <c r="X124">
        <v>37.016666666666701</v>
      </c>
      <c r="Y124">
        <v>57.016666666666701</v>
      </c>
    </row>
    <row r="125" spans="1:25" hidden="1" x14ac:dyDescent="0.25">
      <c r="A125">
        <v>124</v>
      </c>
      <c r="B125" t="s">
        <v>483</v>
      </c>
      <c r="C125" t="s">
        <v>484</v>
      </c>
      <c r="D125" t="s">
        <v>1058</v>
      </c>
      <c r="E125" t="b">
        <v>0</v>
      </c>
      <c r="F125">
        <v>1</v>
      </c>
      <c r="G125" t="s">
        <v>485</v>
      </c>
      <c r="H125">
        <v>5</v>
      </c>
      <c r="I125">
        <v>40.824446199999997</v>
      </c>
      <c r="J125">
        <v>-77.900287500000005</v>
      </c>
      <c r="K125" t="s">
        <v>38</v>
      </c>
      <c r="L125" t="s">
        <v>58</v>
      </c>
      <c r="M125" t="s">
        <v>17</v>
      </c>
      <c r="N125">
        <v>16803</v>
      </c>
      <c r="O125">
        <f t="shared" si="5"/>
        <v>50</v>
      </c>
      <c r="P125">
        <f t="shared" si="6"/>
        <v>60</v>
      </c>
      <c r="Q125">
        <f t="shared" si="7"/>
        <v>58</v>
      </c>
      <c r="R125" t="str">
        <f t="shared" si="8"/>
        <v>Hotels", "Restaurants", "Golf"</v>
      </c>
      <c r="S125" t="str">
        <f t="shared" si="9"/>
        <v>Hotels, Restaurants, Golf</v>
      </c>
      <c r="T125" t="s">
        <v>866</v>
      </c>
      <c r="U125">
        <v>40.808557</v>
      </c>
      <c r="V125">
        <v>-77.889717000000005</v>
      </c>
      <c r="W125">
        <v>13.366666666666699</v>
      </c>
      <c r="X125">
        <v>45</v>
      </c>
      <c r="Y125">
        <v>122.35</v>
      </c>
    </row>
    <row r="126" spans="1:25" hidden="1" x14ac:dyDescent="0.25">
      <c r="A126">
        <v>125</v>
      </c>
      <c r="B126" t="s">
        <v>486</v>
      </c>
      <c r="C126" t="s">
        <v>487</v>
      </c>
      <c r="D126" t="s">
        <v>1058</v>
      </c>
      <c r="E126" t="b">
        <v>0</v>
      </c>
      <c r="F126">
        <v>34</v>
      </c>
      <c r="G126" t="s">
        <v>488</v>
      </c>
      <c r="H126">
        <v>2.5</v>
      </c>
      <c r="I126">
        <v>40.796610000000001</v>
      </c>
      <c r="J126">
        <v>-77.857489999999999</v>
      </c>
      <c r="K126" t="s">
        <v>15</v>
      </c>
      <c r="L126" t="s">
        <v>489</v>
      </c>
      <c r="M126" t="s">
        <v>17</v>
      </c>
      <c r="N126">
        <v>16801</v>
      </c>
      <c r="O126">
        <f t="shared" si="5"/>
        <v>26</v>
      </c>
      <c r="P126">
        <f t="shared" si="6"/>
        <v>34</v>
      </c>
      <c r="Q126">
        <f t="shared" si="7"/>
        <v>38</v>
      </c>
      <c r="R126" t="str">
        <f t="shared" si="8"/>
        <v>Szechuan</v>
      </c>
      <c r="S126" t="str">
        <f t="shared" si="9"/>
        <v>Szechuan</v>
      </c>
      <c r="T126" t="s">
        <v>867</v>
      </c>
      <c r="U126">
        <v>40.808557</v>
      </c>
      <c r="V126">
        <v>-77.889717000000005</v>
      </c>
      <c r="W126">
        <v>4.3833333333333302</v>
      </c>
      <c r="X126">
        <v>11.1</v>
      </c>
      <c r="Y126">
        <v>24.45</v>
      </c>
    </row>
    <row r="127" spans="1:25" hidden="1" x14ac:dyDescent="0.25">
      <c r="A127">
        <v>126</v>
      </c>
      <c r="B127" t="s">
        <v>490</v>
      </c>
      <c r="C127" t="s">
        <v>491</v>
      </c>
      <c r="D127" t="s">
        <v>1058</v>
      </c>
      <c r="E127" t="b">
        <v>0</v>
      </c>
      <c r="F127">
        <v>155</v>
      </c>
      <c r="G127" t="s">
        <v>492</v>
      </c>
      <c r="H127">
        <v>2.5</v>
      </c>
      <c r="I127">
        <v>40.78463</v>
      </c>
      <c r="J127">
        <v>-77.832880000000003</v>
      </c>
      <c r="K127" t="s">
        <v>25</v>
      </c>
      <c r="L127" t="s">
        <v>493</v>
      </c>
      <c r="M127" t="s">
        <v>17</v>
      </c>
      <c r="N127">
        <v>16801</v>
      </c>
      <c r="O127">
        <f t="shared" si="5"/>
        <v>51</v>
      </c>
      <c r="P127">
        <f t="shared" si="6"/>
        <v>61</v>
      </c>
      <c r="Q127">
        <f t="shared" si="7"/>
        <v>59</v>
      </c>
      <c r="R127" t="str">
        <f t="shared" si="8"/>
        <v>Pizza", "Sports Bars", "Italian"</v>
      </c>
      <c r="S127" t="str">
        <f t="shared" si="9"/>
        <v>Pizza, Sports Bars, Italian</v>
      </c>
      <c r="T127" t="s">
        <v>868</v>
      </c>
      <c r="U127">
        <v>40.808557</v>
      </c>
      <c r="V127">
        <v>-77.889717000000005</v>
      </c>
      <c r="W127">
        <v>7.65</v>
      </c>
      <c r="X127">
        <v>27.65</v>
      </c>
      <c r="Y127">
        <v>50.2</v>
      </c>
    </row>
    <row r="128" spans="1:25" hidden="1" x14ac:dyDescent="0.25">
      <c r="A128">
        <v>127</v>
      </c>
      <c r="B128" t="s">
        <v>494</v>
      </c>
      <c r="C128" t="s">
        <v>476</v>
      </c>
      <c r="D128" t="s">
        <v>1058</v>
      </c>
      <c r="E128" t="b">
        <v>0</v>
      </c>
      <c r="F128">
        <v>37</v>
      </c>
      <c r="G128" t="s">
        <v>495</v>
      </c>
      <c r="H128">
        <v>4.5</v>
      </c>
      <c r="I128">
        <v>40.809789071600797</v>
      </c>
      <c r="J128">
        <v>-77.906700052686404</v>
      </c>
      <c r="K128" t="s">
        <v>15</v>
      </c>
      <c r="L128" t="s">
        <v>496</v>
      </c>
      <c r="M128" t="s">
        <v>17</v>
      </c>
      <c r="N128">
        <v>16803</v>
      </c>
      <c r="O128">
        <f t="shared" si="5"/>
        <v>51</v>
      </c>
      <c r="P128">
        <f t="shared" si="6"/>
        <v>61</v>
      </c>
      <c r="Q128">
        <f t="shared" si="7"/>
        <v>59</v>
      </c>
      <c r="R128" t="str">
        <f t="shared" si="8"/>
        <v>Delis", "Fast Food", "Sandwiches"</v>
      </c>
      <c r="S128" t="str">
        <f t="shared" si="9"/>
        <v>Delis, Fast Food, Sandwiches</v>
      </c>
      <c r="T128" t="s">
        <v>869</v>
      </c>
      <c r="U128">
        <v>40.808557</v>
      </c>
      <c r="V128">
        <v>-77.889717000000005</v>
      </c>
      <c r="W128">
        <v>9.1</v>
      </c>
      <c r="X128">
        <v>29.016666666666701</v>
      </c>
      <c r="Y128">
        <v>72.533333333333303</v>
      </c>
    </row>
    <row r="129" spans="1:25" hidden="1" x14ac:dyDescent="0.25">
      <c r="A129">
        <v>128</v>
      </c>
      <c r="B129" t="s">
        <v>497</v>
      </c>
      <c r="C129" t="s">
        <v>498</v>
      </c>
      <c r="D129" t="s">
        <v>1058</v>
      </c>
      <c r="E129" t="b">
        <v>0</v>
      </c>
      <c r="F129">
        <v>34</v>
      </c>
      <c r="G129" t="s">
        <v>499</v>
      </c>
      <c r="H129">
        <v>3</v>
      </c>
      <c r="I129">
        <v>40.816244390669802</v>
      </c>
      <c r="J129">
        <v>-77.900587739491101</v>
      </c>
      <c r="K129" t="s">
        <v>25</v>
      </c>
      <c r="L129" t="s">
        <v>500</v>
      </c>
      <c r="M129" t="s">
        <v>17</v>
      </c>
      <c r="N129">
        <v>16803</v>
      </c>
      <c r="O129">
        <f t="shared" si="5"/>
        <v>65</v>
      </c>
      <c r="P129">
        <f t="shared" si="6"/>
        <v>75</v>
      </c>
      <c r="Q129">
        <f t="shared" si="7"/>
        <v>73</v>
      </c>
      <c r="R129" t="str">
        <f t="shared" si="8"/>
        <v>American (Traditional)", "Southern", "Breakfast &amp; Brunch"</v>
      </c>
      <c r="S129" t="str">
        <f t="shared" si="9"/>
        <v>American (Traditional), Southern, Breakfast &amp; Brunch</v>
      </c>
      <c r="T129" t="s">
        <v>870</v>
      </c>
      <c r="U129">
        <v>40.808557</v>
      </c>
      <c r="V129">
        <v>-77.889717000000005</v>
      </c>
      <c r="W129">
        <v>6.0333333333333297</v>
      </c>
      <c r="X129">
        <v>16.683333333333302</v>
      </c>
      <c r="Y129">
        <v>27.8333333333333</v>
      </c>
    </row>
    <row r="130" spans="1:25" hidden="1" x14ac:dyDescent="0.25">
      <c r="A130">
        <v>129</v>
      </c>
      <c r="B130" t="s">
        <v>501</v>
      </c>
      <c r="C130" t="s">
        <v>502</v>
      </c>
      <c r="D130" t="s">
        <v>1058</v>
      </c>
      <c r="E130" t="b">
        <v>0</v>
      </c>
      <c r="F130">
        <v>12</v>
      </c>
      <c r="G130" t="s">
        <v>503</v>
      </c>
      <c r="H130">
        <v>4.5</v>
      </c>
      <c r="I130">
        <v>40.776592640516398</v>
      </c>
      <c r="J130">
        <v>-77.784420817128193</v>
      </c>
      <c r="K130" t="s">
        <v>25</v>
      </c>
      <c r="L130" t="s">
        <v>504</v>
      </c>
      <c r="M130" t="s">
        <v>257</v>
      </c>
      <c r="N130">
        <v>16827</v>
      </c>
      <c r="O130">
        <f t="shared" si="5"/>
        <v>49</v>
      </c>
      <c r="P130">
        <f t="shared" si="6"/>
        <v>59</v>
      </c>
      <c r="Q130">
        <f t="shared" si="7"/>
        <v>57</v>
      </c>
      <c r="R130" t="str">
        <f t="shared" si="8"/>
        <v>Pizza", "Salad", "Sandwiches"</v>
      </c>
      <c r="S130" t="str">
        <f t="shared" si="9"/>
        <v>Pizza, Salad, Sandwiches</v>
      </c>
      <c r="T130" t="s">
        <v>871</v>
      </c>
      <c r="U130">
        <v>40.808557</v>
      </c>
      <c r="V130">
        <v>-77.889717000000005</v>
      </c>
      <c r="W130">
        <v>7.1</v>
      </c>
      <c r="X130">
        <v>46.0833333333333</v>
      </c>
      <c r="Y130">
        <v>61.1666666666667</v>
      </c>
    </row>
    <row r="131" spans="1:25" x14ac:dyDescent="0.25">
      <c r="A131">
        <v>130</v>
      </c>
      <c r="B131" t="s">
        <v>505</v>
      </c>
      <c r="C131" t="s">
        <v>506</v>
      </c>
      <c r="D131" t="s">
        <v>1057</v>
      </c>
      <c r="E131" t="b">
        <v>0</v>
      </c>
      <c r="F131">
        <v>100</v>
      </c>
      <c r="G131" t="s">
        <v>389</v>
      </c>
      <c r="H131">
        <v>2</v>
      </c>
      <c r="I131">
        <v>40.797379999999997</v>
      </c>
      <c r="J131">
        <v>-77.85736</v>
      </c>
      <c r="K131" t="s">
        <v>25</v>
      </c>
      <c r="L131" t="s">
        <v>507</v>
      </c>
      <c r="M131" t="s">
        <v>17</v>
      </c>
      <c r="N131">
        <v>16801</v>
      </c>
      <c r="O131">
        <f t="shared" ref="O131:O194" si="10">FIND("title",G131,1)</f>
        <v>45</v>
      </c>
      <c r="P131">
        <f t="shared" ref="P131:P194" si="11">FIND(CHAR(34),G131,O131+1)</f>
        <v>55</v>
      </c>
      <c r="Q131">
        <f t="shared" ref="Q131:Q194" si="12">FIND("c",G131,O131)</f>
        <v>53</v>
      </c>
      <c r="R131" t="str">
        <f t="shared" ref="R131:R194" si="13">IF(ISERROR(Q131),MID(G131,P131+1,(FIND(CHAR(34),G131,P131+1)-(P131+1))),MID(G131,P131+1,LEN(G131)-(P131+2)))</f>
        <v>Italian", "Pizza", "Bars"</v>
      </c>
      <c r="S131" t="str">
        <f t="shared" ref="S131:S194" si="14">SUBSTITUTE(R131,CHAR(34),"")</f>
        <v>Italian, Pizza, Bars</v>
      </c>
      <c r="T131" t="s">
        <v>846</v>
      </c>
      <c r="U131">
        <v>40.808557</v>
      </c>
      <c r="V131">
        <v>-77.889717000000005</v>
      </c>
      <c r="W131">
        <v>13.6833333333333</v>
      </c>
      <c r="X131">
        <v>105.6</v>
      </c>
      <c r="Y131">
        <v>147.88333333333301</v>
      </c>
    </row>
    <row r="132" spans="1:25" x14ac:dyDescent="0.25">
      <c r="A132">
        <v>131</v>
      </c>
      <c r="B132" t="s">
        <v>508</v>
      </c>
      <c r="C132" t="s">
        <v>509</v>
      </c>
      <c r="D132" t="s">
        <v>1057</v>
      </c>
      <c r="E132" t="b">
        <v>0</v>
      </c>
      <c r="F132">
        <v>1</v>
      </c>
      <c r="G132" t="s">
        <v>510</v>
      </c>
      <c r="H132">
        <v>4</v>
      </c>
      <c r="I132">
        <v>40.793584199999998</v>
      </c>
      <c r="J132">
        <v>-77.860129999999998</v>
      </c>
      <c r="K132" t="s">
        <v>25</v>
      </c>
      <c r="L132" t="s">
        <v>511</v>
      </c>
      <c r="M132" t="s">
        <v>17</v>
      </c>
      <c r="N132">
        <v>16801</v>
      </c>
      <c r="O132">
        <f t="shared" si="10"/>
        <v>23</v>
      </c>
      <c r="P132">
        <f t="shared" si="11"/>
        <v>31</v>
      </c>
      <c r="Q132" t="e">
        <f t="shared" si="12"/>
        <v>#VALUE!</v>
      </c>
      <c r="R132" t="str">
        <f t="shared" si="13"/>
        <v>Irish</v>
      </c>
      <c r="S132" t="str">
        <f t="shared" si="14"/>
        <v>Irish</v>
      </c>
      <c r="T132" t="s">
        <v>872</v>
      </c>
      <c r="U132">
        <v>40.808557</v>
      </c>
      <c r="V132">
        <v>-77.889717000000005</v>
      </c>
      <c r="W132">
        <v>9.0166666666666693</v>
      </c>
      <c r="X132">
        <v>25.45</v>
      </c>
      <c r="Y132">
        <v>45.883333333333297</v>
      </c>
    </row>
    <row r="133" spans="1:25" hidden="1" x14ac:dyDescent="0.25">
      <c r="A133">
        <v>132</v>
      </c>
      <c r="B133" t="s">
        <v>512</v>
      </c>
      <c r="C133" t="s">
        <v>513</v>
      </c>
      <c r="D133" t="s">
        <v>1058</v>
      </c>
      <c r="E133" t="b">
        <v>0</v>
      </c>
      <c r="F133">
        <v>16</v>
      </c>
      <c r="G133" t="s">
        <v>514</v>
      </c>
      <c r="H133">
        <v>3.5</v>
      </c>
      <c r="I133">
        <v>40.793923120743003</v>
      </c>
      <c r="J133">
        <v>-77.861115558831003</v>
      </c>
      <c r="K133" t="s">
        <v>15</v>
      </c>
      <c r="L133" t="s">
        <v>515</v>
      </c>
      <c r="M133" t="s">
        <v>17</v>
      </c>
      <c r="N133">
        <v>16801</v>
      </c>
      <c r="O133">
        <f t="shared" si="10"/>
        <v>50</v>
      </c>
      <c r="P133">
        <f t="shared" si="11"/>
        <v>60</v>
      </c>
      <c r="Q133">
        <f t="shared" si="12"/>
        <v>58</v>
      </c>
      <c r="R133" t="str">
        <f t="shared" si="13"/>
        <v>Grocery", "Delis", "Juice Bars &amp; Smoothies"</v>
      </c>
      <c r="S133" t="str">
        <f t="shared" si="14"/>
        <v>Grocery, Delis, Juice Bars &amp; Smoothies</v>
      </c>
      <c r="T133" t="s">
        <v>873</v>
      </c>
      <c r="U133">
        <v>40.808557</v>
      </c>
      <c r="V133">
        <v>-77.889717000000005</v>
      </c>
      <c r="W133">
        <v>8.68333333333333</v>
      </c>
      <c r="X133">
        <v>22.216666666666701</v>
      </c>
      <c r="Y133">
        <v>43.1</v>
      </c>
    </row>
    <row r="134" spans="1:25" x14ac:dyDescent="0.25">
      <c r="A134">
        <v>133</v>
      </c>
      <c r="B134" t="s">
        <v>516</v>
      </c>
      <c r="C134" t="s">
        <v>517</v>
      </c>
      <c r="D134" t="s">
        <v>1057</v>
      </c>
      <c r="E134" t="b">
        <v>0</v>
      </c>
      <c r="F134">
        <v>5</v>
      </c>
      <c r="G134" t="s">
        <v>518</v>
      </c>
      <c r="H134">
        <v>3</v>
      </c>
      <c r="I134">
        <v>40.797640000000001</v>
      </c>
      <c r="J134">
        <v>-77.856780000000001</v>
      </c>
      <c r="K134" t="s">
        <v>25</v>
      </c>
      <c r="L134" t="s">
        <v>519</v>
      </c>
      <c r="M134" t="s">
        <v>17</v>
      </c>
      <c r="N134">
        <v>16801</v>
      </c>
      <c r="O134">
        <f t="shared" si="10"/>
        <v>21</v>
      </c>
      <c r="P134">
        <f t="shared" si="11"/>
        <v>29</v>
      </c>
      <c r="Q134" t="e">
        <f t="shared" si="12"/>
        <v>#VALUE!</v>
      </c>
      <c r="R134" t="str">
        <f t="shared" si="13"/>
        <v>Barbeque</v>
      </c>
      <c r="S134" t="str">
        <f t="shared" si="14"/>
        <v>Barbeque</v>
      </c>
      <c r="T134" t="s">
        <v>874</v>
      </c>
      <c r="U134">
        <v>40.808557</v>
      </c>
      <c r="V134">
        <v>-77.889717000000005</v>
      </c>
      <c r="W134">
        <v>10.8166666666667</v>
      </c>
      <c r="X134">
        <v>19.033333333333299</v>
      </c>
      <c r="Y134">
        <v>39.200000000000003</v>
      </c>
    </row>
    <row r="135" spans="1:25" hidden="1" x14ac:dyDescent="0.25">
      <c r="A135">
        <v>134</v>
      </c>
      <c r="B135" t="s">
        <v>520</v>
      </c>
      <c r="C135" t="s">
        <v>521</v>
      </c>
      <c r="D135" t="s">
        <v>1058</v>
      </c>
      <c r="E135" t="b">
        <v>0</v>
      </c>
      <c r="F135">
        <v>60</v>
      </c>
      <c r="G135" t="s">
        <v>522</v>
      </c>
      <c r="H135">
        <v>3</v>
      </c>
      <c r="I135">
        <v>40.796804999999999</v>
      </c>
      <c r="J135">
        <v>-77.857068999999996</v>
      </c>
      <c r="K135" t="s">
        <v>15</v>
      </c>
      <c r="L135" t="s">
        <v>523</v>
      </c>
      <c r="M135" t="s">
        <v>17</v>
      </c>
      <c r="N135">
        <v>16801</v>
      </c>
      <c r="O135">
        <f t="shared" si="10"/>
        <v>39</v>
      </c>
      <c r="P135">
        <f t="shared" si="11"/>
        <v>49</v>
      </c>
      <c r="Q135">
        <f t="shared" si="12"/>
        <v>47</v>
      </c>
      <c r="R135" t="str">
        <f t="shared" si="13"/>
        <v>Mexican", "Fast Food"</v>
      </c>
      <c r="S135" t="str">
        <f t="shared" si="14"/>
        <v>Mexican, Fast Food</v>
      </c>
      <c r="T135" t="s">
        <v>875</v>
      </c>
      <c r="U135">
        <v>40.808557</v>
      </c>
      <c r="V135">
        <v>-77.889717000000005</v>
      </c>
      <c r="W135">
        <v>11.5666666666667</v>
      </c>
      <c r="X135">
        <v>19.25</v>
      </c>
      <c r="Y135">
        <v>44.316666666666698</v>
      </c>
    </row>
    <row r="136" spans="1:25" hidden="1" x14ac:dyDescent="0.25">
      <c r="A136">
        <v>135</v>
      </c>
      <c r="B136" t="s">
        <v>524</v>
      </c>
      <c r="C136" t="s">
        <v>525</v>
      </c>
      <c r="D136" t="s">
        <v>1058</v>
      </c>
      <c r="E136" t="b">
        <v>0</v>
      </c>
      <c r="F136">
        <v>84</v>
      </c>
      <c r="G136" t="s">
        <v>526</v>
      </c>
      <c r="H136">
        <v>3</v>
      </c>
      <c r="I136">
        <v>40.797224534207302</v>
      </c>
      <c r="J136">
        <v>-77.855752095933894</v>
      </c>
      <c r="K136" t="s">
        <v>15</v>
      </c>
      <c r="L136" t="s">
        <v>527</v>
      </c>
      <c r="M136" t="s">
        <v>17</v>
      </c>
      <c r="N136">
        <v>16801</v>
      </c>
      <c r="O136">
        <f t="shared" si="10"/>
        <v>48</v>
      </c>
      <c r="P136">
        <f t="shared" si="11"/>
        <v>58</v>
      </c>
      <c r="Q136">
        <f t="shared" si="12"/>
        <v>56</v>
      </c>
      <c r="R136" t="str">
        <f t="shared" si="13"/>
        <v>Pizza", "Italian", "Fast Food"</v>
      </c>
      <c r="S136" t="str">
        <f t="shared" si="14"/>
        <v>Pizza, Italian, Fast Food</v>
      </c>
      <c r="T136" t="s">
        <v>876</v>
      </c>
      <c r="U136">
        <v>40.808557</v>
      </c>
      <c r="V136">
        <v>-77.889717000000005</v>
      </c>
      <c r="W136">
        <v>11.0666666666667</v>
      </c>
      <c r="X136">
        <v>18.850000000000001</v>
      </c>
      <c r="Y136">
        <v>43.9166666666667</v>
      </c>
    </row>
    <row r="137" spans="1:25" hidden="1" x14ac:dyDescent="0.25">
      <c r="A137">
        <v>136</v>
      </c>
      <c r="B137" t="s">
        <v>528</v>
      </c>
      <c r="C137" t="s">
        <v>529</v>
      </c>
      <c r="D137" t="s">
        <v>1058</v>
      </c>
      <c r="E137" t="b">
        <v>0</v>
      </c>
      <c r="F137">
        <v>3</v>
      </c>
      <c r="G137" t="s">
        <v>530</v>
      </c>
      <c r="H137">
        <v>4</v>
      </c>
      <c r="I137">
        <v>40.809420000000003</v>
      </c>
      <c r="J137">
        <v>-77.910849999999996</v>
      </c>
      <c r="K137" t="s">
        <v>25</v>
      </c>
      <c r="L137" t="s">
        <v>531</v>
      </c>
      <c r="M137" t="s">
        <v>17</v>
      </c>
      <c r="N137">
        <v>16803</v>
      </c>
      <c r="O137">
        <f t="shared" si="10"/>
        <v>33</v>
      </c>
      <c r="P137">
        <f t="shared" si="11"/>
        <v>41</v>
      </c>
      <c r="Q137" t="e">
        <f t="shared" si="12"/>
        <v>#VALUE!</v>
      </c>
      <c r="R137" t="str">
        <f t="shared" si="13"/>
        <v>Modern European</v>
      </c>
      <c r="S137" t="str">
        <f t="shared" si="14"/>
        <v>Modern European</v>
      </c>
      <c r="T137" t="s">
        <v>877</v>
      </c>
      <c r="U137">
        <v>40.808557</v>
      </c>
      <c r="V137">
        <v>-77.889717000000005</v>
      </c>
      <c r="W137">
        <v>9.3000000000000007</v>
      </c>
      <c r="X137">
        <v>18.4166666666667</v>
      </c>
      <c r="Y137">
        <v>48.0833333333333</v>
      </c>
    </row>
    <row r="138" spans="1:25" x14ac:dyDescent="0.25">
      <c r="A138">
        <v>137</v>
      </c>
      <c r="B138" t="s">
        <v>532</v>
      </c>
      <c r="C138" t="s">
        <v>533</v>
      </c>
      <c r="D138" t="s">
        <v>1057</v>
      </c>
      <c r="E138" t="b">
        <v>0</v>
      </c>
      <c r="F138">
        <v>51</v>
      </c>
      <c r="G138" t="s">
        <v>534</v>
      </c>
      <c r="H138">
        <v>2.5</v>
      </c>
      <c r="I138">
        <v>40.81597</v>
      </c>
      <c r="J138">
        <v>-77.898359999999997</v>
      </c>
      <c r="K138" t="s">
        <v>25</v>
      </c>
      <c r="L138" t="s">
        <v>535</v>
      </c>
      <c r="M138" t="s">
        <v>17</v>
      </c>
      <c r="N138">
        <v>16803</v>
      </c>
      <c r="O138">
        <f t="shared" si="10"/>
        <v>23</v>
      </c>
      <c r="P138">
        <f t="shared" si="11"/>
        <v>31</v>
      </c>
      <c r="Q138" t="e">
        <f t="shared" si="12"/>
        <v>#VALUE!</v>
      </c>
      <c r="R138" t="str">
        <f t="shared" si="13"/>
        <v>Steakhouses</v>
      </c>
      <c r="S138" t="str">
        <f t="shared" si="14"/>
        <v>Steakhouses</v>
      </c>
      <c r="T138" t="s">
        <v>878</v>
      </c>
      <c r="U138">
        <v>40.808557</v>
      </c>
      <c r="V138">
        <v>-77.889717000000005</v>
      </c>
      <c r="W138">
        <v>5.85</v>
      </c>
      <c r="X138">
        <v>26.75</v>
      </c>
      <c r="Y138">
        <v>33.9166666666667</v>
      </c>
    </row>
    <row r="139" spans="1:25" hidden="1" x14ac:dyDescent="0.25">
      <c r="A139">
        <v>138</v>
      </c>
      <c r="B139" t="s">
        <v>536</v>
      </c>
      <c r="C139" t="s">
        <v>537</v>
      </c>
      <c r="D139" t="s">
        <v>1058</v>
      </c>
      <c r="E139" t="b">
        <v>0</v>
      </c>
      <c r="F139">
        <v>1</v>
      </c>
      <c r="G139" t="s">
        <v>538</v>
      </c>
      <c r="H139">
        <v>4</v>
      </c>
      <c r="I139">
        <v>40.797220000428297</v>
      </c>
      <c r="J139">
        <v>-77.861164998956099</v>
      </c>
      <c r="K139" t="s">
        <v>38</v>
      </c>
      <c r="L139" t="s">
        <v>539</v>
      </c>
      <c r="M139" t="s">
        <v>299</v>
      </c>
      <c r="N139">
        <v>16801</v>
      </c>
      <c r="O139">
        <f t="shared" si="10"/>
        <v>49</v>
      </c>
      <c r="P139">
        <f t="shared" si="11"/>
        <v>59</v>
      </c>
      <c r="Q139">
        <f t="shared" si="12"/>
        <v>57</v>
      </c>
      <c r="R139" t="str">
        <f t="shared" si="13"/>
        <v>Salad", "Sandwiches", "Delis"</v>
      </c>
      <c r="S139" t="str">
        <f t="shared" si="14"/>
        <v>Salad, Sandwiches, Delis</v>
      </c>
      <c r="T139" t="s">
        <v>879</v>
      </c>
      <c r="U139">
        <v>40.808557</v>
      </c>
      <c r="V139">
        <v>-77.889717000000005</v>
      </c>
      <c r="W139">
        <v>4.1333333333333302</v>
      </c>
      <c r="X139">
        <v>10.4333333333333</v>
      </c>
      <c r="Y139">
        <v>22.95</v>
      </c>
    </row>
    <row r="140" spans="1:25" hidden="1" x14ac:dyDescent="0.25">
      <c r="A140">
        <v>139</v>
      </c>
      <c r="B140" t="s">
        <v>540</v>
      </c>
      <c r="C140" t="s">
        <v>541</v>
      </c>
      <c r="D140" t="s">
        <v>1058</v>
      </c>
      <c r="E140" t="b">
        <v>0</v>
      </c>
      <c r="F140">
        <v>65</v>
      </c>
      <c r="G140" t="s">
        <v>542</v>
      </c>
      <c r="H140">
        <v>2.5</v>
      </c>
      <c r="I140">
        <v>40.785657</v>
      </c>
      <c r="J140">
        <v>-77.834785999999994</v>
      </c>
      <c r="K140" t="s">
        <v>15</v>
      </c>
      <c r="L140" t="s">
        <v>543</v>
      </c>
      <c r="M140" t="s">
        <v>17</v>
      </c>
      <c r="N140">
        <v>16801</v>
      </c>
      <c r="O140">
        <f t="shared" si="10"/>
        <v>64</v>
      </c>
      <c r="P140">
        <f t="shared" si="11"/>
        <v>74</v>
      </c>
      <c r="Q140">
        <f t="shared" si="12"/>
        <v>72</v>
      </c>
      <c r="R140" t="str">
        <f t="shared" si="13"/>
        <v>Breakfast &amp; Brunch", "American (Traditional)", "Burgers"</v>
      </c>
      <c r="S140" t="str">
        <f t="shared" si="14"/>
        <v>Breakfast &amp; Brunch, American (Traditional), Burgers</v>
      </c>
      <c r="T140" t="s">
        <v>880</v>
      </c>
      <c r="U140">
        <v>40.808557</v>
      </c>
      <c r="V140">
        <v>-77.889717000000005</v>
      </c>
      <c r="W140">
        <v>7.25</v>
      </c>
      <c r="X140">
        <v>27.383333333333301</v>
      </c>
      <c r="Y140">
        <v>49</v>
      </c>
    </row>
    <row r="141" spans="1:25" hidden="1" x14ac:dyDescent="0.25">
      <c r="A141">
        <v>140</v>
      </c>
      <c r="B141" t="s">
        <v>544</v>
      </c>
      <c r="C141" t="s">
        <v>418</v>
      </c>
      <c r="D141" t="s">
        <v>1058</v>
      </c>
      <c r="E141" t="b">
        <v>0</v>
      </c>
      <c r="F141">
        <v>25</v>
      </c>
      <c r="G141" t="s">
        <v>545</v>
      </c>
      <c r="H141">
        <v>3</v>
      </c>
      <c r="I141">
        <v>40.808179811482098</v>
      </c>
      <c r="J141">
        <v>-77.893826141953497</v>
      </c>
      <c r="K141" t="s">
        <v>25</v>
      </c>
      <c r="L141" t="s">
        <v>546</v>
      </c>
      <c r="M141" t="s">
        <v>17</v>
      </c>
      <c r="N141">
        <v>16803</v>
      </c>
      <c r="O141">
        <f t="shared" si="10"/>
        <v>48</v>
      </c>
      <c r="P141">
        <f t="shared" si="11"/>
        <v>58</v>
      </c>
      <c r="Q141">
        <f t="shared" si="12"/>
        <v>56</v>
      </c>
      <c r="R141" t="str">
        <f t="shared" si="13"/>
        <v>Salad", "Sandwiches", "Soup"</v>
      </c>
      <c r="S141" t="str">
        <f t="shared" si="14"/>
        <v>Salad, Sandwiches, Soup</v>
      </c>
      <c r="T141" t="s">
        <v>881</v>
      </c>
      <c r="U141">
        <v>40.808557</v>
      </c>
      <c r="V141">
        <v>-77.889717000000005</v>
      </c>
      <c r="W141">
        <v>9.43333333333333</v>
      </c>
      <c r="X141">
        <v>29.65</v>
      </c>
      <c r="Y141">
        <v>70.616666666666703</v>
      </c>
    </row>
    <row r="142" spans="1:25" x14ac:dyDescent="0.25">
      <c r="A142">
        <v>141</v>
      </c>
      <c r="B142" t="s">
        <v>547</v>
      </c>
      <c r="C142" t="s">
        <v>548</v>
      </c>
      <c r="D142" t="s">
        <v>1057</v>
      </c>
      <c r="E142" t="b">
        <v>0</v>
      </c>
      <c r="F142">
        <v>13</v>
      </c>
      <c r="G142" t="s">
        <v>116</v>
      </c>
      <c r="H142">
        <v>2.5</v>
      </c>
      <c r="I142">
        <v>40.795900000000003</v>
      </c>
      <c r="J142">
        <v>-77.858000000000004</v>
      </c>
      <c r="K142" t="s">
        <v>38</v>
      </c>
      <c r="L142" t="s">
        <v>549</v>
      </c>
      <c r="M142" t="s">
        <v>17</v>
      </c>
      <c r="N142">
        <v>16801</v>
      </c>
      <c r="O142">
        <f t="shared" si="10"/>
        <v>24</v>
      </c>
      <c r="P142">
        <f t="shared" si="11"/>
        <v>32</v>
      </c>
      <c r="Q142" t="e">
        <f t="shared" si="12"/>
        <v>#VALUE!</v>
      </c>
      <c r="R142" t="str">
        <f t="shared" si="13"/>
        <v>Indian</v>
      </c>
      <c r="S142" t="str">
        <f t="shared" si="14"/>
        <v>Indian</v>
      </c>
      <c r="T142" t="s">
        <v>785</v>
      </c>
      <c r="U142">
        <v>40.808557</v>
      </c>
      <c r="V142">
        <v>-77.889717000000005</v>
      </c>
      <c r="W142">
        <v>3.93333333333333</v>
      </c>
      <c r="X142">
        <v>13.3333333333333</v>
      </c>
      <c r="Y142">
        <v>25.85</v>
      </c>
    </row>
    <row r="143" spans="1:25" hidden="1" x14ac:dyDescent="0.25">
      <c r="A143">
        <v>142</v>
      </c>
      <c r="B143" t="s">
        <v>550</v>
      </c>
      <c r="C143" t="s">
        <v>551</v>
      </c>
      <c r="D143" t="s">
        <v>1058</v>
      </c>
      <c r="E143" t="b">
        <v>0</v>
      </c>
      <c r="F143">
        <v>3</v>
      </c>
      <c r="G143" t="s">
        <v>552</v>
      </c>
      <c r="H143">
        <v>5</v>
      </c>
      <c r="I143">
        <v>40.815648000000003</v>
      </c>
      <c r="J143">
        <v>-77.901409000000001</v>
      </c>
      <c r="K143" t="s">
        <v>38</v>
      </c>
      <c r="L143" t="s">
        <v>553</v>
      </c>
      <c r="M143" t="s">
        <v>17</v>
      </c>
      <c r="N143">
        <v>16803</v>
      </c>
      <c r="O143">
        <f t="shared" si="10"/>
        <v>65</v>
      </c>
      <c r="P143">
        <f t="shared" si="11"/>
        <v>75</v>
      </c>
      <c r="Q143">
        <f t="shared" si="12"/>
        <v>73</v>
      </c>
      <c r="R143" t="str">
        <f t="shared" si="13"/>
        <v>Sandwiches", "Gas Stations", "Convenience Stores"</v>
      </c>
      <c r="S143" t="str">
        <f t="shared" si="14"/>
        <v>Sandwiches, Gas Stations, Convenience Stores</v>
      </c>
      <c r="T143" t="s">
        <v>882</v>
      </c>
      <c r="U143">
        <v>40.808557</v>
      </c>
      <c r="V143">
        <v>-77.889717000000005</v>
      </c>
      <c r="W143">
        <v>9.2666666666666693</v>
      </c>
      <c r="X143">
        <v>23.983333333333299</v>
      </c>
      <c r="Y143">
        <v>51.45</v>
      </c>
    </row>
    <row r="144" spans="1:25" hidden="1" x14ac:dyDescent="0.25">
      <c r="A144">
        <v>143</v>
      </c>
      <c r="B144" t="s">
        <v>554</v>
      </c>
      <c r="C144" t="s">
        <v>555</v>
      </c>
      <c r="D144" t="s">
        <v>1058</v>
      </c>
      <c r="E144" t="b">
        <v>0</v>
      </c>
      <c r="F144">
        <v>1</v>
      </c>
      <c r="G144" t="s">
        <v>556</v>
      </c>
      <c r="H144">
        <v>4</v>
      </c>
      <c r="I144">
        <v>40.801910664347901</v>
      </c>
      <c r="J144">
        <v>-77.856416230102496</v>
      </c>
      <c r="K144" t="s">
        <v>38</v>
      </c>
      <c r="L144" t="s">
        <v>557</v>
      </c>
      <c r="M144" t="s">
        <v>299</v>
      </c>
      <c r="N144">
        <v>16802</v>
      </c>
      <c r="O144">
        <f t="shared" si="10"/>
        <v>27</v>
      </c>
      <c r="P144">
        <f t="shared" si="11"/>
        <v>35</v>
      </c>
      <c r="Q144" t="e">
        <f t="shared" si="12"/>
        <v>#VALUE!</v>
      </c>
      <c r="R144" t="str">
        <f t="shared" si="13"/>
        <v>Cafeteria</v>
      </c>
      <c r="S144" t="str">
        <f t="shared" si="14"/>
        <v>Cafeteria</v>
      </c>
      <c r="T144" t="s">
        <v>883</v>
      </c>
      <c r="U144">
        <v>40.808557</v>
      </c>
      <c r="V144">
        <v>-77.889717000000005</v>
      </c>
      <c r="W144">
        <v>3.0333333333333301</v>
      </c>
      <c r="X144">
        <v>8.8833333333333293</v>
      </c>
      <c r="Y144">
        <v>17.683333333333302</v>
      </c>
    </row>
    <row r="145" spans="1:25" hidden="1" x14ac:dyDescent="0.25">
      <c r="A145">
        <v>144</v>
      </c>
      <c r="B145" t="s">
        <v>558</v>
      </c>
      <c r="C145" t="s">
        <v>559</v>
      </c>
      <c r="D145" t="s">
        <v>1058</v>
      </c>
      <c r="E145" t="b">
        <v>0</v>
      </c>
      <c r="F145">
        <v>23</v>
      </c>
      <c r="G145" t="s">
        <v>560</v>
      </c>
      <c r="H145">
        <v>2</v>
      </c>
      <c r="I145">
        <v>40.798119999999997</v>
      </c>
      <c r="J145">
        <v>-77.856430000000003</v>
      </c>
      <c r="K145" t="s">
        <v>25</v>
      </c>
      <c r="L145" t="s">
        <v>561</v>
      </c>
      <c r="M145" t="s">
        <v>17</v>
      </c>
      <c r="N145">
        <v>16801</v>
      </c>
      <c r="O145">
        <f t="shared" si="10"/>
        <v>47</v>
      </c>
      <c r="P145">
        <f t="shared" si="11"/>
        <v>57</v>
      </c>
      <c r="Q145">
        <f t="shared" si="12"/>
        <v>55</v>
      </c>
      <c r="R145" t="str">
        <f t="shared" si="13"/>
        <v>Japanese", "Sushi Bars", "Steakhouses"</v>
      </c>
      <c r="S145" t="str">
        <f t="shared" si="14"/>
        <v>Japanese, Sushi Bars, Steakhouses</v>
      </c>
      <c r="T145" t="s">
        <v>884</v>
      </c>
      <c r="U145">
        <v>40.808557</v>
      </c>
      <c r="V145">
        <v>-77.889717000000005</v>
      </c>
      <c r="W145">
        <v>10.65</v>
      </c>
      <c r="X145">
        <v>18.233333333333299</v>
      </c>
      <c r="Y145">
        <v>44.033333333333303</v>
      </c>
    </row>
    <row r="146" spans="1:25" hidden="1" x14ac:dyDescent="0.25">
      <c r="A146">
        <v>145</v>
      </c>
      <c r="B146" t="s">
        <v>562</v>
      </c>
      <c r="C146" t="s">
        <v>563</v>
      </c>
      <c r="D146" t="s">
        <v>1058</v>
      </c>
      <c r="E146" t="b">
        <v>0</v>
      </c>
      <c r="F146">
        <v>21</v>
      </c>
      <c r="G146" t="s">
        <v>522</v>
      </c>
      <c r="H146">
        <v>3</v>
      </c>
      <c r="I146">
        <v>40.7932087185306</v>
      </c>
      <c r="J146">
        <v>-77.862815782427802</v>
      </c>
      <c r="K146" t="s">
        <v>15</v>
      </c>
      <c r="L146" t="s">
        <v>564</v>
      </c>
      <c r="M146" t="s">
        <v>17</v>
      </c>
      <c r="N146">
        <v>16801</v>
      </c>
      <c r="O146">
        <f t="shared" si="10"/>
        <v>39</v>
      </c>
      <c r="P146">
        <f t="shared" si="11"/>
        <v>49</v>
      </c>
      <c r="Q146">
        <f t="shared" si="12"/>
        <v>47</v>
      </c>
      <c r="R146" t="str">
        <f t="shared" si="13"/>
        <v>Mexican", "Fast Food"</v>
      </c>
      <c r="S146" t="str">
        <f t="shared" si="14"/>
        <v>Mexican, Fast Food</v>
      </c>
      <c r="T146" t="s">
        <v>875</v>
      </c>
      <c r="U146">
        <v>40.808557</v>
      </c>
      <c r="V146">
        <v>-77.889717000000005</v>
      </c>
      <c r="W146">
        <v>8.6166666666666707</v>
      </c>
      <c r="X146">
        <v>26.066666666666698</v>
      </c>
      <c r="Y146">
        <v>47.5833333333333</v>
      </c>
    </row>
    <row r="147" spans="1:25" hidden="1" x14ac:dyDescent="0.25">
      <c r="A147">
        <v>146</v>
      </c>
      <c r="B147" t="s">
        <v>565</v>
      </c>
      <c r="C147" t="s">
        <v>566</v>
      </c>
      <c r="D147" t="s">
        <v>1058</v>
      </c>
      <c r="E147" t="b">
        <v>0</v>
      </c>
      <c r="F147">
        <v>13</v>
      </c>
      <c r="G147" t="s">
        <v>567</v>
      </c>
      <c r="H147">
        <v>3.5</v>
      </c>
      <c r="I147">
        <v>40.834237999053997</v>
      </c>
      <c r="J147">
        <v>-77.803089022636399</v>
      </c>
      <c r="K147" t="s">
        <v>25</v>
      </c>
      <c r="L147" t="s">
        <v>568</v>
      </c>
      <c r="M147" t="s">
        <v>17</v>
      </c>
      <c r="N147">
        <v>16801</v>
      </c>
      <c r="O147">
        <f t="shared" si="10"/>
        <v>65</v>
      </c>
      <c r="P147">
        <f t="shared" si="11"/>
        <v>75</v>
      </c>
      <c r="Q147">
        <f t="shared" si="12"/>
        <v>73</v>
      </c>
      <c r="R147" t="str">
        <f t="shared" si="13"/>
        <v>American (Traditional)", "Bakeries", "Breakfast &amp; Brunch"</v>
      </c>
      <c r="S147" t="str">
        <f t="shared" si="14"/>
        <v>American (Traditional), Bakeries, Breakfast &amp; Brunch</v>
      </c>
      <c r="T147" t="s">
        <v>885</v>
      </c>
      <c r="U147">
        <v>40.808557</v>
      </c>
      <c r="V147">
        <v>-77.889717000000005</v>
      </c>
      <c r="W147">
        <v>13.4</v>
      </c>
      <c r="X147">
        <v>60.516666666666701</v>
      </c>
      <c r="Y147">
        <v>91.466666666666697</v>
      </c>
    </row>
    <row r="148" spans="1:25" hidden="1" x14ac:dyDescent="0.25">
      <c r="A148">
        <v>147</v>
      </c>
      <c r="B148" t="s">
        <v>569</v>
      </c>
      <c r="C148" t="s">
        <v>570</v>
      </c>
      <c r="D148" t="s">
        <v>1058</v>
      </c>
      <c r="E148" t="b">
        <v>0</v>
      </c>
      <c r="F148">
        <v>23</v>
      </c>
      <c r="G148" t="s">
        <v>276</v>
      </c>
      <c r="H148">
        <v>3</v>
      </c>
      <c r="I148">
        <v>40.810000259983603</v>
      </c>
      <c r="J148">
        <v>-77.902319291248702</v>
      </c>
      <c r="K148" t="s">
        <v>15</v>
      </c>
      <c r="L148" t="s">
        <v>571</v>
      </c>
      <c r="M148" t="s">
        <v>17</v>
      </c>
      <c r="N148">
        <v>16803</v>
      </c>
      <c r="O148">
        <f t="shared" si="10"/>
        <v>39</v>
      </c>
      <c r="P148">
        <f t="shared" si="11"/>
        <v>49</v>
      </c>
      <c r="Q148">
        <f t="shared" si="12"/>
        <v>47</v>
      </c>
      <c r="R148" t="str">
        <f t="shared" si="13"/>
        <v>Tex-Mex", "Mexican"</v>
      </c>
      <c r="S148" t="str">
        <f t="shared" si="14"/>
        <v>Tex-Mex, Mexican</v>
      </c>
      <c r="T148" t="s">
        <v>821</v>
      </c>
      <c r="U148">
        <v>40.808557</v>
      </c>
      <c r="V148">
        <v>-77.889717000000005</v>
      </c>
      <c r="W148">
        <v>14.4166666666667</v>
      </c>
      <c r="X148">
        <v>59.6666666666667</v>
      </c>
      <c r="Y148">
        <v>118.616666666667</v>
      </c>
    </row>
    <row r="149" spans="1:25" hidden="1" x14ac:dyDescent="0.25">
      <c r="A149">
        <v>148</v>
      </c>
      <c r="B149" t="s">
        <v>572</v>
      </c>
      <c r="C149" t="s">
        <v>573</v>
      </c>
      <c r="D149" t="s">
        <v>1058</v>
      </c>
      <c r="E149" t="b">
        <v>0</v>
      </c>
      <c r="F149">
        <v>3</v>
      </c>
      <c r="G149" t="s">
        <v>574</v>
      </c>
      <c r="H149">
        <v>2.5</v>
      </c>
      <c r="I149">
        <v>40.798810000000003</v>
      </c>
      <c r="J149">
        <v>-77.85548</v>
      </c>
      <c r="K149" t="s">
        <v>38</v>
      </c>
      <c r="L149" t="s">
        <v>575</v>
      </c>
      <c r="M149" t="s">
        <v>17</v>
      </c>
      <c r="N149">
        <v>16801</v>
      </c>
      <c r="O149">
        <f t="shared" si="10"/>
        <v>49</v>
      </c>
      <c r="P149">
        <f t="shared" si="11"/>
        <v>59</v>
      </c>
      <c r="Q149">
        <f t="shared" si="12"/>
        <v>57</v>
      </c>
      <c r="R149" t="str">
        <f t="shared" si="13"/>
        <v>Chinese", "Sushi Bars", "Japanese"</v>
      </c>
      <c r="S149" t="str">
        <f t="shared" si="14"/>
        <v>Chinese, Sushi Bars, Japanese</v>
      </c>
      <c r="T149" t="s">
        <v>886</v>
      </c>
      <c r="U149">
        <v>40.808557</v>
      </c>
      <c r="V149">
        <v>-77.889717000000005</v>
      </c>
      <c r="W149">
        <v>3.9666666666666699</v>
      </c>
      <c r="X149">
        <v>7.65</v>
      </c>
      <c r="Y149">
        <v>22.616666666666699</v>
      </c>
    </row>
    <row r="150" spans="1:25" hidden="1" x14ac:dyDescent="0.25">
      <c r="A150">
        <v>149</v>
      </c>
      <c r="B150" t="s">
        <v>576</v>
      </c>
      <c r="C150" t="s">
        <v>577</v>
      </c>
      <c r="D150" t="s">
        <v>1058</v>
      </c>
      <c r="E150" t="b">
        <v>0</v>
      </c>
      <c r="F150">
        <v>30</v>
      </c>
      <c r="G150" t="s">
        <v>578</v>
      </c>
      <c r="H150">
        <v>3</v>
      </c>
      <c r="I150">
        <v>40.808878307483802</v>
      </c>
      <c r="J150">
        <v>-77.8330622521149</v>
      </c>
      <c r="K150" t="s">
        <v>15</v>
      </c>
      <c r="L150" t="s">
        <v>579</v>
      </c>
      <c r="M150" t="s">
        <v>17</v>
      </c>
      <c r="N150">
        <v>16801</v>
      </c>
      <c r="O150">
        <f t="shared" si="10"/>
        <v>49</v>
      </c>
      <c r="P150">
        <f t="shared" si="11"/>
        <v>59</v>
      </c>
      <c r="Q150">
        <f t="shared" si="12"/>
        <v>57</v>
      </c>
      <c r="R150" t="str">
        <f t="shared" si="13"/>
        <v>Pizza", "Desserts", "Italian"</v>
      </c>
      <c r="S150" t="str">
        <f t="shared" si="14"/>
        <v>Pizza, Desserts, Italian</v>
      </c>
      <c r="T150" t="s">
        <v>887</v>
      </c>
      <c r="U150">
        <v>40.808557</v>
      </c>
      <c r="V150">
        <v>-77.889717000000005</v>
      </c>
      <c r="W150">
        <v>9.4499999999999993</v>
      </c>
      <c r="X150">
        <v>19.2</v>
      </c>
      <c r="Y150">
        <v>49.266666666666701</v>
      </c>
    </row>
    <row r="151" spans="1:25" hidden="1" x14ac:dyDescent="0.25">
      <c r="A151">
        <v>150</v>
      </c>
      <c r="B151" t="s">
        <v>580</v>
      </c>
      <c r="C151" t="s">
        <v>581</v>
      </c>
      <c r="D151" t="s">
        <v>1058</v>
      </c>
      <c r="E151" t="b">
        <v>0</v>
      </c>
      <c r="F151">
        <v>1</v>
      </c>
      <c r="G151" t="s">
        <v>582</v>
      </c>
      <c r="H151">
        <v>1</v>
      </c>
      <c r="I151">
        <v>40.795276389692802</v>
      </c>
      <c r="J151">
        <v>-77.859518802719094</v>
      </c>
      <c r="K151" t="s">
        <v>38</v>
      </c>
      <c r="L151" t="s">
        <v>583</v>
      </c>
      <c r="M151" t="s">
        <v>17</v>
      </c>
      <c r="N151">
        <v>16801</v>
      </c>
      <c r="O151">
        <f t="shared" si="10"/>
        <v>39</v>
      </c>
      <c r="P151">
        <f t="shared" si="11"/>
        <v>49</v>
      </c>
      <c r="Q151">
        <f t="shared" si="12"/>
        <v>47</v>
      </c>
      <c r="R151" t="str">
        <f t="shared" si="13"/>
        <v>Salad", "Juice Bars &amp; Smoothies"</v>
      </c>
      <c r="S151" t="str">
        <f t="shared" si="14"/>
        <v>Salad, Juice Bars &amp; Smoothies</v>
      </c>
      <c r="T151" t="s">
        <v>888</v>
      </c>
      <c r="U151">
        <v>40.808557</v>
      </c>
      <c r="V151">
        <v>-77.889717000000005</v>
      </c>
      <c r="W151">
        <v>11.366666666666699</v>
      </c>
      <c r="X151">
        <v>45.15</v>
      </c>
      <c r="Y151">
        <v>80.849999999999994</v>
      </c>
    </row>
    <row r="152" spans="1:25" hidden="1" x14ac:dyDescent="0.25">
      <c r="A152">
        <v>151</v>
      </c>
      <c r="B152" t="s">
        <v>584</v>
      </c>
      <c r="C152" t="s">
        <v>585</v>
      </c>
      <c r="D152" t="s">
        <v>1058</v>
      </c>
      <c r="E152" t="b">
        <v>0</v>
      </c>
      <c r="F152">
        <v>30</v>
      </c>
      <c r="G152" t="s">
        <v>586</v>
      </c>
      <c r="H152">
        <v>2.5</v>
      </c>
      <c r="I152">
        <v>40.810234000000001</v>
      </c>
      <c r="J152">
        <v>-77.904779000000005</v>
      </c>
      <c r="K152" t="s">
        <v>25</v>
      </c>
      <c r="L152" t="s">
        <v>587</v>
      </c>
      <c r="M152" t="s">
        <v>17</v>
      </c>
      <c r="N152">
        <v>16803</v>
      </c>
      <c r="O152">
        <f t="shared" si="10"/>
        <v>58</v>
      </c>
      <c r="P152">
        <f t="shared" si="11"/>
        <v>68</v>
      </c>
      <c r="Q152">
        <f t="shared" si="12"/>
        <v>66</v>
      </c>
      <c r="R152" t="str">
        <f t="shared" si="13"/>
        <v>American (Traditional)", "Sports Bars", "Burgers"</v>
      </c>
      <c r="S152" t="str">
        <f t="shared" si="14"/>
        <v>American (Traditional), Sports Bars, Burgers</v>
      </c>
      <c r="T152" t="s">
        <v>889</v>
      </c>
      <c r="U152">
        <v>40.808557</v>
      </c>
      <c r="V152">
        <v>-77.889717000000005</v>
      </c>
      <c r="W152">
        <v>7.7166666666666703</v>
      </c>
      <c r="X152">
        <v>22.6666666666667</v>
      </c>
      <c r="Y152">
        <v>45.866666666666703</v>
      </c>
    </row>
    <row r="153" spans="1:25" hidden="1" x14ac:dyDescent="0.25">
      <c r="A153">
        <v>152</v>
      </c>
      <c r="B153" t="s">
        <v>588</v>
      </c>
      <c r="C153" t="s">
        <v>589</v>
      </c>
      <c r="D153" t="s">
        <v>1058</v>
      </c>
      <c r="E153" t="b">
        <v>0</v>
      </c>
      <c r="F153">
        <v>20</v>
      </c>
      <c r="G153" t="s">
        <v>590</v>
      </c>
      <c r="H153">
        <v>3</v>
      </c>
      <c r="I153">
        <v>40.808650970458999</v>
      </c>
      <c r="J153">
        <v>-77.904319763183594</v>
      </c>
      <c r="K153" t="s">
        <v>15</v>
      </c>
      <c r="L153" t="s">
        <v>591</v>
      </c>
      <c r="M153" t="s">
        <v>17</v>
      </c>
      <c r="N153">
        <v>16803</v>
      </c>
      <c r="O153">
        <f t="shared" si="10"/>
        <v>39</v>
      </c>
      <c r="P153">
        <f t="shared" si="11"/>
        <v>49</v>
      </c>
      <c r="Q153">
        <f t="shared" si="12"/>
        <v>47</v>
      </c>
      <c r="R153" t="str">
        <f t="shared" si="13"/>
        <v>Chinese", "Fast Food"</v>
      </c>
      <c r="S153" t="str">
        <f t="shared" si="14"/>
        <v>Chinese, Fast Food</v>
      </c>
      <c r="T153" t="s">
        <v>890</v>
      </c>
      <c r="U153">
        <v>40.808557</v>
      </c>
      <c r="V153">
        <v>-77.889717000000005</v>
      </c>
      <c r="W153">
        <v>3.4666666666666699</v>
      </c>
      <c r="X153">
        <v>14.15</v>
      </c>
      <c r="Y153">
        <v>18.0833333333333</v>
      </c>
    </row>
    <row r="154" spans="1:25" hidden="1" x14ac:dyDescent="0.25">
      <c r="A154">
        <v>153</v>
      </c>
      <c r="B154" t="s">
        <v>592</v>
      </c>
      <c r="C154" t="s">
        <v>593</v>
      </c>
      <c r="D154" t="s">
        <v>1058</v>
      </c>
      <c r="E154" t="b">
        <v>0</v>
      </c>
      <c r="F154">
        <v>30</v>
      </c>
      <c r="G154" t="s">
        <v>477</v>
      </c>
      <c r="H154">
        <v>3</v>
      </c>
      <c r="I154">
        <v>40.798241599999997</v>
      </c>
      <c r="J154">
        <v>-77.856288000000006</v>
      </c>
      <c r="K154" t="s">
        <v>15</v>
      </c>
      <c r="L154" t="s">
        <v>594</v>
      </c>
      <c r="M154" t="s">
        <v>17</v>
      </c>
      <c r="N154">
        <v>16801</v>
      </c>
      <c r="O154">
        <f t="shared" si="10"/>
        <v>51</v>
      </c>
      <c r="P154">
        <f t="shared" si="11"/>
        <v>61</v>
      </c>
      <c r="Q154">
        <f t="shared" si="12"/>
        <v>59</v>
      </c>
      <c r="R154" t="str">
        <f t="shared" si="13"/>
        <v>Sandwiches", "Fast Food", "Delis"</v>
      </c>
      <c r="S154" t="str">
        <f t="shared" si="14"/>
        <v>Sandwiches, Fast Food, Delis</v>
      </c>
      <c r="T154" t="s">
        <v>864</v>
      </c>
      <c r="U154">
        <v>40.808557</v>
      </c>
      <c r="V154">
        <v>-77.889717000000005</v>
      </c>
      <c r="W154">
        <v>4.2666666666666702</v>
      </c>
      <c r="X154">
        <v>6.6</v>
      </c>
      <c r="Y154">
        <v>24.733333333333299</v>
      </c>
    </row>
    <row r="155" spans="1:25" hidden="1" x14ac:dyDescent="0.25">
      <c r="A155">
        <v>154</v>
      </c>
      <c r="B155" t="s">
        <v>595</v>
      </c>
      <c r="C155" t="s">
        <v>596</v>
      </c>
      <c r="D155" t="s">
        <v>1058</v>
      </c>
      <c r="E155" t="b">
        <v>0</v>
      </c>
      <c r="F155">
        <v>1</v>
      </c>
      <c r="G155" t="s">
        <v>597</v>
      </c>
      <c r="H155">
        <v>1</v>
      </c>
      <c r="I155">
        <v>40.7982133</v>
      </c>
      <c r="J155">
        <v>-77.861035000000001</v>
      </c>
      <c r="K155" t="s">
        <v>38</v>
      </c>
      <c r="L155" t="s">
        <v>598</v>
      </c>
      <c r="M155" t="s">
        <v>299</v>
      </c>
      <c r="N155">
        <v>16802</v>
      </c>
      <c r="O155">
        <f t="shared" si="10"/>
        <v>40</v>
      </c>
      <c r="P155">
        <f t="shared" si="11"/>
        <v>50</v>
      </c>
      <c r="Q155">
        <f t="shared" si="12"/>
        <v>48</v>
      </c>
      <c r="R155" t="str">
        <f t="shared" si="13"/>
        <v>Japanese", "Fast Food"</v>
      </c>
      <c r="S155" t="str">
        <f t="shared" si="14"/>
        <v>Japanese, Fast Food</v>
      </c>
      <c r="T155" t="s">
        <v>891</v>
      </c>
      <c r="U155">
        <v>40.808557</v>
      </c>
      <c r="V155">
        <v>-77.889717000000005</v>
      </c>
      <c r="W155">
        <v>10.5833333333333</v>
      </c>
      <c r="X155">
        <v>18.399999999999999</v>
      </c>
      <c r="Y155">
        <v>44.2</v>
      </c>
    </row>
    <row r="156" spans="1:25" x14ac:dyDescent="0.25">
      <c r="A156">
        <v>155</v>
      </c>
      <c r="B156" t="s">
        <v>599</v>
      </c>
      <c r="C156" t="s">
        <v>600</v>
      </c>
      <c r="D156" t="s">
        <v>1057</v>
      </c>
      <c r="E156" t="b">
        <v>0</v>
      </c>
      <c r="F156">
        <v>9</v>
      </c>
      <c r="G156" t="s">
        <v>176</v>
      </c>
      <c r="H156">
        <v>2.5</v>
      </c>
      <c r="I156">
        <v>40.795119999999997</v>
      </c>
      <c r="J156">
        <v>-77.859359999999995</v>
      </c>
      <c r="K156" t="s">
        <v>38</v>
      </c>
      <c r="L156" t="s">
        <v>583</v>
      </c>
      <c r="M156" t="s">
        <v>17</v>
      </c>
      <c r="N156">
        <v>16801</v>
      </c>
      <c r="O156">
        <f t="shared" si="10"/>
        <v>23</v>
      </c>
      <c r="P156">
        <f t="shared" si="11"/>
        <v>31</v>
      </c>
      <c r="Q156" t="e">
        <f t="shared" si="12"/>
        <v>#VALUE!</v>
      </c>
      <c r="R156" t="str">
        <f t="shared" si="13"/>
        <v>Pizza</v>
      </c>
      <c r="S156" t="str">
        <f t="shared" si="14"/>
        <v>Pizza</v>
      </c>
      <c r="T156" t="s">
        <v>799</v>
      </c>
      <c r="U156">
        <v>40.808557</v>
      </c>
      <c r="V156">
        <v>-77.889717000000005</v>
      </c>
      <c r="W156">
        <v>9.9166666666666696</v>
      </c>
      <c r="X156">
        <v>20.366666666666699</v>
      </c>
      <c r="Y156">
        <v>42.016666666666701</v>
      </c>
    </row>
    <row r="157" spans="1:25" hidden="1" x14ac:dyDescent="0.25">
      <c r="A157">
        <v>156</v>
      </c>
      <c r="B157" t="s">
        <v>601</v>
      </c>
      <c r="C157" t="s">
        <v>589</v>
      </c>
      <c r="D157" t="s">
        <v>1058</v>
      </c>
      <c r="E157" t="b">
        <v>0</v>
      </c>
      <c r="F157">
        <v>16</v>
      </c>
      <c r="G157" t="s">
        <v>590</v>
      </c>
      <c r="H157">
        <v>3</v>
      </c>
      <c r="I157">
        <v>40.805396391779297</v>
      </c>
      <c r="J157">
        <v>-77.860450744628906</v>
      </c>
      <c r="K157" t="s">
        <v>15</v>
      </c>
      <c r="L157" t="s">
        <v>602</v>
      </c>
      <c r="M157" t="s">
        <v>299</v>
      </c>
      <c r="N157">
        <v>16802</v>
      </c>
      <c r="O157">
        <f t="shared" si="10"/>
        <v>39</v>
      </c>
      <c r="P157">
        <f t="shared" si="11"/>
        <v>49</v>
      </c>
      <c r="Q157">
        <f t="shared" si="12"/>
        <v>47</v>
      </c>
      <c r="R157" t="str">
        <f t="shared" si="13"/>
        <v>Chinese", "Fast Food"</v>
      </c>
      <c r="S157" t="str">
        <f t="shared" si="14"/>
        <v>Chinese, Fast Food</v>
      </c>
      <c r="T157" t="s">
        <v>890</v>
      </c>
      <c r="U157">
        <v>40.808557</v>
      </c>
      <c r="V157">
        <v>-77.889717000000005</v>
      </c>
      <c r="W157">
        <v>8.65</v>
      </c>
      <c r="X157">
        <v>17</v>
      </c>
      <c r="Y157">
        <v>42.1</v>
      </c>
    </row>
    <row r="158" spans="1:25" hidden="1" x14ac:dyDescent="0.25">
      <c r="A158">
        <v>157</v>
      </c>
      <c r="B158" t="s">
        <v>603</v>
      </c>
      <c r="C158" t="s">
        <v>604</v>
      </c>
      <c r="D158" t="s">
        <v>1058</v>
      </c>
      <c r="E158" t="b">
        <v>0</v>
      </c>
      <c r="F158">
        <v>11</v>
      </c>
      <c r="G158" t="s">
        <v>605</v>
      </c>
      <c r="H158">
        <v>2</v>
      </c>
      <c r="I158">
        <v>40.789400000000001</v>
      </c>
      <c r="J158">
        <v>-77.867779999999996</v>
      </c>
      <c r="K158" t="s">
        <v>15</v>
      </c>
      <c r="L158" t="s">
        <v>606</v>
      </c>
      <c r="M158" t="s">
        <v>17</v>
      </c>
      <c r="N158">
        <v>16801</v>
      </c>
      <c r="O158">
        <f t="shared" si="10"/>
        <v>28</v>
      </c>
      <c r="P158">
        <f t="shared" si="11"/>
        <v>36</v>
      </c>
      <c r="Q158">
        <f t="shared" si="12"/>
        <v>43</v>
      </c>
      <c r="R158" t="str">
        <f t="shared" si="13"/>
        <v>Sandwiches</v>
      </c>
      <c r="S158" t="str">
        <f t="shared" si="14"/>
        <v>Sandwiches</v>
      </c>
      <c r="T158" t="s">
        <v>892</v>
      </c>
      <c r="U158">
        <v>40.808557</v>
      </c>
      <c r="V158">
        <v>-77.889717000000005</v>
      </c>
      <c r="W158">
        <v>6.7166666666666703</v>
      </c>
      <c r="X158">
        <v>24.816666666666698</v>
      </c>
      <c r="Y158">
        <v>44.016666666666701</v>
      </c>
    </row>
    <row r="159" spans="1:25" x14ac:dyDescent="0.25">
      <c r="A159">
        <v>158</v>
      </c>
      <c r="B159" t="s">
        <v>607</v>
      </c>
      <c r="C159" t="s">
        <v>608</v>
      </c>
      <c r="D159" t="s">
        <v>1057</v>
      </c>
      <c r="E159" t="b">
        <v>0</v>
      </c>
      <c r="F159">
        <v>19</v>
      </c>
      <c r="G159" t="s">
        <v>176</v>
      </c>
      <c r="H159">
        <v>3.5</v>
      </c>
      <c r="I159">
        <v>40.795900000000003</v>
      </c>
      <c r="J159">
        <v>-77.858000000000004</v>
      </c>
      <c r="K159" t="s">
        <v>15</v>
      </c>
      <c r="L159" t="s">
        <v>549</v>
      </c>
      <c r="M159" t="s">
        <v>17</v>
      </c>
      <c r="N159">
        <v>16801</v>
      </c>
      <c r="O159">
        <f t="shared" si="10"/>
        <v>23</v>
      </c>
      <c r="P159">
        <f t="shared" si="11"/>
        <v>31</v>
      </c>
      <c r="Q159" t="e">
        <f t="shared" si="12"/>
        <v>#VALUE!</v>
      </c>
      <c r="R159" t="str">
        <f t="shared" si="13"/>
        <v>Pizza</v>
      </c>
      <c r="S159" t="str">
        <f t="shared" si="14"/>
        <v>Pizza</v>
      </c>
      <c r="T159" t="s">
        <v>799</v>
      </c>
      <c r="U159">
        <v>40.808557</v>
      </c>
      <c r="V159">
        <v>-77.889717000000005</v>
      </c>
      <c r="W159">
        <v>5.5333333333333297</v>
      </c>
      <c r="X159">
        <v>12.233333333333301</v>
      </c>
      <c r="Y159">
        <v>32.950000000000003</v>
      </c>
    </row>
    <row r="160" spans="1:25" hidden="1" x14ac:dyDescent="0.25">
      <c r="A160">
        <v>159</v>
      </c>
      <c r="B160" t="s">
        <v>609</v>
      </c>
      <c r="C160" t="s">
        <v>610</v>
      </c>
      <c r="D160" t="s">
        <v>1058</v>
      </c>
      <c r="E160" t="b">
        <v>0</v>
      </c>
      <c r="F160">
        <v>3</v>
      </c>
      <c r="G160" t="s">
        <v>611</v>
      </c>
      <c r="H160">
        <v>3.5</v>
      </c>
      <c r="I160">
        <v>40.807476100514499</v>
      </c>
      <c r="J160">
        <v>-77.866615802049594</v>
      </c>
      <c r="K160" t="s">
        <v>15</v>
      </c>
      <c r="L160" t="s">
        <v>612</v>
      </c>
      <c r="M160" t="s">
        <v>17</v>
      </c>
      <c r="N160">
        <v>16803</v>
      </c>
      <c r="O160">
        <f t="shared" si="10"/>
        <v>53</v>
      </c>
      <c r="P160">
        <f t="shared" si="11"/>
        <v>63</v>
      </c>
      <c r="Q160">
        <f t="shared" si="12"/>
        <v>61</v>
      </c>
      <c r="R160" t="str">
        <f t="shared" si="13"/>
        <v>Coffee &amp; Tea", "Bakeries", "Sandwiches"</v>
      </c>
      <c r="S160" t="str">
        <f t="shared" si="14"/>
        <v>Coffee &amp; Tea, Bakeries, Sandwiches</v>
      </c>
      <c r="T160" t="s">
        <v>893</v>
      </c>
      <c r="U160">
        <v>40.808557</v>
      </c>
      <c r="V160">
        <v>-77.889717000000005</v>
      </c>
      <c r="W160">
        <v>8.0333333333333297</v>
      </c>
      <c r="X160">
        <v>17.716666666666701</v>
      </c>
      <c r="Y160">
        <v>44.466666666666697</v>
      </c>
    </row>
    <row r="161" spans="1:25" x14ac:dyDescent="0.25">
      <c r="A161">
        <v>160</v>
      </c>
      <c r="B161" t="s">
        <v>613</v>
      </c>
      <c r="C161" t="s">
        <v>614</v>
      </c>
      <c r="D161" t="s">
        <v>1057</v>
      </c>
      <c r="E161" t="b">
        <v>0</v>
      </c>
      <c r="F161">
        <v>2</v>
      </c>
      <c r="G161" t="s">
        <v>176</v>
      </c>
      <c r="H161">
        <v>5</v>
      </c>
      <c r="I161">
        <v>40.811799999999998</v>
      </c>
      <c r="J161">
        <v>-77.908270000000002</v>
      </c>
      <c r="K161" t="s">
        <v>38</v>
      </c>
      <c r="L161" t="s">
        <v>615</v>
      </c>
      <c r="M161" t="s">
        <v>17</v>
      </c>
      <c r="N161">
        <v>16803</v>
      </c>
      <c r="O161">
        <f t="shared" si="10"/>
        <v>23</v>
      </c>
      <c r="P161">
        <f t="shared" si="11"/>
        <v>31</v>
      </c>
      <c r="Q161" t="e">
        <f t="shared" si="12"/>
        <v>#VALUE!</v>
      </c>
      <c r="R161" t="str">
        <f t="shared" si="13"/>
        <v>Pizza</v>
      </c>
      <c r="S161" t="str">
        <f t="shared" si="14"/>
        <v>Pizza</v>
      </c>
      <c r="T161" t="s">
        <v>799</v>
      </c>
      <c r="U161">
        <v>40.808557</v>
      </c>
      <c r="V161">
        <v>-77.889717000000005</v>
      </c>
      <c r="W161">
        <v>7.5333333333333297</v>
      </c>
      <c r="X161">
        <v>28.766666666666701</v>
      </c>
      <c r="Y161">
        <v>39.116666666666703</v>
      </c>
    </row>
    <row r="162" spans="1:25" hidden="1" x14ac:dyDescent="0.25">
      <c r="A162">
        <v>161</v>
      </c>
      <c r="B162" t="s">
        <v>616</v>
      </c>
      <c r="C162" t="s">
        <v>617</v>
      </c>
      <c r="D162" t="s">
        <v>1058</v>
      </c>
      <c r="E162" t="b">
        <v>0</v>
      </c>
      <c r="F162">
        <v>30</v>
      </c>
      <c r="G162" t="s">
        <v>618</v>
      </c>
      <c r="H162">
        <v>2</v>
      </c>
      <c r="I162">
        <v>40.79757</v>
      </c>
      <c r="J162">
        <v>-77.855109999999996</v>
      </c>
      <c r="K162" t="s">
        <v>25</v>
      </c>
      <c r="L162" t="s">
        <v>619</v>
      </c>
      <c r="M162" t="s">
        <v>17</v>
      </c>
      <c r="N162">
        <v>16801</v>
      </c>
      <c r="O162">
        <f t="shared" si="10"/>
        <v>49</v>
      </c>
      <c r="P162">
        <f t="shared" si="11"/>
        <v>59</v>
      </c>
      <c r="Q162">
        <f t="shared" si="12"/>
        <v>57</v>
      </c>
      <c r="R162" t="str">
        <f t="shared" si="13"/>
        <v>Asian Fusion", "Chicken Wings"</v>
      </c>
      <c r="S162" t="str">
        <f t="shared" si="14"/>
        <v>Asian Fusion, Chicken Wings</v>
      </c>
      <c r="T162" t="s">
        <v>894</v>
      </c>
      <c r="U162">
        <v>40.808557</v>
      </c>
      <c r="V162">
        <v>-77.889717000000005</v>
      </c>
      <c r="W162">
        <v>4.45</v>
      </c>
      <c r="X162">
        <v>8.1666666666666696</v>
      </c>
      <c r="Y162">
        <v>27.15</v>
      </c>
    </row>
    <row r="163" spans="1:25" x14ac:dyDescent="0.25">
      <c r="A163">
        <v>162</v>
      </c>
      <c r="B163" t="s">
        <v>620</v>
      </c>
      <c r="C163" t="s">
        <v>621</v>
      </c>
      <c r="D163" t="s">
        <v>1057</v>
      </c>
      <c r="E163" t="b">
        <v>0</v>
      </c>
      <c r="F163">
        <v>66</v>
      </c>
      <c r="G163" t="s">
        <v>176</v>
      </c>
      <c r="H163">
        <v>3</v>
      </c>
      <c r="I163">
        <v>40.79307</v>
      </c>
      <c r="J163">
        <v>-77.857169999999996</v>
      </c>
      <c r="K163" t="s">
        <v>15</v>
      </c>
      <c r="L163" t="s">
        <v>622</v>
      </c>
      <c r="M163" t="s">
        <v>17</v>
      </c>
      <c r="N163">
        <v>16801</v>
      </c>
      <c r="O163">
        <f t="shared" si="10"/>
        <v>23</v>
      </c>
      <c r="P163">
        <f t="shared" si="11"/>
        <v>31</v>
      </c>
      <c r="Q163" t="e">
        <f t="shared" si="12"/>
        <v>#VALUE!</v>
      </c>
      <c r="R163" t="str">
        <f t="shared" si="13"/>
        <v>Pizza</v>
      </c>
      <c r="S163" t="str">
        <f t="shared" si="14"/>
        <v>Pizza</v>
      </c>
      <c r="T163" t="s">
        <v>799</v>
      </c>
      <c r="U163">
        <v>40.808557</v>
      </c>
      <c r="V163">
        <v>-77.889717000000005</v>
      </c>
      <c r="W163">
        <v>9.1</v>
      </c>
      <c r="X163">
        <v>26.616666666666699</v>
      </c>
      <c r="Y163">
        <v>48.766666666666701</v>
      </c>
    </row>
    <row r="164" spans="1:25" hidden="1" x14ac:dyDescent="0.25">
      <c r="A164">
        <v>163</v>
      </c>
      <c r="B164" t="s">
        <v>623</v>
      </c>
      <c r="C164" t="s">
        <v>624</v>
      </c>
      <c r="D164" t="s">
        <v>1058</v>
      </c>
      <c r="E164" t="b">
        <v>0</v>
      </c>
      <c r="F164">
        <v>8</v>
      </c>
      <c r="G164" t="s">
        <v>625</v>
      </c>
      <c r="H164">
        <v>3.5</v>
      </c>
      <c r="I164">
        <v>40.8013306</v>
      </c>
      <c r="J164">
        <v>-77.880561799999995</v>
      </c>
      <c r="K164" t="s">
        <v>15</v>
      </c>
      <c r="L164" t="s">
        <v>136</v>
      </c>
      <c r="M164" t="s">
        <v>17</v>
      </c>
      <c r="N164">
        <v>16803</v>
      </c>
      <c r="O164">
        <f t="shared" si="10"/>
        <v>57</v>
      </c>
      <c r="P164">
        <f t="shared" si="11"/>
        <v>67</v>
      </c>
      <c r="Q164">
        <f t="shared" si="12"/>
        <v>65</v>
      </c>
      <c r="R164" t="str">
        <f t="shared" si="13"/>
        <v>Pizza", "Chicken Wings", "Sandwiches"</v>
      </c>
      <c r="S164" t="str">
        <f t="shared" si="14"/>
        <v>Pizza, Chicken Wings, Sandwiches</v>
      </c>
      <c r="T164" t="s">
        <v>895</v>
      </c>
      <c r="U164">
        <v>40.808557</v>
      </c>
      <c r="V164">
        <v>-77.889717000000005</v>
      </c>
      <c r="W164">
        <v>9</v>
      </c>
      <c r="X164">
        <v>15.85</v>
      </c>
      <c r="Y164">
        <v>44.033333333333303</v>
      </c>
    </row>
    <row r="165" spans="1:25" hidden="1" x14ac:dyDescent="0.25">
      <c r="A165">
        <v>164</v>
      </c>
      <c r="B165" t="s">
        <v>626</v>
      </c>
      <c r="C165" t="s">
        <v>627</v>
      </c>
      <c r="D165" t="s">
        <v>1058</v>
      </c>
      <c r="E165" t="b">
        <v>0</v>
      </c>
      <c r="F165">
        <v>5</v>
      </c>
      <c r="G165" t="s">
        <v>628</v>
      </c>
      <c r="H165">
        <v>1.5</v>
      </c>
      <c r="I165">
        <v>40.798769999999998</v>
      </c>
      <c r="J165">
        <v>-77.855540000000005</v>
      </c>
      <c r="K165" t="s">
        <v>38</v>
      </c>
      <c r="L165" t="s">
        <v>629</v>
      </c>
      <c r="M165" t="s">
        <v>17</v>
      </c>
      <c r="N165">
        <v>16801</v>
      </c>
      <c r="O165">
        <f t="shared" si="10"/>
        <v>26</v>
      </c>
      <c r="P165">
        <f t="shared" si="11"/>
        <v>34</v>
      </c>
      <c r="Q165" t="e">
        <f t="shared" si="12"/>
        <v>#VALUE!</v>
      </c>
      <c r="R165" t="str">
        <f t="shared" si="13"/>
        <v>Japanese</v>
      </c>
      <c r="S165" t="str">
        <f t="shared" si="14"/>
        <v>Japanese</v>
      </c>
      <c r="T165" t="s">
        <v>896</v>
      </c>
      <c r="U165">
        <v>40.808557</v>
      </c>
      <c r="V165">
        <v>-77.889717000000005</v>
      </c>
      <c r="W165">
        <v>4.8333333333333304</v>
      </c>
      <c r="X165">
        <v>15.883333333333301</v>
      </c>
      <c r="Y165">
        <v>31.15</v>
      </c>
    </row>
    <row r="166" spans="1:25" hidden="1" x14ac:dyDescent="0.25">
      <c r="A166">
        <v>165</v>
      </c>
      <c r="B166" t="s">
        <v>630</v>
      </c>
      <c r="C166" t="s">
        <v>631</v>
      </c>
      <c r="D166" t="s">
        <v>1058</v>
      </c>
      <c r="E166" t="b">
        <v>0</v>
      </c>
      <c r="F166">
        <v>8</v>
      </c>
      <c r="G166" t="s">
        <v>632</v>
      </c>
      <c r="H166">
        <v>3.5</v>
      </c>
      <c r="I166">
        <v>40.832564300000001</v>
      </c>
      <c r="J166">
        <v>-77.808314999999993</v>
      </c>
      <c r="K166" t="s">
        <v>38</v>
      </c>
      <c r="L166" t="s">
        <v>633</v>
      </c>
      <c r="M166" t="s">
        <v>17</v>
      </c>
      <c r="N166">
        <v>16801</v>
      </c>
      <c r="O166">
        <f t="shared" si="10"/>
        <v>38</v>
      </c>
      <c r="P166">
        <f t="shared" si="11"/>
        <v>48</v>
      </c>
      <c r="Q166">
        <f t="shared" si="12"/>
        <v>46</v>
      </c>
      <c r="R166" t="str">
        <f t="shared" si="13"/>
        <v>Food Trucks", "Barbeque"</v>
      </c>
      <c r="S166" t="str">
        <f t="shared" si="14"/>
        <v>Food Trucks, Barbeque</v>
      </c>
      <c r="T166" t="s">
        <v>897</v>
      </c>
      <c r="U166">
        <v>40.808557</v>
      </c>
      <c r="V166">
        <v>-77.889717000000005</v>
      </c>
      <c r="W166">
        <v>12.95</v>
      </c>
      <c r="X166" t="s">
        <v>38</v>
      </c>
      <c r="Y166">
        <v>85.516666666666694</v>
      </c>
    </row>
    <row r="167" spans="1:25" hidden="1" x14ac:dyDescent="0.25">
      <c r="A167">
        <v>166</v>
      </c>
      <c r="B167" t="s">
        <v>634</v>
      </c>
      <c r="C167" t="s">
        <v>635</v>
      </c>
      <c r="D167" t="s">
        <v>1058</v>
      </c>
      <c r="E167" t="b">
        <v>0</v>
      </c>
      <c r="F167">
        <v>11</v>
      </c>
      <c r="G167" t="s">
        <v>636</v>
      </c>
      <c r="H167">
        <v>2.5</v>
      </c>
      <c r="I167">
        <v>40.796800421186298</v>
      </c>
      <c r="J167">
        <v>-77.858115249995805</v>
      </c>
      <c r="K167" t="s">
        <v>15</v>
      </c>
      <c r="L167" t="s">
        <v>637</v>
      </c>
      <c r="M167" t="s">
        <v>17</v>
      </c>
      <c r="N167">
        <v>16801</v>
      </c>
      <c r="O167">
        <f t="shared" si="10"/>
        <v>50</v>
      </c>
      <c r="P167">
        <f t="shared" si="11"/>
        <v>60</v>
      </c>
      <c r="Q167">
        <f t="shared" si="12"/>
        <v>58</v>
      </c>
      <c r="R167" t="str">
        <f t="shared" si="13"/>
        <v>Fast Food", "Tex-Mex", "Mexican"</v>
      </c>
      <c r="S167" t="str">
        <f t="shared" si="14"/>
        <v>Fast Food, Tex-Mex, Mexican</v>
      </c>
      <c r="T167" t="s">
        <v>898</v>
      </c>
      <c r="U167">
        <v>40.808557</v>
      </c>
      <c r="V167">
        <v>-77.889717000000005</v>
      </c>
      <c r="W167">
        <v>12.55</v>
      </c>
      <c r="X167">
        <v>88.35</v>
      </c>
      <c r="Y167">
        <v>118.23333333333299</v>
      </c>
    </row>
    <row r="168" spans="1:25" hidden="1" x14ac:dyDescent="0.25">
      <c r="A168">
        <v>167</v>
      </c>
      <c r="B168" t="s">
        <v>638</v>
      </c>
      <c r="C168" t="s">
        <v>639</v>
      </c>
      <c r="D168" t="s">
        <v>1058</v>
      </c>
      <c r="E168" t="b">
        <v>0</v>
      </c>
      <c r="F168">
        <v>15</v>
      </c>
      <c r="G168" t="s">
        <v>640</v>
      </c>
      <c r="H168">
        <v>2.5</v>
      </c>
      <c r="I168">
        <v>40.786534475885297</v>
      </c>
      <c r="J168">
        <v>-77.871350008598299</v>
      </c>
      <c r="K168" t="s">
        <v>15</v>
      </c>
      <c r="L168" t="s">
        <v>641</v>
      </c>
      <c r="M168" t="s">
        <v>17</v>
      </c>
      <c r="N168">
        <v>16801</v>
      </c>
      <c r="O168">
        <f t="shared" si="10"/>
        <v>43</v>
      </c>
      <c r="P168">
        <f t="shared" si="11"/>
        <v>53</v>
      </c>
      <c r="Q168">
        <f t="shared" si="12"/>
        <v>51</v>
      </c>
      <c r="R168" t="str">
        <f t="shared" si="13"/>
        <v>Pizza", "Chicken Wings"</v>
      </c>
      <c r="S168" t="str">
        <f t="shared" si="14"/>
        <v>Pizza, Chicken Wings</v>
      </c>
      <c r="T168" t="s">
        <v>899</v>
      </c>
      <c r="U168">
        <v>40.808557</v>
      </c>
      <c r="V168">
        <v>-77.889717000000005</v>
      </c>
      <c r="W168">
        <v>6.85</v>
      </c>
      <c r="X168">
        <v>25.766666666666701</v>
      </c>
      <c r="Y168">
        <v>47.383333333333297</v>
      </c>
    </row>
    <row r="169" spans="1:25" hidden="1" x14ac:dyDescent="0.25">
      <c r="A169">
        <v>168</v>
      </c>
      <c r="B169" t="s">
        <v>642</v>
      </c>
      <c r="C169" t="s">
        <v>643</v>
      </c>
      <c r="D169" t="s">
        <v>1058</v>
      </c>
      <c r="E169" t="b">
        <v>0</v>
      </c>
      <c r="F169">
        <v>11</v>
      </c>
      <c r="G169" t="s">
        <v>644</v>
      </c>
      <c r="H169">
        <v>3</v>
      </c>
      <c r="I169">
        <v>40.7989692687988</v>
      </c>
      <c r="J169">
        <v>-77.854652404785199</v>
      </c>
      <c r="K169" t="s">
        <v>38</v>
      </c>
      <c r="L169" t="s">
        <v>645</v>
      </c>
      <c r="M169" t="s">
        <v>17</v>
      </c>
      <c r="N169">
        <v>16801</v>
      </c>
      <c r="O169">
        <f t="shared" si="10"/>
        <v>46</v>
      </c>
      <c r="P169">
        <f t="shared" si="11"/>
        <v>56</v>
      </c>
      <c r="Q169">
        <f t="shared" si="12"/>
        <v>54</v>
      </c>
      <c r="R169" t="str">
        <f t="shared" si="13"/>
        <v>Pizza", "Salad", "Italian"</v>
      </c>
      <c r="S169" t="str">
        <f t="shared" si="14"/>
        <v>Pizza, Salad, Italian</v>
      </c>
      <c r="T169" t="s">
        <v>900</v>
      </c>
      <c r="U169">
        <v>40.808557</v>
      </c>
      <c r="V169">
        <v>-77.889717000000005</v>
      </c>
      <c r="W169">
        <v>4.5833333333333304</v>
      </c>
      <c r="X169">
        <v>11.633333333333301</v>
      </c>
      <c r="Y169">
        <v>27.766666666666701</v>
      </c>
    </row>
    <row r="170" spans="1:25" hidden="1" x14ac:dyDescent="0.25">
      <c r="A170">
        <v>169</v>
      </c>
      <c r="B170" t="s">
        <v>646</v>
      </c>
      <c r="C170" t="s">
        <v>647</v>
      </c>
      <c r="D170" t="s">
        <v>1058</v>
      </c>
      <c r="E170" t="b">
        <v>0</v>
      </c>
      <c r="F170">
        <v>5</v>
      </c>
      <c r="G170" t="s">
        <v>648</v>
      </c>
      <c r="H170">
        <v>4</v>
      </c>
      <c r="I170">
        <v>40.814425908213799</v>
      </c>
      <c r="J170">
        <v>-77.942027264072905</v>
      </c>
      <c r="K170" t="s">
        <v>15</v>
      </c>
      <c r="L170" t="s">
        <v>649</v>
      </c>
      <c r="M170" t="s">
        <v>650</v>
      </c>
      <c r="N170">
        <v>16870</v>
      </c>
      <c r="O170">
        <f t="shared" si="10"/>
        <v>58</v>
      </c>
      <c r="P170">
        <f t="shared" si="11"/>
        <v>68</v>
      </c>
      <c r="Q170">
        <f t="shared" si="12"/>
        <v>66</v>
      </c>
      <c r="R170" t="str">
        <f t="shared" si="13"/>
        <v>Breakfast &amp; Brunch", "Bakeries", "Cafes"</v>
      </c>
      <c r="S170" t="str">
        <f t="shared" si="14"/>
        <v>Breakfast &amp; Brunch, Bakeries, Cafes</v>
      </c>
      <c r="T170" t="s">
        <v>901</v>
      </c>
      <c r="U170">
        <v>40.808557</v>
      </c>
      <c r="V170">
        <v>-77.889717000000005</v>
      </c>
      <c r="W170">
        <v>8.9</v>
      </c>
      <c r="X170">
        <v>19.366666666666699</v>
      </c>
      <c r="Y170">
        <v>53.8</v>
      </c>
    </row>
    <row r="171" spans="1:25" hidden="1" x14ac:dyDescent="0.25">
      <c r="A171">
        <v>170</v>
      </c>
      <c r="B171" t="s">
        <v>651</v>
      </c>
      <c r="C171" t="s">
        <v>652</v>
      </c>
      <c r="D171" t="s">
        <v>1058</v>
      </c>
      <c r="E171" t="b">
        <v>0</v>
      </c>
      <c r="F171">
        <v>3</v>
      </c>
      <c r="G171" t="s">
        <v>653</v>
      </c>
      <c r="H171">
        <v>3.5</v>
      </c>
      <c r="I171">
        <v>40.797519999999999</v>
      </c>
      <c r="J171">
        <v>-77.855170000000001</v>
      </c>
      <c r="K171" t="s">
        <v>38</v>
      </c>
      <c r="L171" t="s">
        <v>654</v>
      </c>
      <c r="M171" t="s">
        <v>17</v>
      </c>
      <c r="N171">
        <v>16801</v>
      </c>
      <c r="O171">
        <f t="shared" si="10"/>
        <v>28</v>
      </c>
      <c r="P171">
        <f t="shared" si="11"/>
        <v>36</v>
      </c>
      <c r="Q171" t="e">
        <f t="shared" si="12"/>
        <v>#VALUE!</v>
      </c>
      <c r="R171" t="str">
        <f t="shared" si="13"/>
        <v>Middle Eastern</v>
      </c>
      <c r="S171" t="str">
        <f t="shared" si="14"/>
        <v>Middle Eastern</v>
      </c>
      <c r="T171" t="s">
        <v>902</v>
      </c>
      <c r="U171">
        <v>40.808557</v>
      </c>
      <c r="V171">
        <v>-77.889717000000005</v>
      </c>
      <c r="W171">
        <v>11.7</v>
      </c>
      <c r="X171">
        <v>43.5833333333333</v>
      </c>
      <c r="Y171">
        <v>95.2</v>
      </c>
    </row>
    <row r="172" spans="1:25" hidden="1" x14ac:dyDescent="0.25">
      <c r="A172">
        <v>171</v>
      </c>
      <c r="B172" t="s">
        <v>655</v>
      </c>
      <c r="C172" t="s">
        <v>656</v>
      </c>
      <c r="D172" t="s">
        <v>1058</v>
      </c>
      <c r="E172" t="b">
        <v>0</v>
      </c>
      <c r="F172">
        <v>1</v>
      </c>
      <c r="G172" t="s">
        <v>657</v>
      </c>
      <c r="H172">
        <v>4</v>
      </c>
      <c r="I172">
        <v>40.803620239146397</v>
      </c>
      <c r="J172">
        <v>-77.887443149261998</v>
      </c>
      <c r="K172" t="s">
        <v>38</v>
      </c>
      <c r="L172" t="s">
        <v>658</v>
      </c>
      <c r="M172" t="s">
        <v>17</v>
      </c>
      <c r="N172">
        <v>16803</v>
      </c>
      <c r="O172">
        <f t="shared" si="10"/>
        <v>50</v>
      </c>
      <c r="P172">
        <f t="shared" si="11"/>
        <v>60</v>
      </c>
      <c r="Q172">
        <f t="shared" si="12"/>
        <v>58</v>
      </c>
      <c r="R172" t="str">
        <f t="shared" si="13"/>
        <v>Bagels", "Salad", "Sandwiches"</v>
      </c>
      <c r="S172" t="str">
        <f t="shared" si="14"/>
        <v>Bagels, Salad, Sandwiches</v>
      </c>
      <c r="T172" t="s">
        <v>903</v>
      </c>
      <c r="U172">
        <v>40.808557</v>
      </c>
      <c r="V172">
        <v>-77.889717000000005</v>
      </c>
      <c r="W172">
        <v>8.9833333333333307</v>
      </c>
      <c r="X172">
        <v>19.149999999999999</v>
      </c>
      <c r="Y172">
        <v>47.016666666666701</v>
      </c>
    </row>
    <row r="173" spans="1:25" hidden="1" x14ac:dyDescent="0.25">
      <c r="A173">
        <v>172</v>
      </c>
      <c r="B173" t="s">
        <v>659</v>
      </c>
      <c r="C173" t="s">
        <v>660</v>
      </c>
      <c r="D173" t="s">
        <v>1058</v>
      </c>
      <c r="E173" t="b">
        <v>0</v>
      </c>
      <c r="F173">
        <v>12</v>
      </c>
      <c r="G173" t="s">
        <v>661</v>
      </c>
      <c r="H173">
        <v>3</v>
      </c>
      <c r="I173">
        <v>40.806123999999997</v>
      </c>
      <c r="J173">
        <v>-77.892171000000005</v>
      </c>
      <c r="K173" t="s">
        <v>15</v>
      </c>
      <c r="L173" t="s">
        <v>662</v>
      </c>
      <c r="M173" t="s">
        <v>17</v>
      </c>
      <c r="N173">
        <v>16803</v>
      </c>
      <c r="O173">
        <f t="shared" si="10"/>
        <v>40</v>
      </c>
      <c r="P173">
        <f t="shared" si="11"/>
        <v>50</v>
      </c>
      <c r="Q173">
        <f t="shared" si="12"/>
        <v>48</v>
      </c>
      <c r="R173" t="str">
        <f t="shared" si="13"/>
        <v>Ice Cream &amp; Frozen Yogurt", "Fast Food"</v>
      </c>
      <c r="S173" t="str">
        <f t="shared" si="14"/>
        <v>Ice Cream &amp; Frozen Yogurt, Fast Food</v>
      </c>
      <c r="T173" t="s">
        <v>904</v>
      </c>
      <c r="U173">
        <v>40.808557</v>
      </c>
      <c r="V173">
        <v>-77.889717000000005</v>
      </c>
      <c r="W173">
        <v>1.4166666666666701</v>
      </c>
      <c r="X173">
        <v>4.56666666666667</v>
      </c>
      <c r="Y173">
        <v>4.56666666666667</v>
      </c>
    </row>
    <row r="174" spans="1:25" hidden="1" x14ac:dyDescent="0.25">
      <c r="A174">
        <v>173</v>
      </c>
      <c r="B174" t="s">
        <v>663</v>
      </c>
      <c r="C174" t="s">
        <v>664</v>
      </c>
      <c r="D174" t="s">
        <v>1058</v>
      </c>
      <c r="E174" t="b">
        <v>0</v>
      </c>
      <c r="F174">
        <v>13</v>
      </c>
      <c r="G174" t="s">
        <v>665</v>
      </c>
      <c r="H174">
        <v>2.5</v>
      </c>
      <c r="I174">
        <v>40.784289999999999</v>
      </c>
      <c r="J174">
        <v>-77.875309999999999</v>
      </c>
      <c r="K174" t="s">
        <v>25</v>
      </c>
      <c r="L174" t="s">
        <v>666</v>
      </c>
      <c r="M174" t="s">
        <v>17</v>
      </c>
      <c r="N174">
        <v>16801</v>
      </c>
      <c r="O174">
        <f t="shared" si="10"/>
        <v>51</v>
      </c>
      <c r="P174">
        <f t="shared" si="11"/>
        <v>61</v>
      </c>
      <c r="Q174">
        <f t="shared" si="12"/>
        <v>59</v>
      </c>
      <c r="R174" t="str">
        <f t="shared" si="13"/>
        <v>Pizza", "Italian", "Sports Bars"</v>
      </c>
      <c r="S174" t="str">
        <f t="shared" si="14"/>
        <v>Pizza, Italian, Sports Bars</v>
      </c>
      <c r="T174" t="s">
        <v>905</v>
      </c>
      <c r="U174">
        <v>40.808557</v>
      </c>
      <c r="V174">
        <v>-77.889717000000005</v>
      </c>
      <c r="W174">
        <v>6.5166666666666702</v>
      </c>
      <c r="X174">
        <v>24.9166666666667</v>
      </c>
      <c r="Y174">
        <v>42.5</v>
      </c>
    </row>
    <row r="175" spans="1:25" hidden="1" x14ac:dyDescent="0.25">
      <c r="A175">
        <v>174</v>
      </c>
      <c r="B175" t="s">
        <v>667</v>
      </c>
      <c r="C175" t="s">
        <v>668</v>
      </c>
      <c r="D175" t="s">
        <v>1058</v>
      </c>
      <c r="E175" t="b">
        <v>0</v>
      </c>
      <c r="F175">
        <v>42</v>
      </c>
      <c r="G175" t="s">
        <v>665</v>
      </c>
      <c r="H175">
        <v>2.5</v>
      </c>
      <c r="I175">
        <v>40.807600000000001</v>
      </c>
      <c r="J175">
        <v>-77.896940000000001</v>
      </c>
      <c r="K175" t="s">
        <v>25</v>
      </c>
      <c r="L175" t="s">
        <v>669</v>
      </c>
      <c r="M175" t="s">
        <v>17</v>
      </c>
      <c r="N175">
        <v>16803</v>
      </c>
      <c r="O175">
        <f t="shared" si="10"/>
        <v>51</v>
      </c>
      <c r="P175">
        <f t="shared" si="11"/>
        <v>61</v>
      </c>
      <c r="Q175">
        <f t="shared" si="12"/>
        <v>59</v>
      </c>
      <c r="R175" t="str">
        <f t="shared" si="13"/>
        <v>Pizza", "Italian", "Sports Bars"</v>
      </c>
      <c r="S175" t="str">
        <f t="shared" si="14"/>
        <v>Pizza, Italian, Sports Bars</v>
      </c>
      <c r="T175" t="s">
        <v>905</v>
      </c>
      <c r="U175">
        <v>40.808557</v>
      </c>
      <c r="V175">
        <v>-77.889717000000005</v>
      </c>
      <c r="W175">
        <v>7.4</v>
      </c>
      <c r="X175">
        <v>23.6666666666667</v>
      </c>
      <c r="Y175">
        <v>23.6666666666667</v>
      </c>
    </row>
    <row r="176" spans="1:25" x14ac:dyDescent="0.25">
      <c r="A176">
        <v>175</v>
      </c>
      <c r="B176" t="s">
        <v>670</v>
      </c>
      <c r="C176" t="s">
        <v>671</v>
      </c>
      <c r="D176" t="s">
        <v>1057</v>
      </c>
      <c r="E176" t="b">
        <v>0</v>
      </c>
      <c r="F176">
        <v>6</v>
      </c>
      <c r="G176" t="s">
        <v>105</v>
      </c>
      <c r="H176">
        <v>2.5</v>
      </c>
      <c r="I176">
        <v>40.734267000000003</v>
      </c>
      <c r="J176">
        <v>-77.885121499999997</v>
      </c>
      <c r="K176" t="s">
        <v>25</v>
      </c>
      <c r="L176" t="s">
        <v>672</v>
      </c>
      <c r="M176" t="s">
        <v>673</v>
      </c>
      <c r="N176">
        <v>16868</v>
      </c>
      <c r="O176">
        <f t="shared" si="10"/>
        <v>30</v>
      </c>
      <c r="P176">
        <f t="shared" si="11"/>
        <v>38</v>
      </c>
      <c r="Q176">
        <f t="shared" si="12"/>
        <v>44</v>
      </c>
      <c r="R176" t="str">
        <f t="shared" si="13"/>
        <v>American (Traditional)</v>
      </c>
      <c r="S176" t="str">
        <f t="shared" si="14"/>
        <v>American (Traditional)</v>
      </c>
      <c r="T176" t="s">
        <v>782</v>
      </c>
      <c r="U176">
        <v>40.808557</v>
      </c>
      <c r="V176">
        <v>-77.889717000000005</v>
      </c>
      <c r="W176">
        <v>12.783333333333299</v>
      </c>
      <c r="X176">
        <v>49.4166666666667</v>
      </c>
      <c r="Y176">
        <v>137.25</v>
      </c>
    </row>
    <row r="177" spans="1:25" hidden="1" x14ac:dyDescent="0.25">
      <c r="A177">
        <v>176</v>
      </c>
      <c r="B177" t="s">
        <v>674</v>
      </c>
      <c r="C177" t="s">
        <v>675</v>
      </c>
      <c r="D177" t="s">
        <v>1058</v>
      </c>
      <c r="E177" t="b">
        <v>0</v>
      </c>
      <c r="F177">
        <v>6</v>
      </c>
      <c r="G177" t="s">
        <v>676</v>
      </c>
      <c r="H177">
        <v>4</v>
      </c>
      <c r="I177">
        <v>40.79242</v>
      </c>
      <c r="J177">
        <v>-77.863929999999996</v>
      </c>
      <c r="K177" t="s">
        <v>15</v>
      </c>
      <c r="L177" t="s">
        <v>677</v>
      </c>
      <c r="M177" t="s">
        <v>17</v>
      </c>
      <c r="N177">
        <v>16801</v>
      </c>
      <c r="O177">
        <f t="shared" si="10"/>
        <v>42</v>
      </c>
      <c r="P177">
        <f t="shared" si="11"/>
        <v>52</v>
      </c>
      <c r="Q177">
        <f t="shared" si="12"/>
        <v>50</v>
      </c>
      <c r="R177" t="str">
        <f t="shared" si="13"/>
        <v>Sandwiches", "Fast Food"</v>
      </c>
      <c r="S177" t="str">
        <f t="shared" si="14"/>
        <v>Sandwiches, Fast Food</v>
      </c>
      <c r="T177" t="s">
        <v>906</v>
      </c>
      <c r="U177">
        <v>40.808557</v>
      </c>
      <c r="V177">
        <v>-77.889717000000005</v>
      </c>
      <c r="W177">
        <v>5.18333333333333</v>
      </c>
      <c r="X177">
        <v>28.8</v>
      </c>
      <c r="Y177">
        <v>31.4</v>
      </c>
    </row>
    <row r="178" spans="1:25" hidden="1" x14ac:dyDescent="0.25">
      <c r="A178">
        <v>177</v>
      </c>
      <c r="B178" t="s">
        <v>678</v>
      </c>
      <c r="C178" t="s">
        <v>679</v>
      </c>
      <c r="D178" t="s">
        <v>1058</v>
      </c>
      <c r="E178" t="b">
        <v>0</v>
      </c>
      <c r="F178">
        <v>14</v>
      </c>
      <c r="G178" t="s">
        <v>680</v>
      </c>
      <c r="H178">
        <v>2.5</v>
      </c>
      <c r="I178">
        <v>40.798464545669503</v>
      </c>
      <c r="J178">
        <v>-77.855847459313793</v>
      </c>
      <c r="K178" t="s">
        <v>15</v>
      </c>
      <c r="L178" t="s">
        <v>681</v>
      </c>
      <c r="M178" t="s">
        <v>17</v>
      </c>
      <c r="N178">
        <v>16801</v>
      </c>
      <c r="O178">
        <f t="shared" si="10"/>
        <v>49</v>
      </c>
      <c r="P178">
        <f t="shared" si="11"/>
        <v>59</v>
      </c>
      <c r="Q178">
        <f t="shared" si="12"/>
        <v>57</v>
      </c>
      <c r="R178" t="str">
        <f t="shared" si="13"/>
        <v>Fast Food", "Burgers", "Coffee &amp; Tea"</v>
      </c>
      <c r="S178" t="str">
        <f t="shared" si="14"/>
        <v>Fast Food, Burgers, Coffee &amp; Tea</v>
      </c>
      <c r="T178" t="s">
        <v>907</v>
      </c>
      <c r="U178">
        <v>40.808557</v>
      </c>
      <c r="V178">
        <v>-77.889717000000005</v>
      </c>
      <c r="W178">
        <v>10.883333333333301</v>
      </c>
      <c r="X178">
        <v>12.383333333333301</v>
      </c>
      <c r="Y178">
        <v>36.0833333333333</v>
      </c>
    </row>
    <row r="179" spans="1:25" hidden="1" x14ac:dyDescent="0.25">
      <c r="A179">
        <v>178</v>
      </c>
      <c r="B179" t="s">
        <v>682</v>
      </c>
      <c r="C179" t="s">
        <v>610</v>
      </c>
      <c r="D179" t="s">
        <v>1058</v>
      </c>
      <c r="E179" t="b">
        <v>0</v>
      </c>
      <c r="F179">
        <v>2</v>
      </c>
      <c r="G179" t="s">
        <v>683</v>
      </c>
      <c r="H179">
        <v>2.5</v>
      </c>
      <c r="I179">
        <v>40.807555800000003</v>
      </c>
      <c r="J179">
        <v>-77.861739900000003</v>
      </c>
      <c r="K179" t="s">
        <v>25</v>
      </c>
      <c r="L179" t="s">
        <v>684</v>
      </c>
      <c r="M179" t="s">
        <v>299</v>
      </c>
      <c r="N179">
        <v>16802</v>
      </c>
      <c r="O179">
        <f t="shared" si="10"/>
        <v>23</v>
      </c>
      <c r="P179">
        <f t="shared" si="11"/>
        <v>31</v>
      </c>
      <c r="Q179" t="e">
        <f t="shared" si="12"/>
        <v>#VALUE!</v>
      </c>
      <c r="R179" t="str">
        <f t="shared" si="13"/>
        <v>Cafes</v>
      </c>
      <c r="S179" t="str">
        <f t="shared" si="14"/>
        <v>Cafes</v>
      </c>
      <c r="T179" t="s">
        <v>908</v>
      </c>
      <c r="U179">
        <v>40.808557</v>
      </c>
      <c r="V179">
        <v>-77.889717000000005</v>
      </c>
      <c r="W179">
        <v>7.85</v>
      </c>
      <c r="X179">
        <v>20.866666666666699</v>
      </c>
      <c r="Y179">
        <v>47.616666666666703</v>
      </c>
    </row>
    <row r="180" spans="1:25" x14ac:dyDescent="0.25">
      <c r="A180">
        <v>179</v>
      </c>
      <c r="B180" t="s">
        <v>685</v>
      </c>
      <c r="C180" t="s">
        <v>686</v>
      </c>
      <c r="D180" t="s">
        <v>1057</v>
      </c>
      <c r="E180" t="b">
        <v>0</v>
      </c>
      <c r="F180">
        <v>18</v>
      </c>
      <c r="G180" t="s">
        <v>176</v>
      </c>
      <c r="H180">
        <v>2.5</v>
      </c>
      <c r="I180">
        <v>40.802531000000002</v>
      </c>
      <c r="J180">
        <v>-77.886060000000001</v>
      </c>
      <c r="K180" t="s">
        <v>15</v>
      </c>
      <c r="L180" t="s">
        <v>687</v>
      </c>
      <c r="M180" t="s">
        <v>17</v>
      </c>
      <c r="N180">
        <v>16803</v>
      </c>
      <c r="O180">
        <f t="shared" si="10"/>
        <v>23</v>
      </c>
      <c r="P180">
        <f t="shared" si="11"/>
        <v>31</v>
      </c>
      <c r="Q180" t="e">
        <f t="shared" si="12"/>
        <v>#VALUE!</v>
      </c>
      <c r="R180" t="str">
        <f t="shared" si="13"/>
        <v>Pizza</v>
      </c>
      <c r="S180" t="str">
        <f t="shared" si="14"/>
        <v>Pizza</v>
      </c>
      <c r="T180" t="s">
        <v>799</v>
      </c>
      <c r="U180">
        <v>40.808557</v>
      </c>
      <c r="V180">
        <v>-77.889717000000005</v>
      </c>
      <c r="W180">
        <v>7.6666666666666696</v>
      </c>
      <c r="X180">
        <v>14.783333333333299</v>
      </c>
      <c r="Y180">
        <v>38.75</v>
      </c>
    </row>
    <row r="181" spans="1:25" hidden="1" x14ac:dyDescent="0.25">
      <c r="A181">
        <v>180</v>
      </c>
      <c r="B181" t="s">
        <v>688</v>
      </c>
      <c r="C181" t="s">
        <v>563</v>
      </c>
      <c r="D181" t="s">
        <v>1058</v>
      </c>
      <c r="E181" t="b">
        <v>0</v>
      </c>
      <c r="F181">
        <v>12</v>
      </c>
      <c r="G181" t="s">
        <v>689</v>
      </c>
      <c r="H181">
        <v>2.5</v>
      </c>
      <c r="I181">
        <v>40.808750500000002</v>
      </c>
      <c r="J181">
        <v>-77.905136999999996</v>
      </c>
      <c r="K181" t="s">
        <v>25</v>
      </c>
      <c r="L181" t="s">
        <v>690</v>
      </c>
      <c r="M181" t="s">
        <v>17</v>
      </c>
      <c r="N181">
        <v>16803</v>
      </c>
      <c r="O181">
        <f t="shared" si="10"/>
        <v>39</v>
      </c>
      <c r="P181">
        <f t="shared" si="11"/>
        <v>49</v>
      </c>
      <c r="Q181">
        <f t="shared" si="12"/>
        <v>47</v>
      </c>
      <c r="R181" t="str">
        <f t="shared" si="13"/>
        <v>Fast Food", "Mexican"</v>
      </c>
      <c r="S181" t="str">
        <f t="shared" si="14"/>
        <v>Fast Food, Mexican</v>
      </c>
      <c r="T181" t="s">
        <v>909</v>
      </c>
      <c r="U181">
        <v>40.808557</v>
      </c>
      <c r="V181">
        <v>-77.889717000000005</v>
      </c>
      <c r="W181">
        <v>0.86666666666666703</v>
      </c>
      <c r="X181">
        <v>4.3333333333333304</v>
      </c>
      <c r="Y181">
        <v>4.3333333333333304</v>
      </c>
    </row>
    <row r="182" spans="1:25" hidden="1" x14ac:dyDescent="0.25">
      <c r="A182">
        <v>181</v>
      </c>
      <c r="B182" t="s">
        <v>691</v>
      </c>
      <c r="C182" t="s">
        <v>692</v>
      </c>
      <c r="D182" t="s">
        <v>1058</v>
      </c>
      <c r="E182" t="b">
        <v>0</v>
      </c>
      <c r="F182">
        <v>3</v>
      </c>
      <c r="G182" t="s">
        <v>693</v>
      </c>
      <c r="H182">
        <v>2.5</v>
      </c>
      <c r="I182">
        <v>40.796810000000001</v>
      </c>
      <c r="J182">
        <v>-77.857219999999998</v>
      </c>
      <c r="K182" t="s">
        <v>25</v>
      </c>
      <c r="L182" t="s">
        <v>217</v>
      </c>
      <c r="M182" t="s">
        <v>17</v>
      </c>
      <c r="N182">
        <v>16801</v>
      </c>
      <c r="O182">
        <f t="shared" si="10"/>
        <v>42</v>
      </c>
      <c r="P182">
        <f t="shared" si="11"/>
        <v>52</v>
      </c>
      <c r="Q182">
        <f t="shared" si="12"/>
        <v>50</v>
      </c>
      <c r="R182" t="str">
        <f t="shared" si="13"/>
        <v>Burgers", "Sandwiches"</v>
      </c>
      <c r="S182" t="str">
        <f t="shared" si="14"/>
        <v>Burgers, Sandwiches</v>
      </c>
      <c r="T182" t="s">
        <v>910</v>
      </c>
      <c r="U182">
        <v>40.808557</v>
      </c>
      <c r="V182">
        <v>-77.889717000000005</v>
      </c>
      <c r="W182">
        <v>4.7833333333333297</v>
      </c>
      <c r="X182">
        <v>9.8000000000000007</v>
      </c>
      <c r="Y182">
        <v>27.933333333333302</v>
      </c>
    </row>
    <row r="183" spans="1:25" hidden="1" x14ac:dyDescent="0.25">
      <c r="A183">
        <v>182</v>
      </c>
      <c r="B183" t="s">
        <v>694</v>
      </c>
      <c r="C183" t="s">
        <v>695</v>
      </c>
      <c r="D183" t="s">
        <v>1058</v>
      </c>
      <c r="E183" t="b">
        <v>0</v>
      </c>
      <c r="F183">
        <v>5</v>
      </c>
      <c r="G183" t="s">
        <v>354</v>
      </c>
      <c r="H183">
        <v>3.5</v>
      </c>
      <c r="I183">
        <v>40.799810000000001</v>
      </c>
      <c r="J183">
        <v>-77.848209999999995</v>
      </c>
      <c r="K183" t="s">
        <v>15</v>
      </c>
      <c r="L183" t="s">
        <v>696</v>
      </c>
      <c r="M183" t="s">
        <v>17</v>
      </c>
      <c r="N183">
        <v>16801</v>
      </c>
      <c r="O183">
        <f t="shared" si="10"/>
        <v>39</v>
      </c>
      <c r="P183">
        <f t="shared" si="11"/>
        <v>49</v>
      </c>
      <c r="Q183">
        <f t="shared" si="12"/>
        <v>47</v>
      </c>
      <c r="R183" t="str">
        <f t="shared" si="13"/>
        <v>Burgers", "Fast Food"</v>
      </c>
      <c r="S183" t="str">
        <f t="shared" si="14"/>
        <v>Burgers, Fast Food</v>
      </c>
      <c r="T183" t="s">
        <v>839</v>
      </c>
      <c r="U183">
        <v>40.808557</v>
      </c>
      <c r="V183">
        <v>-77.889717000000005</v>
      </c>
      <c r="W183">
        <v>12.466666666666701</v>
      </c>
      <c r="X183">
        <v>17.1666666666667</v>
      </c>
      <c r="Y183">
        <v>43.283333333333303</v>
      </c>
    </row>
    <row r="184" spans="1:25" x14ac:dyDescent="0.25">
      <c r="A184">
        <v>183</v>
      </c>
      <c r="B184" t="s">
        <v>697</v>
      </c>
      <c r="C184" t="s">
        <v>698</v>
      </c>
      <c r="D184" t="s">
        <v>1057</v>
      </c>
      <c r="E184" t="b">
        <v>0</v>
      </c>
      <c r="F184">
        <v>12</v>
      </c>
      <c r="G184" t="s">
        <v>176</v>
      </c>
      <c r="H184">
        <v>3</v>
      </c>
      <c r="I184">
        <v>40.784988400000003</v>
      </c>
      <c r="J184">
        <v>-77.842620800000006</v>
      </c>
      <c r="K184" t="s">
        <v>15</v>
      </c>
      <c r="L184" t="s">
        <v>699</v>
      </c>
      <c r="M184" t="s">
        <v>17</v>
      </c>
      <c r="N184">
        <v>16801</v>
      </c>
      <c r="O184">
        <f t="shared" si="10"/>
        <v>23</v>
      </c>
      <c r="P184">
        <f t="shared" si="11"/>
        <v>31</v>
      </c>
      <c r="Q184" t="e">
        <f t="shared" si="12"/>
        <v>#VALUE!</v>
      </c>
      <c r="R184" t="str">
        <f t="shared" si="13"/>
        <v>Pizza</v>
      </c>
      <c r="S184" t="str">
        <f t="shared" si="14"/>
        <v>Pizza</v>
      </c>
      <c r="T184" t="s">
        <v>799</v>
      </c>
      <c r="U184">
        <v>40.808557</v>
      </c>
      <c r="V184">
        <v>-77.889717000000005</v>
      </c>
      <c r="W184">
        <v>8.4833333333333307</v>
      </c>
      <c r="X184">
        <v>25.8</v>
      </c>
      <c r="Y184">
        <v>58.35</v>
      </c>
    </row>
    <row r="185" spans="1:25" x14ac:dyDescent="0.25">
      <c r="A185">
        <v>184</v>
      </c>
      <c r="B185" t="s">
        <v>700</v>
      </c>
      <c r="C185" t="s">
        <v>701</v>
      </c>
      <c r="D185" t="s">
        <v>1057</v>
      </c>
      <c r="E185" t="b">
        <v>0</v>
      </c>
      <c r="F185">
        <v>43</v>
      </c>
      <c r="G185" t="s">
        <v>176</v>
      </c>
      <c r="H185">
        <v>2.5</v>
      </c>
      <c r="I185">
        <v>40.787350000000004</v>
      </c>
      <c r="J185">
        <v>-77.85624</v>
      </c>
      <c r="K185" t="s">
        <v>15</v>
      </c>
      <c r="L185" t="s">
        <v>702</v>
      </c>
      <c r="M185" t="s">
        <v>17</v>
      </c>
      <c r="N185">
        <v>16801</v>
      </c>
      <c r="O185">
        <f t="shared" si="10"/>
        <v>23</v>
      </c>
      <c r="P185">
        <f t="shared" si="11"/>
        <v>31</v>
      </c>
      <c r="Q185" t="e">
        <f t="shared" si="12"/>
        <v>#VALUE!</v>
      </c>
      <c r="R185" t="str">
        <f t="shared" si="13"/>
        <v>Pizza</v>
      </c>
      <c r="S185" t="str">
        <f t="shared" si="14"/>
        <v>Pizza</v>
      </c>
      <c r="T185" t="s">
        <v>799</v>
      </c>
      <c r="U185">
        <v>40.808557</v>
      </c>
      <c r="V185">
        <v>-77.889717000000005</v>
      </c>
      <c r="W185">
        <v>9.9833333333333307</v>
      </c>
      <c r="X185">
        <v>36.033333333333303</v>
      </c>
      <c r="Y185">
        <v>66.2</v>
      </c>
    </row>
    <row r="186" spans="1:25" hidden="1" x14ac:dyDescent="0.25">
      <c r="A186">
        <v>185</v>
      </c>
      <c r="B186" t="s">
        <v>703</v>
      </c>
      <c r="C186" t="s">
        <v>624</v>
      </c>
      <c r="D186" t="s">
        <v>1058</v>
      </c>
      <c r="E186" t="b">
        <v>0</v>
      </c>
      <c r="F186">
        <v>14</v>
      </c>
      <c r="G186" t="s">
        <v>625</v>
      </c>
      <c r="H186">
        <v>2.5</v>
      </c>
      <c r="I186">
        <v>40.782646399999997</v>
      </c>
      <c r="J186">
        <v>-77.854233300000004</v>
      </c>
      <c r="K186" t="s">
        <v>15</v>
      </c>
      <c r="L186" t="s">
        <v>704</v>
      </c>
      <c r="M186" t="s">
        <v>17</v>
      </c>
      <c r="N186">
        <v>16801</v>
      </c>
      <c r="O186">
        <f t="shared" si="10"/>
        <v>57</v>
      </c>
      <c r="P186">
        <f t="shared" si="11"/>
        <v>67</v>
      </c>
      <c r="Q186">
        <f t="shared" si="12"/>
        <v>65</v>
      </c>
      <c r="R186" t="str">
        <f t="shared" si="13"/>
        <v>Pizza", "Chicken Wings", "Sandwiches"</v>
      </c>
      <c r="S186" t="str">
        <f t="shared" si="14"/>
        <v>Pizza, Chicken Wings, Sandwiches</v>
      </c>
      <c r="T186" t="s">
        <v>895</v>
      </c>
      <c r="U186">
        <v>40.808557</v>
      </c>
      <c r="V186">
        <v>-77.889717000000005</v>
      </c>
      <c r="W186">
        <v>9.0166666666666693</v>
      </c>
      <c r="X186">
        <v>31.1</v>
      </c>
      <c r="Y186">
        <v>58</v>
      </c>
    </row>
    <row r="187" spans="1:25" hidden="1" x14ac:dyDescent="0.25">
      <c r="A187">
        <v>186</v>
      </c>
      <c r="B187" t="s">
        <v>705</v>
      </c>
      <c r="C187" t="s">
        <v>675</v>
      </c>
      <c r="D187" t="s">
        <v>1058</v>
      </c>
      <c r="E187" t="b">
        <v>0</v>
      </c>
      <c r="F187">
        <v>3</v>
      </c>
      <c r="G187" t="s">
        <v>676</v>
      </c>
      <c r="H187">
        <v>2.5</v>
      </c>
      <c r="I187">
        <v>40.798900000000003</v>
      </c>
      <c r="J187">
        <v>-77.855490000000003</v>
      </c>
      <c r="K187" t="s">
        <v>15</v>
      </c>
      <c r="L187" t="s">
        <v>373</v>
      </c>
      <c r="M187" t="s">
        <v>17</v>
      </c>
      <c r="N187">
        <v>16801</v>
      </c>
      <c r="O187">
        <f t="shared" si="10"/>
        <v>42</v>
      </c>
      <c r="P187">
        <f t="shared" si="11"/>
        <v>52</v>
      </c>
      <c r="Q187">
        <f t="shared" si="12"/>
        <v>50</v>
      </c>
      <c r="R187" t="str">
        <f t="shared" si="13"/>
        <v>Sandwiches", "Fast Food"</v>
      </c>
      <c r="S187" t="str">
        <f t="shared" si="14"/>
        <v>Sandwiches, Fast Food</v>
      </c>
      <c r="T187" t="s">
        <v>906</v>
      </c>
      <c r="U187">
        <v>40.808557</v>
      </c>
      <c r="V187">
        <v>-77.889717000000005</v>
      </c>
      <c r="W187">
        <v>10.35</v>
      </c>
      <c r="X187">
        <v>21.4166666666667</v>
      </c>
      <c r="Y187">
        <v>47.216666666666697</v>
      </c>
    </row>
    <row r="188" spans="1:25" hidden="1" x14ac:dyDescent="0.25">
      <c r="A188">
        <v>187</v>
      </c>
      <c r="B188" t="s">
        <v>706</v>
      </c>
      <c r="C188" t="s">
        <v>707</v>
      </c>
      <c r="D188" t="s">
        <v>1058</v>
      </c>
      <c r="E188" t="b">
        <v>0</v>
      </c>
      <c r="F188">
        <v>9</v>
      </c>
      <c r="G188" t="s">
        <v>708</v>
      </c>
      <c r="H188">
        <v>2.5</v>
      </c>
      <c r="I188">
        <v>40.785629999999998</v>
      </c>
      <c r="J188">
        <v>-77.854969999999994</v>
      </c>
      <c r="K188" t="s">
        <v>15</v>
      </c>
      <c r="L188" t="s">
        <v>709</v>
      </c>
      <c r="M188" t="s">
        <v>17</v>
      </c>
      <c r="N188">
        <v>16801</v>
      </c>
      <c r="O188">
        <f t="shared" si="10"/>
        <v>54</v>
      </c>
      <c r="P188">
        <f t="shared" si="11"/>
        <v>64</v>
      </c>
      <c r="Q188">
        <f t="shared" si="12"/>
        <v>62</v>
      </c>
      <c r="R188" t="str">
        <f t="shared" si="13"/>
        <v>Pizza", "Italian", "Chicken Wings"</v>
      </c>
      <c r="S188" t="str">
        <f t="shared" si="14"/>
        <v>Pizza, Italian, Chicken Wings</v>
      </c>
      <c r="T188" t="s">
        <v>911</v>
      </c>
      <c r="U188">
        <v>40.808557</v>
      </c>
      <c r="V188">
        <v>-77.889717000000005</v>
      </c>
      <c r="W188">
        <v>7.1333333333333302</v>
      </c>
      <c r="X188">
        <v>23.266666666666701</v>
      </c>
      <c r="Y188">
        <v>50.383333333333297</v>
      </c>
    </row>
    <row r="189" spans="1:25" hidden="1" x14ac:dyDescent="0.25">
      <c r="A189">
        <v>188</v>
      </c>
      <c r="B189" t="s">
        <v>710</v>
      </c>
      <c r="C189" t="s">
        <v>711</v>
      </c>
      <c r="D189" t="s">
        <v>1058</v>
      </c>
      <c r="E189" t="b">
        <v>0</v>
      </c>
      <c r="F189">
        <v>24</v>
      </c>
      <c r="G189" t="s">
        <v>354</v>
      </c>
      <c r="H189">
        <v>2</v>
      </c>
      <c r="I189">
        <v>40.807270000000003</v>
      </c>
      <c r="J189">
        <v>-77.892849999999996</v>
      </c>
      <c r="K189" t="s">
        <v>15</v>
      </c>
      <c r="L189" t="s">
        <v>712</v>
      </c>
      <c r="M189" t="s">
        <v>17</v>
      </c>
      <c r="N189">
        <v>16803</v>
      </c>
      <c r="O189">
        <f t="shared" si="10"/>
        <v>39</v>
      </c>
      <c r="P189">
        <f t="shared" si="11"/>
        <v>49</v>
      </c>
      <c r="Q189">
        <f t="shared" si="12"/>
        <v>47</v>
      </c>
      <c r="R189" t="str">
        <f t="shared" si="13"/>
        <v>Burgers", "Fast Food"</v>
      </c>
      <c r="S189" t="str">
        <f t="shared" si="14"/>
        <v>Burgers, Fast Food</v>
      </c>
      <c r="T189" t="s">
        <v>839</v>
      </c>
      <c r="U189">
        <v>40.808557</v>
      </c>
      <c r="V189">
        <v>-77.889717000000005</v>
      </c>
      <c r="W189">
        <v>8.18333333333333</v>
      </c>
      <c r="X189">
        <v>21.783333333333299</v>
      </c>
      <c r="Y189">
        <v>48.533333333333303</v>
      </c>
    </row>
    <row r="190" spans="1:25" hidden="1" x14ac:dyDescent="0.25">
      <c r="A190">
        <v>189</v>
      </c>
      <c r="B190" t="s">
        <v>713</v>
      </c>
      <c r="C190" t="s">
        <v>635</v>
      </c>
      <c r="D190" t="s">
        <v>1058</v>
      </c>
      <c r="E190" t="b">
        <v>0</v>
      </c>
      <c r="F190">
        <v>20</v>
      </c>
      <c r="G190" t="s">
        <v>636</v>
      </c>
      <c r="H190">
        <v>2</v>
      </c>
      <c r="I190">
        <v>40.784554999999997</v>
      </c>
      <c r="J190">
        <v>-77.829210000000003</v>
      </c>
      <c r="K190" t="s">
        <v>15</v>
      </c>
      <c r="L190" t="s">
        <v>714</v>
      </c>
      <c r="M190" t="s">
        <v>17</v>
      </c>
      <c r="N190">
        <v>16801</v>
      </c>
      <c r="O190">
        <f t="shared" si="10"/>
        <v>50</v>
      </c>
      <c r="P190">
        <f t="shared" si="11"/>
        <v>60</v>
      </c>
      <c r="Q190">
        <f t="shared" si="12"/>
        <v>58</v>
      </c>
      <c r="R190" t="str">
        <f t="shared" si="13"/>
        <v>Fast Food", "Tex-Mex", "Mexican"</v>
      </c>
      <c r="S190" t="str">
        <f t="shared" si="14"/>
        <v>Fast Food, Tex-Mex, Mexican</v>
      </c>
      <c r="T190" t="s">
        <v>898</v>
      </c>
      <c r="U190">
        <v>40.808557</v>
      </c>
      <c r="V190">
        <v>-77.889717000000005</v>
      </c>
      <c r="W190">
        <v>6.5166666666666702</v>
      </c>
      <c r="X190">
        <v>24.9166666666667</v>
      </c>
      <c r="Y190">
        <v>42.5</v>
      </c>
    </row>
    <row r="191" spans="1:25" hidden="1" x14ac:dyDescent="0.25">
      <c r="A191">
        <v>190</v>
      </c>
      <c r="B191" t="s">
        <v>715</v>
      </c>
      <c r="C191" t="s">
        <v>695</v>
      </c>
      <c r="D191" t="s">
        <v>1058</v>
      </c>
      <c r="E191" t="b">
        <v>0</v>
      </c>
      <c r="F191">
        <v>3</v>
      </c>
      <c r="G191" t="s">
        <v>354</v>
      </c>
      <c r="H191">
        <v>2.5</v>
      </c>
      <c r="I191">
        <v>40.826979999999999</v>
      </c>
      <c r="J191">
        <v>-77.808930000000004</v>
      </c>
      <c r="K191" t="s">
        <v>15</v>
      </c>
      <c r="L191" t="s">
        <v>716</v>
      </c>
      <c r="M191" t="s">
        <v>17</v>
      </c>
      <c r="N191">
        <v>16801</v>
      </c>
      <c r="O191">
        <f t="shared" si="10"/>
        <v>39</v>
      </c>
      <c r="P191">
        <f t="shared" si="11"/>
        <v>49</v>
      </c>
      <c r="Q191">
        <f t="shared" si="12"/>
        <v>47</v>
      </c>
      <c r="R191" t="str">
        <f t="shared" si="13"/>
        <v>Burgers", "Fast Food"</v>
      </c>
      <c r="S191" t="str">
        <f t="shared" si="14"/>
        <v>Burgers, Fast Food</v>
      </c>
      <c r="T191" t="s">
        <v>839</v>
      </c>
      <c r="U191">
        <v>40.808557</v>
      </c>
      <c r="V191">
        <v>-77.889717000000005</v>
      </c>
      <c r="W191">
        <v>12.633333333333301</v>
      </c>
      <c r="X191" t="s">
        <v>38</v>
      </c>
      <c r="Y191">
        <v>94.15</v>
      </c>
    </row>
    <row r="192" spans="1:25" hidden="1" x14ac:dyDescent="0.25">
      <c r="A192">
        <v>191</v>
      </c>
      <c r="B192" t="s">
        <v>717</v>
      </c>
      <c r="C192" t="s">
        <v>679</v>
      </c>
      <c r="D192" t="s">
        <v>1058</v>
      </c>
      <c r="E192" t="b">
        <v>0</v>
      </c>
      <c r="F192">
        <v>19</v>
      </c>
      <c r="G192" t="s">
        <v>718</v>
      </c>
      <c r="H192">
        <v>2</v>
      </c>
      <c r="I192">
        <v>40.808498</v>
      </c>
      <c r="J192">
        <v>-77.895726999999994</v>
      </c>
      <c r="K192" t="s">
        <v>15</v>
      </c>
      <c r="L192" t="s">
        <v>719</v>
      </c>
      <c r="M192" t="s">
        <v>17</v>
      </c>
      <c r="N192">
        <v>16803</v>
      </c>
      <c r="O192">
        <f t="shared" si="10"/>
        <v>49</v>
      </c>
      <c r="P192">
        <f t="shared" si="11"/>
        <v>59</v>
      </c>
      <c r="Q192">
        <f t="shared" si="12"/>
        <v>57</v>
      </c>
      <c r="R192" t="str">
        <f t="shared" si="13"/>
        <v>Burgers", "Fast Food", "Coffee &amp; Tea"</v>
      </c>
      <c r="S192" t="str">
        <f t="shared" si="14"/>
        <v>Burgers, Fast Food, Coffee &amp; Tea</v>
      </c>
      <c r="T192" t="s">
        <v>912</v>
      </c>
      <c r="U192">
        <v>40.808557</v>
      </c>
      <c r="V192">
        <v>-77.889717000000005</v>
      </c>
      <c r="W192">
        <v>12.516666666666699</v>
      </c>
      <c r="X192">
        <v>44.716666666666697</v>
      </c>
      <c r="Y192">
        <v>104.75</v>
      </c>
    </row>
    <row r="193" spans="1:25" hidden="1" x14ac:dyDescent="0.25">
      <c r="A193">
        <v>192</v>
      </c>
      <c r="B193" t="s">
        <v>720</v>
      </c>
      <c r="C193" t="s">
        <v>675</v>
      </c>
      <c r="D193" t="s">
        <v>1058</v>
      </c>
      <c r="E193" t="b">
        <v>0</v>
      </c>
      <c r="F193">
        <v>4</v>
      </c>
      <c r="G193" t="s">
        <v>676</v>
      </c>
      <c r="H193">
        <v>3.5</v>
      </c>
      <c r="I193">
        <v>40.79307</v>
      </c>
      <c r="J193">
        <v>-77.857169999999996</v>
      </c>
      <c r="K193" t="s">
        <v>15</v>
      </c>
      <c r="L193" t="s">
        <v>622</v>
      </c>
      <c r="M193" t="s">
        <v>17</v>
      </c>
      <c r="N193">
        <v>16801</v>
      </c>
      <c r="O193">
        <f t="shared" si="10"/>
        <v>42</v>
      </c>
      <c r="P193">
        <f t="shared" si="11"/>
        <v>52</v>
      </c>
      <c r="Q193">
        <f t="shared" si="12"/>
        <v>50</v>
      </c>
      <c r="R193" t="str">
        <f t="shared" si="13"/>
        <v>Sandwiches", "Fast Food"</v>
      </c>
      <c r="S193" t="str">
        <f t="shared" si="14"/>
        <v>Sandwiches, Fast Food</v>
      </c>
      <c r="T193" t="s">
        <v>906</v>
      </c>
      <c r="U193">
        <v>40.808557</v>
      </c>
      <c r="V193">
        <v>-77.889717000000005</v>
      </c>
      <c r="W193">
        <v>4.4000000000000004</v>
      </c>
      <c r="X193">
        <v>18.1666666666667</v>
      </c>
      <c r="Y193">
        <v>30.6666666666667</v>
      </c>
    </row>
    <row r="194" spans="1:25" hidden="1" x14ac:dyDescent="0.25">
      <c r="A194">
        <v>193</v>
      </c>
      <c r="B194" t="s">
        <v>721</v>
      </c>
      <c r="C194" t="s">
        <v>675</v>
      </c>
      <c r="D194" t="s">
        <v>1058</v>
      </c>
      <c r="E194" t="b">
        <v>0</v>
      </c>
      <c r="F194">
        <v>5</v>
      </c>
      <c r="G194" t="s">
        <v>722</v>
      </c>
      <c r="H194">
        <v>3.5</v>
      </c>
      <c r="I194">
        <v>40.760482400000001</v>
      </c>
      <c r="J194">
        <v>-77.878508600000004</v>
      </c>
      <c r="K194" t="s">
        <v>15</v>
      </c>
      <c r="L194" t="s">
        <v>723</v>
      </c>
      <c r="M194" t="s">
        <v>17</v>
      </c>
      <c r="N194">
        <v>16801</v>
      </c>
      <c r="O194">
        <f t="shared" si="10"/>
        <v>42</v>
      </c>
      <c r="P194">
        <f t="shared" si="11"/>
        <v>52</v>
      </c>
      <c r="Q194">
        <f t="shared" si="12"/>
        <v>50</v>
      </c>
      <c r="R194" t="str">
        <f t="shared" si="13"/>
        <v>Fast Food", "Sandwiches"</v>
      </c>
      <c r="S194" t="str">
        <f t="shared" si="14"/>
        <v>Fast Food, Sandwiches</v>
      </c>
      <c r="T194" t="s">
        <v>913</v>
      </c>
      <c r="U194">
        <v>40.808557</v>
      </c>
      <c r="V194">
        <v>-77.889717000000005</v>
      </c>
      <c r="W194">
        <v>11.266666666666699</v>
      </c>
      <c r="X194">
        <v>56.633333333333297</v>
      </c>
      <c r="Y194">
        <v>91.683333333333294</v>
      </c>
    </row>
    <row r="195" spans="1:25" x14ac:dyDescent="0.25">
      <c r="A195">
        <v>194</v>
      </c>
      <c r="B195" t="s">
        <v>724</v>
      </c>
      <c r="C195" t="s">
        <v>698</v>
      </c>
      <c r="D195" t="s">
        <v>1057</v>
      </c>
      <c r="E195" t="b">
        <v>0</v>
      </c>
      <c r="F195">
        <v>12</v>
      </c>
      <c r="G195" t="s">
        <v>176</v>
      </c>
      <c r="H195">
        <v>2.5</v>
      </c>
      <c r="I195">
        <v>40.809420000000003</v>
      </c>
      <c r="J195">
        <v>-77.910849999999996</v>
      </c>
      <c r="K195" t="s">
        <v>15</v>
      </c>
      <c r="L195" t="s">
        <v>531</v>
      </c>
      <c r="M195" t="s">
        <v>17</v>
      </c>
      <c r="N195">
        <v>16803</v>
      </c>
      <c r="O195">
        <f t="shared" ref="O195:O207" si="15">FIND("title",G195,1)</f>
        <v>23</v>
      </c>
      <c r="P195">
        <f t="shared" ref="P195:P207" si="16">FIND(CHAR(34),G195,O195+1)</f>
        <v>31</v>
      </c>
      <c r="Q195" t="e">
        <f t="shared" ref="Q195:Q207" si="17">FIND("c",G195,O195)</f>
        <v>#VALUE!</v>
      </c>
      <c r="R195" t="str">
        <f t="shared" ref="R195:R207" si="18">IF(ISERROR(Q195),MID(G195,P195+1,(FIND(CHAR(34),G195,P195+1)-(P195+1))),MID(G195,P195+1,LEN(G195)-(P195+2)))</f>
        <v>Pizza</v>
      </c>
      <c r="S195" t="str">
        <f t="shared" ref="S195:S207" si="19">SUBSTITUTE(R195,CHAR(34),"")</f>
        <v>Pizza</v>
      </c>
      <c r="T195" t="s">
        <v>799</v>
      </c>
      <c r="U195">
        <v>40.808557</v>
      </c>
      <c r="V195">
        <v>-77.889717000000005</v>
      </c>
      <c r="W195">
        <v>4.5833333333333304</v>
      </c>
      <c r="X195">
        <v>19.05</v>
      </c>
      <c r="Y195">
        <v>19.05</v>
      </c>
    </row>
    <row r="196" spans="1:25" hidden="1" x14ac:dyDescent="0.25">
      <c r="A196">
        <v>195</v>
      </c>
      <c r="B196" t="s">
        <v>725</v>
      </c>
      <c r="C196" t="s">
        <v>726</v>
      </c>
      <c r="D196" t="s">
        <v>1058</v>
      </c>
      <c r="E196" t="b">
        <v>0</v>
      </c>
      <c r="F196">
        <v>1</v>
      </c>
      <c r="G196" t="s">
        <v>727</v>
      </c>
      <c r="H196">
        <v>3</v>
      </c>
      <c r="I196">
        <v>40.784910699999998</v>
      </c>
      <c r="J196">
        <v>-77.829141000000007</v>
      </c>
      <c r="K196" t="s">
        <v>38</v>
      </c>
      <c r="L196" t="s">
        <v>728</v>
      </c>
      <c r="M196" t="s">
        <v>17</v>
      </c>
      <c r="N196">
        <v>16801</v>
      </c>
      <c r="O196">
        <f t="shared" si="15"/>
        <v>23</v>
      </c>
      <c r="P196">
        <f t="shared" si="16"/>
        <v>31</v>
      </c>
      <c r="Q196" t="e">
        <f t="shared" si="17"/>
        <v>#VALUE!</v>
      </c>
      <c r="R196" t="str">
        <f t="shared" si="18"/>
        <v>Delis</v>
      </c>
      <c r="S196" t="str">
        <f t="shared" si="19"/>
        <v>Delis</v>
      </c>
      <c r="T196" t="s">
        <v>914</v>
      </c>
      <c r="U196">
        <v>40.808557</v>
      </c>
      <c r="V196">
        <v>-77.889717000000005</v>
      </c>
      <c r="W196">
        <v>6.8666666666666698</v>
      </c>
      <c r="X196">
        <v>30.6666666666667</v>
      </c>
      <c r="Y196">
        <v>49.6</v>
      </c>
    </row>
    <row r="197" spans="1:25" hidden="1" x14ac:dyDescent="0.25">
      <c r="A197">
        <v>196</v>
      </c>
      <c r="B197" t="s">
        <v>729</v>
      </c>
      <c r="C197" t="s">
        <v>635</v>
      </c>
      <c r="D197" t="s">
        <v>1058</v>
      </c>
      <c r="E197" t="b">
        <v>0</v>
      </c>
      <c r="F197">
        <v>3</v>
      </c>
      <c r="G197" t="s">
        <v>522</v>
      </c>
      <c r="H197">
        <v>1.5</v>
      </c>
      <c r="I197">
        <v>40.832170711480302</v>
      </c>
      <c r="J197">
        <v>-77.804452182674794</v>
      </c>
      <c r="K197" t="s">
        <v>15</v>
      </c>
      <c r="L197" t="s">
        <v>730</v>
      </c>
      <c r="M197" t="s">
        <v>17</v>
      </c>
      <c r="N197">
        <v>16801</v>
      </c>
      <c r="O197">
        <f t="shared" si="15"/>
        <v>39</v>
      </c>
      <c r="P197">
        <f t="shared" si="16"/>
        <v>49</v>
      </c>
      <c r="Q197">
        <f t="shared" si="17"/>
        <v>47</v>
      </c>
      <c r="R197" t="str">
        <f t="shared" si="18"/>
        <v>Mexican", "Fast Food"</v>
      </c>
      <c r="S197" t="str">
        <f t="shared" si="19"/>
        <v>Mexican, Fast Food</v>
      </c>
      <c r="T197" t="s">
        <v>875</v>
      </c>
      <c r="U197">
        <v>40.808557</v>
      </c>
      <c r="V197">
        <v>-77.889717000000005</v>
      </c>
      <c r="W197">
        <v>12.966666666666701</v>
      </c>
      <c r="X197" t="s">
        <v>38</v>
      </c>
      <c r="Y197">
        <v>101.383333333333</v>
      </c>
    </row>
    <row r="198" spans="1:25" hidden="1" x14ac:dyDescent="0.25">
      <c r="A198">
        <v>197</v>
      </c>
      <c r="B198" t="s">
        <v>731</v>
      </c>
      <c r="C198" t="s">
        <v>675</v>
      </c>
      <c r="D198" t="s">
        <v>1058</v>
      </c>
      <c r="E198" t="b">
        <v>0</v>
      </c>
      <c r="F198">
        <v>1</v>
      </c>
      <c r="G198" t="s">
        <v>676</v>
      </c>
      <c r="H198">
        <v>3</v>
      </c>
      <c r="I198">
        <v>40.784601000000002</v>
      </c>
      <c r="J198">
        <v>-77.834706999999995</v>
      </c>
      <c r="K198" t="s">
        <v>15</v>
      </c>
      <c r="L198" t="s">
        <v>732</v>
      </c>
      <c r="M198" t="s">
        <v>17</v>
      </c>
      <c r="N198">
        <v>16801</v>
      </c>
      <c r="O198">
        <f t="shared" si="15"/>
        <v>42</v>
      </c>
      <c r="P198">
        <f t="shared" si="16"/>
        <v>52</v>
      </c>
      <c r="Q198">
        <f t="shared" si="17"/>
        <v>50</v>
      </c>
      <c r="R198" t="str">
        <f t="shared" si="18"/>
        <v>Sandwiches", "Fast Food"</v>
      </c>
      <c r="S198" t="str">
        <f t="shared" si="19"/>
        <v>Sandwiches, Fast Food</v>
      </c>
      <c r="T198" t="s">
        <v>906</v>
      </c>
      <c r="U198">
        <v>40.808557</v>
      </c>
      <c r="V198">
        <v>-77.889717000000005</v>
      </c>
      <c r="W198">
        <v>11.55</v>
      </c>
      <c r="X198">
        <v>59.05</v>
      </c>
      <c r="Y198">
        <v>114.383333333333</v>
      </c>
    </row>
    <row r="199" spans="1:25" hidden="1" x14ac:dyDescent="0.25">
      <c r="A199">
        <v>198</v>
      </c>
      <c r="B199" t="s">
        <v>733</v>
      </c>
      <c r="C199" t="s">
        <v>734</v>
      </c>
      <c r="D199" t="s">
        <v>1058</v>
      </c>
      <c r="E199" t="b">
        <v>0</v>
      </c>
      <c r="F199">
        <v>2</v>
      </c>
      <c r="G199" t="s">
        <v>735</v>
      </c>
      <c r="H199">
        <v>2.5</v>
      </c>
      <c r="I199">
        <v>40.833069999999999</v>
      </c>
      <c r="J199">
        <v>-77.800560000000004</v>
      </c>
      <c r="K199" t="s">
        <v>38</v>
      </c>
      <c r="L199" t="s">
        <v>736</v>
      </c>
      <c r="M199" t="s">
        <v>17</v>
      </c>
      <c r="N199">
        <v>16801</v>
      </c>
      <c r="O199">
        <f t="shared" si="15"/>
        <v>23</v>
      </c>
      <c r="P199">
        <f t="shared" si="16"/>
        <v>31</v>
      </c>
      <c r="Q199" t="e">
        <f t="shared" si="17"/>
        <v>#VALUE!</v>
      </c>
      <c r="R199" t="str">
        <f t="shared" si="18"/>
        <v>Wraps</v>
      </c>
      <c r="S199" t="str">
        <f t="shared" si="19"/>
        <v>Wraps</v>
      </c>
      <c r="T199" t="s">
        <v>915</v>
      </c>
      <c r="U199">
        <v>40.808557</v>
      </c>
      <c r="V199">
        <v>-77.889717000000005</v>
      </c>
      <c r="W199">
        <v>8.75</v>
      </c>
      <c r="X199">
        <v>32.133333333333297</v>
      </c>
      <c r="Y199">
        <v>160.13333333333301</v>
      </c>
    </row>
    <row r="200" spans="1:25" hidden="1" x14ac:dyDescent="0.25">
      <c r="A200">
        <v>199</v>
      </c>
      <c r="B200" t="s">
        <v>737</v>
      </c>
      <c r="C200" t="s">
        <v>679</v>
      </c>
      <c r="D200" t="s">
        <v>1058</v>
      </c>
      <c r="E200" t="b">
        <v>0</v>
      </c>
      <c r="F200">
        <v>3</v>
      </c>
      <c r="G200" t="s">
        <v>680</v>
      </c>
      <c r="H200">
        <v>2</v>
      </c>
      <c r="I200">
        <v>40.785235954952803</v>
      </c>
      <c r="J200">
        <v>-77.830006331205396</v>
      </c>
      <c r="K200" t="s">
        <v>15</v>
      </c>
      <c r="L200" t="s">
        <v>738</v>
      </c>
      <c r="M200" t="s">
        <v>17</v>
      </c>
      <c r="N200">
        <v>16801</v>
      </c>
      <c r="O200">
        <f t="shared" si="15"/>
        <v>49</v>
      </c>
      <c r="P200">
        <f t="shared" si="16"/>
        <v>59</v>
      </c>
      <c r="Q200">
        <f t="shared" si="17"/>
        <v>57</v>
      </c>
      <c r="R200" t="str">
        <f t="shared" si="18"/>
        <v>Fast Food", "Burgers", "Coffee &amp; Tea"</v>
      </c>
      <c r="S200" t="str">
        <f t="shared" si="19"/>
        <v>Fast Food, Burgers, Coffee &amp; Tea</v>
      </c>
      <c r="T200" t="s">
        <v>907</v>
      </c>
      <c r="U200">
        <v>40.808557</v>
      </c>
      <c r="V200">
        <v>-77.889717000000005</v>
      </c>
      <c r="W200">
        <v>11.15</v>
      </c>
      <c r="X200">
        <v>53.133333333333297</v>
      </c>
      <c r="Y200">
        <v>113.883333333333</v>
      </c>
    </row>
    <row r="201" spans="1:25" hidden="1" x14ac:dyDescent="0.25">
      <c r="A201">
        <v>200</v>
      </c>
      <c r="B201" t="s">
        <v>739</v>
      </c>
      <c r="C201" t="s">
        <v>675</v>
      </c>
      <c r="D201" t="s">
        <v>1058</v>
      </c>
      <c r="E201" t="b">
        <v>0</v>
      </c>
      <c r="F201">
        <v>2</v>
      </c>
      <c r="G201" t="s">
        <v>676</v>
      </c>
      <c r="H201">
        <v>3</v>
      </c>
      <c r="I201">
        <v>40.810151419900997</v>
      </c>
      <c r="J201">
        <v>-77.896657932383505</v>
      </c>
      <c r="K201" t="s">
        <v>15</v>
      </c>
      <c r="L201" t="s">
        <v>740</v>
      </c>
      <c r="M201" t="s">
        <v>17</v>
      </c>
      <c r="N201">
        <v>16803</v>
      </c>
      <c r="O201">
        <f t="shared" si="15"/>
        <v>42</v>
      </c>
      <c r="P201">
        <f t="shared" si="16"/>
        <v>52</v>
      </c>
      <c r="Q201">
        <f t="shared" si="17"/>
        <v>50</v>
      </c>
      <c r="R201" t="str">
        <f t="shared" si="18"/>
        <v>Sandwiches", "Fast Food"</v>
      </c>
      <c r="S201" t="str">
        <f t="shared" si="19"/>
        <v>Sandwiches, Fast Food</v>
      </c>
      <c r="T201" t="s">
        <v>906</v>
      </c>
      <c r="U201">
        <v>40.808557</v>
      </c>
      <c r="V201">
        <v>-77.889717000000005</v>
      </c>
      <c r="W201">
        <v>8.85</v>
      </c>
      <c r="X201">
        <v>29.733333333333299</v>
      </c>
      <c r="Y201">
        <v>75.483333333333306</v>
      </c>
    </row>
    <row r="202" spans="1:25" hidden="1" x14ac:dyDescent="0.25">
      <c r="A202">
        <v>201</v>
      </c>
      <c r="B202" t="s">
        <v>741</v>
      </c>
      <c r="C202" t="s">
        <v>726</v>
      </c>
      <c r="D202" t="s">
        <v>1058</v>
      </c>
      <c r="E202" t="b">
        <v>0</v>
      </c>
      <c r="F202">
        <v>1</v>
      </c>
      <c r="G202" t="s">
        <v>727</v>
      </c>
      <c r="H202">
        <v>2</v>
      </c>
      <c r="I202">
        <v>40.804540000000003</v>
      </c>
      <c r="J202">
        <v>-77.8896199</v>
      </c>
      <c r="K202" t="s">
        <v>15</v>
      </c>
      <c r="L202" t="s">
        <v>742</v>
      </c>
      <c r="M202" t="s">
        <v>17</v>
      </c>
      <c r="N202">
        <v>16803</v>
      </c>
      <c r="O202">
        <f t="shared" si="15"/>
        <v>23</v>
      </c>
      <c r="P202">
        <f t="shared" si="16"/>
        <v>31</v>
      </c>
      <c r="Q202" t="e">
        <f t="shared" si="17"/>
        <v>#VALUE!</v>
      </c>
      <c r="R202" t="str">
        <f t="shared" si="18"/>
        <v>Delis</v>
      </c>
      <c r="S202" t="str">
        <f t="shared" si="19"/>
        <v>Delis</v>
      </c>
      <c r="T202" t="s">
        <v>914</v>
      </c>
      <c r="U202">
        <v>40.808557</v>
      </c>
      <c r="V202">
        <v>-77.889717000000005</v>
      </c>
      <c r="W202">
        <v>2.4666666666666699</v>
      </c>
      <c r="X202">
        <v>4.7833333333333297</v>
      </c>
      <c r="Y202">
        <v>10.116666666666699</v>
      </c>
    </row>
    <row r="203" spans="1:25" hidden="1" x14ac:dyDescent="0.25">
      <c r="A203">
        <v>202</v>
      </c>
      <c r="B203" t="s">
        <v>743</v>
      </c>
      <c r="C203" t="s">
        <v>679</v>
      </c>
      <c r="D203" t="s">
        <v>1058</v>
      </c>
      <c r="E203" t="b">
        <v>0</v>
      </c>
      <c r="F203">
        <v>5</v>
      </c>
      <c r="G203" t="s">
        <v>680</v>
      </c>
      <c r="H203">
        <v>2</v>
      </c>
      <c r="I203">
        <v>40.830130424306297</v>
      </c>
      <c r="J203">
        <v>-77.804328203201294</v>
      </c>
      <c r="K203" t="s">
        <v>15</v>
      </c>
      <c r="L203" t="s">
        <v>744</v>
      </c>
      <c r="M203" t="s">
        <v>17</v>
      </c>
      <c r="N203">
        <v>16801</v>
      </c>
      <c r="O203">
        <f t="shared" si="15"/>
        <v>49</v>
      </c>
      <c r="P203">
        <f t="shared" si="16"/>
        <v>59</v>
      </c>
      <c r="Q203">
        <f t="shared" si="17"/>
        <v>57</v>
      </c>
      <c r="R203" t="str">
        <f t="shared" si="18"/>
        <v>Fast Food", "Burgers", "Coffee &amp; Tea"</v>
      </c>
      <c r="S203" t="str">
        <f t="shared" si="19"/>
        <v>Fast Food, Burgers, Coffee &amp; Tea</v>
      </c>
      <c r="T203" t="s">
        <v>907</v>
      </c>
      <c r="U203">
        <v>40.808557</v>
      </c>
      <c r="V203">
        <v>-77.889717000000005</v>
      </c>
      <c r="W203">
        <v>6.3333333333333304</v>
      </c>
      <c r="X203">
        <v>37.516666666666701</v>
      </c>
      <c r="Y203">
        <v>57.716666666666697</v>
      </c>
    </row>
    <row r="204" spans="1:25" x14ac:dyDescent="0.25">
      <c r="A204">
        <v>203</v>
      </c>
      <c r="B204" t="s">
        <v>745</v>
      </c>
      <c r="C204" t="s">
        <v>746</v>
      </c>
      <c r="D204" t="s">
        <v>1057</v>
      </c>
      <c r="E204" t="b">
        <v>0</v>
      </c>
      <c r="F204">
        <v>2</v>
      </c>
      <c r="G204" t="s">
        <v>176</v>
      </c>
      <c r="H204">
        <v>2</v>
      </c>
      <c r="I204">
        <v>40.786580000000001</v>
      </c>
      <c r="J204">
        <v>-77.871409999999997</v>
      </c>
      <c r="K204" t="s">
        <v>38</v>
      </c>
      <c r="L204" t="s">
        <v>747</v>
      </c>
      <c r="M204" t="s">
        <v>17</v>
      </c>
      <c r="N204">
        <v>16801</v>
      </c>
      <c r="O204">
        <f t="shared" si="15"/>
        <v>23</v>
      </c>
      <c r="P204">
        <f t="shared" si="16"/>
        <v>31</v>
      </c>
      <c r="Q204" t="e">
        <f t="shared" si="17"/>
        <v>#VALUE!</v>
      </c>
      <c r="R204" t="str">
        <f t="shared" si="18"/>
        <v>Pizza</v>
      </c>
      <c r="S204" t="str">
        <f t="shared" si="19"/>
        <v>Pizza</v>
      </c>
      <c r="T204" t="s">
        <v>799</v>
      </c>
      <c r="U204">
        <v>40.808557</v>
      </c>
      <c r="V204">
        <v>-77.889717000000005</v>
      </c>
      <c r="W204">
        <v>12.1666666666667</v>
      </c>
      <c r="X204">
        <v>62.883333333333297</v>
      </c>
      <c r="Y204">
        <v>113.083333333333</v>
      </c>
    </row>
    <row r="205" spans="1:25" hidden="1" x14ac:dyDescent="0.25">
      <c r="A205">
        <v>204</v>
      </c>
      <c r="B205" t="s">
        <v>748</v>
      </c>
      <c r="C205" t="s">
        <v>675</v>
      </c>
      <c r="D205" t="s">
        <v>1058</v>
      </c>
      <c r="E205" t="b">
        <v>0</v>
      </c>
      <c r="F205">
        <v>3</v>
      </c>
      <c r="G205" t="s">
        <v>676</v>
      </c>
      <c r="H205">
        <v>2.5</v>
      </c>
      <c r="I205">
        <v>40.833129999999997</v>
      </c>
      <c r="J205">
        <v>-77.807190000000006</v>
      </c>
      <c r="K205" t="s">
        <v>15</v>
      </c>
      <c r="L205" t="s">
        <v>749</v>
      </c>
      <c r="M205" t="s">
        <v>17</v>
      </c>
      <c r="N205">
        <v>16801</v>
      </c>
      <c r="O205">
        <f t="shared" si="15"/>
        <v>42</v>
      </c>
      <c r="P205">
        <f t="shared" si="16"/>
        <v>52</v>
      </c>
      <c r="Q205">
        <f t="shared" si="17"/>
        <v>50</v>
      </c>
      <c r="R205" t="str">
        <f t="shared" si="18"/>
        <v>Sandwiches", "Fast Food"</v>
      </c>
      <c r="S205" t="str">
        <f t="shared" si="19"/>
        <v>Sandwiches, Fast Food</v>
      </c>
      <c r="T205" t="s">
        <v>906</v>
      </c>
      <c r="U205">
        <v>40.808557</v>
      </c>
      <c r="V205">
        <v>-77.889717000000005</v>
      </c>
      <c r="W205">
        <v>9.3333333333333304</v>
      </c>
      <c r="X205">
        <v>45.35</v>
      </c>
      <c r="Y205">
        <v>70.383333333333297</v>
      </c>
    </row>
    <row r="206" spans="1:25" x14ac:dyDescent="0.25">
      <c r="A206">
        <v>205</v>
      </c>
      <c r="B206" t="s">
        <v>750</v>
      </c>
      <c r="C206" t="s">
        <v>751</v>
      </c>
      <c r="D206" t="s">
        <v>1057</v>
      </c>
      <c r="E206" t="b">
        <v>0</v>
      </c>
      <c r="F206">
        <v>1</v>
      </c>
      <c r="G206" t="s">
        <v>176</v>
      </c>
      <c r="H206">
        <v>1</v>
      </c>
      <c r="I206">
        <v>40.778981594747599</v>
      </c>
      <c r="J206">
        <v>-77.820281982421903</v>
      </c>
      <c r="K206" t="s">
        <v>38</v>
      </c>
      <c r="L206" t="s">
        <v>752</v>
      </c>
      <c r="M206" t="s">
        <v>17</v>
      </c>
      <c r="N206">
        <v>16801</v>
      </c>
      <c r="O206">
        <f t="shared" si="15"/>
        <v>23</v>
      </c>
      <c r="P206">
        <f t="shared" si="16"/>
        <v>31</v>
      </c>
      <c r="Q206" t="e">
        <f t="shared" si="17"/>
        <v>#VALUE!</v>
      </c>
      <c r="R206" t="str">
        <f t="shared" si="18"/>
        <v>Pizza</v>
      </c>
      <c r="S206" t="str">
        <f t="shared" si="19"/>
        <v>Pizza</v>
      </c>
      <c r="T206" t="s">
        <v>799</v>
      </c>
      <c r="U206">
        <v>40.808557</v>
      </c>
      <c r="V206">
        <v>-77.889717000000005</v>
      </c>
      <c r="W206">
        <v>14.2</v>
      </c>
      <c r="X206">
        <v>58.033333333333303</v>
      </c>
      <c r="Y206">
        <v>115.35</v>
      </c>
    </row>
    <row r="207" spans="1:25" hidden="1" x14ac:dyDescent="0.25">
      <c r="A207">
        <v>206</v>
      </c>
      <c r="B207" t="s">
        <v>753</v>
      </c>
      <c r="C207" t="s">
        <v>754</v>
      </c>
      <c r="D207" t="s">
        <v>1058</v>
      </c>
      <c r="E207" t="b">
        <v>0</v>
      </c>
      <c r="F207">
        <v>5</v>
      </c>
      <c r="G207" t="s">
        <v>755</v>
      </c>
      <c r="H207">
        <v>3</v>
      </c>
      <c r="I207">
        <v>40.8026313781738</v>
      </c>
      <c r="J207">
        <v>-77.855529785156193</v>
      </c>
      <c r="K207" t="s">
        <v>25</v>
      </c>
      <c r="L207" t="s">
        <v>756</v>
      </c>
      <c r="M207" t="s">
        <v>17</v>
      </c>
      <c r="N207">
        <v>16801</v>
      </c>
      <c r="O207">
        <f t="shared" si="15"/>
        <v>40</v>
      </c>
      <c r="P207">
        <f t="shared" si="16"/>
        <v>50</v>
      </c>
      <c r="Q207">
        <f t="shared" si="17"/>
        <v>48</v>
      </c>
      <c r="R207" t="str">
        <f t="shared" si="18"/>
        <v>Pizza", "Sandwiches"</v>
      </c>
      <c r="S207" t="str">
        <f t="shared" si="19"/>
        <v>Pizza, Sandwiches</v>
      </c>
      <c r="T207" t="s">
        <v>916</v>
      </c>
      <c r="U207">
        <v>40.808557</v>
      </c>
      <c r="V207">
        <v>-77.889717000000005</v>
      </c>
      <c r="W207">
        <v>12.016666666666699</v>
      </c>
      <c r="X207">
        <v>42.433333333333302</v>
      </c>
      <c r="Y207">
        <v>98.183333333333294</v>
      </c>
    </row>
  </sheetData>
  <autoFilter ref="A1:Y207">
    <filterColumn colId="3">
      <filters>
        <filter val="Yes2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workbookViewId="0">
      <selection sqref="A1:B1048576"/>
    </sheetView>
  </sheetViews>
  <sheetFormatPr defaultRowHeight="15" x14ac:dyDescent="0.25"/>
  <cols>
    <col min="2" max="2" width="28.28515625" bestFit="1" customWidth="1"/>
  </cols>
  <sheetData>
    <row r="1" spans="1:24" x14ac:dyDescent="0.25">
      <c r="A1" t="s">
        <v>920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757</v>
      </c>
      <c r="O1" t="s">
        <v>758</v>
      </c>
      <c r="P1" t="s">
        <v>759</v>
      </c>
      <c r="Q1" t="s">
        <v>918</v>
      </c>
      <c r="R1" t="s">
        <v>919</v>
      </c>
      <c r="S1" t="s">
        <v>917</v>
      </c>
      <c r="T1" t="s">
        <v>921</v>
      </c>
      <c r="U1" t="s">
        <v>922</v>
      </c>
      <c r="V1" t="s">
        <v>924</v>
      </c>
      <c r="W1" t="s">
        <v>925</v>
      </c>
      <c r="X1" t="s">
        <v>926</v>
      </c>
    </row>
    <row r="2" spans="1:24" x14ac:dyDescent="0.25">
      <c r="A2">
        <v>1</v>
      </c>
      <c r="B2" t="s">
        <v>12</v>
      </c>
      <c r="C2" t="s">
        <v>13</v>
      </c>
      <c r="D2" t="b">
        <v>0</v>
      </c>
      <c r="E2">
        <v>105</v>
      </c>
      <c r="F2" t="s">
        <v>14</v>
      </c>
      <c r="G2">
        <v>4.5</v>
      </c>
      <c r="H2">
        <v>40.797336869128898</v>
      </c>
      <c r="I2">
        <v>-77.8556317994057</v>
      </c>
      <c r="J2" t="s">
        <v>15</v>
      </c>
      <c r="K2" t="s">
        <v>16</v>
      </c>
      <c r="L2" t="s">
        <v>17</v>
      </c>
      <c r="M2">
        <v>16801</v>
      </c>
      <c r="N2">
        <v>46</v>
      </c>
      <c r="O2">
        <v>56</v>
      </c>
      <c r="P2">
        <v>54</v>
      </c>
      <c r="Q2" t="s">
        <v>927</v>
      </c>
      <c r="R2" t="s">
        <v>760</v>
      </c>
      <c r="S2" t="s">
        <v>760</v>
      </c>
      <c r="T2">
        <v>40.808557</v>
      </c>
      <c r="U2">
        <v>-77.889717000000005</v>
      </c>
      <c r="V2">
        <v>3.4833333333333298</v>
      </c>
      <c r="W2">
        <v>17.533333333333299</v>
      </c>
      <c r="X2">
        <v>21</v>
      </c>
    </row>
    <row r="3" spans="1:24" x14ac:dyDescent="0.25">
      <c r="A3">
        <v>2</v>
      </c>
      <c r="B3" t="s">
        <v>18</v>
      </c>
      <c r="C3" t="s">
        <v>19</v>
      </c>
      <c r="D3" t="b">
        <v>0</v>
      </c>
      <c r="E3">
        <v>36</v>
      </c>
      <c r="F3" t="s">
        <v>20</v>
      </c>
      <c r="G3">
        <v>4.5</v>
      </c>
      <c r="H3">
        <v>40.792999999999999</v>
      </c>
      <c r="I3">
        <v>-77.861149999999995</v>
      </c>
      <c r="J3" t="s">
        <v>15</v>
      </c>
      <c r="K3" t="s">
        <v>21</v>
      </c>
      <c r="L3" t="s">
        <v>17</v>
      </c>
      <c r="M3">
        <v>16801</v>
      </c>
      <c r="N3">
        <v>59</v>
      </c>
      <c r="O3">
        <v>69</v>
      </c>
      <c r="P3">
        <v>67</v>
      </c>
      <c r="Q3" t="s">
        <v>928</v>
      </c>
      <c r="R3" t="s">
        <v>761</v>
      </c>
      <c r="S3" t="s">
        <v>761</v>
      </c>
      <c r="T3">
        <v>40.808557</v>
      </c>
      <c r="U3">
        <v>-77.889717000000005</v>
      </c>
      <c r="V3">
        <v>8.9499999999999993</v>
      </c>
      <c r="W3">
        <v>26.216666666666701</v>
      </c>
      <c r="X3">
        <v>48.383333333333297</v>
      </c>
    </row>
    <row r="4" spans="1:24" x14ac:dyDescent="0.25">
      <c r="A4">
        <v>3</v>
      </c>
      <c r="B4" t="s">
        <v>22</v>
      </c>
      <c r="C4" t="s">
        <v>23</v>
      </c>
      <c r="D4" t="b">
        <v>0</v>
      </c>
      <c r="E4">
        <v>23</v>
      </c>
      <c r="F4" t="s">
        <v>24</v>
      </c>
      <c r="G4">
        <v>4.5</v>
      </c>
      <c r="H4">
        <v>40.809489999999997</v>
      </c>
      <c r="I4">
        <v>-77.895049999999998</v>
      </c>
      <c r="J4" t="s">
        <v>25</v>
      </c>
      <c r="K4" t="s">
        <v>26</v>
      </c>
      <c r="L4" t="s">
        <v>17</v>
      </c>
      <c r="M4">
        <v>16803</v>
      </c>
      <c r="N4">
        <v>37</v>
      </c>
      <c r="O4">
        <v>47</v>
      </c>
      <c r="P4">
        <v>45</v>
      </c>
      <c r="Q4" t="s">
        <v>929</v>
      </c>
      <c r="R4" t="s">
        <v>762</v>
      </c>
      <c r="S4" t="s">
        <v>762</v>
      </c>
      <c r="T4">
        <v>40.808557</v>
      </c>
      <c r="U4">
        <v>-77.889717000000005</v>
      </c>
      <c r="V4">
        <v>7.1</v>
      </c>
      <c r="W4">
        <v>22.0833333333333</v>
      </c>
      <c r="X4">
        <v>42.05</v>
      </c>
    </row>
    <row r="5" spans="1:24" x14ac:dyDescent="0.25">
      <c r="A5">
        <v>4</v>
      </c>
      <c r="B5" t="s">
        <v>27</v>
      </c>
      <c r="C5" t="s">
        <v>28</v>
      </c>
      <c r="D5" t="b">
        <v>0</v>
      </c>
      <c r="E5">
        <v>205</v>
      </c>
      <c r="F5" t="s">
        <v>29</v>
      </c>
      <c r="G5">
        <v>4</v>
      </c>
      <c r="H5">
        <v>40.797980000000003</v>
      </c>
      <c r="I5">
        <v>-77.856520000000003</v>
      </c>
      <c r="J5" t="s">
        <v>15</v>
      </c>
      <c r="K5" t="s">
        <v>30</v>
      </c>
      <c r="L5" t="s">
        <v>17</v>
      </c>
      <c r="M5">
        <v>16801</v>
      </c>
      <c r="N5">
        <v>52</v>
      </c>
      <c r="O5">
        <v>62</v>
      </c>
      <c r="P5">
        <v>60</v>
      </c>
      <c r="Q5" t="s">
        <v>930</v>
      </c>
      <c r="R5" t="s">
        <v>763</v>
      </c>
      <c r="S5" t="s">
        <v>763</v>
      </c>
      <c r="T5">
        <v>40.808557</v>
      </c>
      <c r="U5">
        <v>-77.889717000000005</v>
      </c>
      <c r="V5">
        <v>3.8333333333333299</v>
      </c>
      <c r="W5">
        <v>11.466666666666701</v>
      </c>
      <c r="X5">
        <v>21.383333333333301</v>
      </c>
    </row>
    <row r="6" spans="1:24" x14ac:dyDescent="0.25">
      <c r="A6">
        <v>5</v>
      </c>
      <c r="B6" t="s">
        <v>31</v>
      </c>
      <c r="C6" t="s">
        <v>32</v>
      </c>
      <c r="D6" t="b">
        <v>0</v>
      </c>
      <c r="E6">
        <v>438</v>
      </c>
      <c r="F6" t="s">
        <v>33</v>
      </c>
      <c r="G6">
        <v>3.5</v>
      </c>
      <c r="H6">
        <v>40.810940000000002</v>
      </c>
      <c r="I6">
        <v>-77.912729999999996</v>
      </c>
      <c r="J6" t="s">
        <v>25</v>
      </c>
      <c r="K6" t="s">
        <v>34</v>
      </c>
      <c r="L6" t="s">
        <v>17</v>
      </c>
      <c r="M6">
        <v>16803</v>
      </c>
      <c r="N6">
        <v>54</v>
      </c>
      <c r="O6">
        <v>64</v>
      </c>
      <c r="P6">
        <v>62</v>
      </c>
      <c r="Q6" t="s">
        <v>931</v>
      </c>
      <c r="R6" t="s">
        <v>764</v>
      </c>
      <c r="S6" t="s">
        <v>764</v>
      </c>
      <c r="T6">
        <v>40.808557</v>
      </c>
      <c r="U6">
        <v>-77.889717000000005</v>
      </c>
      <c r="V6">
        <v>8.3333333333333304</v>
      </c>
      <c r="W6">
        <v>18.733333333333299</v>
      </c>
      <c r="X6">
        <v>49.25</v>
      </c>
    </row>
    <row r="7" spans="1:24" x14ac:dyDescent="0.25">
      <c r="A7">
        <v>6</v>
      </c>
      <c r="B7" t="s">
        <v>35</v>
      </c>
      <c r="C7" t="s">
        <v>36</v>
      </c>
      <c r="D7" t="b">
        <v>0</v>
      </c>
      <c r="E7">
        <v>22</v>
      </c>
      <c r="F7" t="s">
        <v>37</v>
      </c>
      <c r="G7">
        <v>4</v>
      </c>
      <c r="H7">
        <v>40.797870000000003</v>
      </c>
      <c r="I7">
        <v>-77.856110000000001</v>
      </c>
      <c r="J7" t="s">
        <v>25</v>
      </c>
      <c r="K7" t="s">
        <v>38</v>
      </c>
      <c r="L7" t="s">
        <v>17</v>
      </c>
      <c r="M7">
        <v>16801</v>
      </c>
      <c r="N7">
        <v>56</v>
      </c>
      <c r="O7">
        <v>66</v>
      </c>
      <c r="P7">
        <v>64</v>
      </c>
      <c r="Q7" t="s">
        <v>932</v>
      </c>
      <c r="R7" t="s">
        <v>765</v>
      </c>
      <c r="S7" t="s">
        <v>765</v>
      </c>
      <c r="T7">
        <v>40.808557</v>
      </c>
      <c r="U7">
        <v>-77.889717000000005</v>
      </c>
      <c r="V7">
        <v>5.5</v>
      </c>
      <c r="W7">
        <v>10.8333333333333</v>
      </c>
      <c r="X7">
        <v>33.983333333333299</v>
      </c>
    </row>
    <row r="8" spans="1:24" x14ac:dyDescent="0.25">
      <c r="A8">
        <v>7</v>
      </c>
      <c r="B8" t="s">
        <v>39</v>
      </c>
      <c r="C8" t="s">
        <v>40</v>
      </c>
      <c r="D8" t="b">
        <v>0</v>
      </c>
      <c r="E8">
        <v>155</v>
      </c>
      <c r="F8" t="s">
        <v>41</v>
      </c>
      <c r="G8">
        <v>4.5</v>
      </c>
      <c r="H8">
        <v>40.784816481310401</v>
      </c>
      <c r="I8">
        <v>-77.837707363573202</v>
      </c>
      <c r="J8" t="s">
        <v>25</v>
      </c>
      <c r="K8" t="s">
        <v>42</v>
      </c>
      <c r="L8" t="s">
        <v>17</v>
      </c>
      <c r="M8">
        <v>16801</v>
      </c>
      <c r="N8">
        <v>36</v>
      </c>
      <c r="O8">
        <v>46</v>
      </c>
      <c r="P8">
        <v>44</v>
      </c>
      <c r="Q8" t="s">
        <v>933</v>
      </c>
      <c r="R8" t="s">
        <v>766</v>
      </c>
      <c r="S8" t="s">
        <v>766</v>
      </c>
      <c r="T8">
        <v>40.808557</v>
      </c>
      <c r="U8">
        <v>-77.889717000000005</v>
      </c>
      <c r="V8">
        <v>8.5500000000000007</v>
      </c>
      <c r="W8">
        <v>25.85</v>
      </c>
      <c r="X8">
        <v>53.483333333333299</v>
      </c>
    </row>
    <row r="9" spans="1:24" x14ac:dyDescent="0.25">
      <c r="A9">
        <v>8</v>
      </c>
      <c r="B9" t="s">
        <v>43</v>
      </c>
      <c r="C9" t="s">
        <v>44</v>
      </c>
      <c r="D9" t="b">
        <v>0</v>
      </c>
      <c r="E9">
        <v>182</v>
      </c>
      <c r="F9" t="s">
        <v>45</v>
      </c>
      <c r="G9">
        <v>4</v>
      </c>
      <c r="H9">
        <v>40.7927333731188</v>
      </c>
      <c r="I9">
        <v>-77.863261314280706</v>
      </c>
      <c r="J9" t="s">
        <v>25</v>
      </c>
      <c r="K9" t="s">
        <v>46</v>
      </c>
      <c r="L9" t="s">
        <v>17</v>
      </c>
      <c r="M9">
        <v>16801</v>
      </c>
      <c r="N9">
        <v>50</v>
      </c>
      <c r="O9">
        <v>60</v>
      </c>
      <c r="P9">
        <v>58</v>
      </c>
      <c r="Q9" t="s">
        <v>934</v>
      </c>
      <c r="R9" t="s">
        <v>767</v>
      </c>
      <c r="S9" t="s">
        <v>767</v>
      </c>
      <c r="T9">
        <v>40.808557</v>
      </c>
      <c r="U9">
        <v>-77.889717000000005</v>
      </c>
      <c r="V9">
        <v>11.466666666666701</v>
      </c>
      <c r="W9">
        <v>38.8333333333333</v>
      </c>
      <c r="X9">
        <v>70.183333333333294</v>
      </c>
    </row>
    <row r="10" spans="1:24" x14ac:dyDescent="0.25">
      <c r="A10">
        <v>9</v>
      </c>
      <c r="B10" t="s">
        <v>47</v>
      </c>
      <c r="C10" t="s">
        <v>48</v>
      </c>
      <c r="D10" t="b">
        <v>0</v>
      </c>
      <c r="E10">
        <v>28</v>
      </c>
      <c r="F10" t="s">
        <v>49</v>
      </c>
      <c r="G10">
        <v>4</v>
      </c>
      <c r="H10">
        <v>40.796217747664599</v>
      </c>
      <c r="I10">
        <v>-77.857611792453596</v>
      </c>
      <c r="J10" t="s">
        <v>25</v>
      </c>
      <c r="K10" t="s">
        <v>50</v>
      </c>
      <c r="L10" t="s">
        <v>17</v>
      </c>
      <c r="M10">
        <v>16801</v>
      </c>
      <c r="N10">
        <v>44</v>
      </c>
      <c r="O10">
        <v>54</v>
      </c>
      <c r="P10">
        <v>52</v>
      </c>
      <c r="Q10" t="s">
        <v>935</v>
      </c>
      <c r="R10" t="s">
        <v>768</v>
      </c>
      <c r="S10" t="s">
        <v>768</v>
      </c>
      <c r="T10">
        <v>40.808557</v>
      </c>
      <c r="U10">
        <v>-77.889717000000005</v>
      </c>
      <c r="V10">
        <v>9.3333333333333304</v>
      </c>
      <c r="W10">
        <v>13.75</v>
      </c>
      <c r="X10">
        <v>37.566666666666698</v>
      </c>
    </row>
    <row r="11" spans="1:24" x14ac:dyDescent="0.25">
      <c r="A11">
        <v>10</v>
      </c>
      <c r="B11" t="s">
        <v>51</v>
      </c>
      <c r="C11" t="s">
        <v>52</v>
      </c>
      <c r="D11" t="b">
        <v>0</v>
      </c>
      <c r="E11">
        <v>181</v>
      </c>
      <c r="F11" t="s">
        <v>53</v>
      </c>
      <c r="G11">
        <v>4</v>
      </c>
      <c r="H11">
        <v>40.793332999999997</v>
      </c>
      <c r="I11">
        <v>-77.862908200000007</v>
      </c>
      <c r="J11" t="s">
        <v>25</v>
      </c>
      <c r="K11" t="s">
        <v>54</v>
      </c>
      <c r="L11" t="s">
        <v>17</v>
      </c>
      <c r="M11">
        <v>16801</v>
      </c>
      <c r="N11">
        <v>44</v>
      </c>
      <c r="O11">
        <v>54</v>
      </c>
      <c r="P11">
        <v>52</v>
      </c>
      <c r="Q11" t="s">
        <v>936</v>
      </c>
      <c r="R11" t="s">
        <v>769</v>
      </c>
      <c r="S11" t="s">
        <v>769</v>
      </c>
      <c r="T11">
        <v>40.808557</v>
      </c>
      <c r="U11">
        <v>-77.889717000000005</v>
      </c>
      <c r="V11">
        <v>9</v>
      </c>
      <c r="W11">
        <v>25.433333333333302</v>
      </c>
      <c r="X11">
        <v>45.866666666666703</v>
      </c>
    </row>
    <row r="12" spans="1:24" x14ac:dyDescent="0.25">
      <c r="A12">
        <v>11</v>
      </c>
      <c r="B12" t="s">
        <v>55</v>
      </c>
      <c r="C12" t="s">
        <v>56</v>
      </c>
      <c r="D12" t="b">
        <v>0</v>
      </c>
      <c r="E12">
        <v>202</v>
      </c>
      <c r="F12" t="s">
        <v>57</v>
      </c>
      <c r="G12">
        <v>3.5</v>
      </c>
      <c r="H12">
        <v>40.824449000000001</v>
      </c>
      <c r="I12">
        <v>-77.900288000000003</v>
      </c>
      <c r="J12" t="s">
        <v>25</v>
      </c>
      <c r="K12" t="s">
        <v>58</v>
      </c>
      <c r="L12" t="s">
        <v>17</v>
      </c>
      <c r="M12">
        <v>16803</v>
      </c>
      <c r="N12">
        <v>56</v>
      </c>
      <c r="O12">
        <v>66</v>
      </c>
      <c r="P12">
        <v>64</v>
      </c>
      <c r="Q12" t="s">
        <v>937</v>
      </c>
      <c r="R12" t="s">
        <v>770</v>
      </c>
      <c r="S12" t="s">
        <v>770</v>
      </c>
      <c r="T12">
        <v>40.808557</v>
      </c>
      <c r="U12">
        <v>-77.889717000000005</v>
      </c>
      <c r="V12">
        <v>8.7666666666666693</v>
      </c>
      <c r="W12">
        <v>33.4</v>
      </c>
      <c r="X12">
        <v>71.783333333333303</v>
      </c>
    </row>
    <row r="13" spans="1:24" x14ac:dyDescent="0.25">
      <c r="A13">
        <v>12</v>
      </c>
      <c r="B13" t="s">
        <v>59</v>
      </c>
      <c r="C13" t="s">
        <v>60</v>
      </c>
      <c r="D13" t="b">
        <v>0</v>
      </c>
      <c r="E13">
        <v>242</v>
      </c>
      <c r="F13" t="s">
        <v>61</v>
      </c>
      <c r="G13">
        <v>4</v>
      </c>
      <c r="H13">
        <v>40.784790000000001</v>
      </c>
      <c r="I13">
        <v>-77.847009999999997</v>
      </c>
      <c r="J13" t="s">
        <v>25</v>
      </c>
      <c r="K13" t="s">
        <v>62</v>
      </c>
      <c r="L13" t="s">
        <v>17</v>
      </c>
      <c r="M13">
        <v>16801</v>
      </c>
      <c r="N13">
        <v>51</v>
      </c>
      <c r="O13">
        <v>61</v>
      </c>
      <c r="P13">
        <v>59</v>
      </c>
      <c r="Q13" t="s">
        <v>938</v>
      </c>
      <c r="R13" t="s">
        <v>771</v>
      </c>
      <c r="S13" t="s">
        <v>771</v>
      </c>
      <c r="T13">
        <v>40.808557</v>
      </c>
      <c r="U13">
        <v>-77.889717000000005</v>
      </c>
      <c r="V13">
        <v>6.5833333333333304</v>
      </c>
      <c r="W13">
        <v>29.15</v>
      </c>
      <c r="X13">
        <v>44.733333333333299</v>
      </c>
    </row>
    <row r="14" spans="1:24" x14ac:dyDescent="0.25">
      <c r="A14">
        <v>13</v>
      </c>
      <c r="B14" t="s">
        <v>63</v>
      </c>
      <c r="C14" t="s">
        <v>64</v>
      </c>
      <c r="D14" t="b">
        <v>0</v>
      </c>
      <c r="E14">
        <v>6</v>
      </c>
      <c r="F14" t="s">
        <v>65</v>
      </c>
      <c r="G14">
        <v>3.5</v>
      </c>
      <c r="H14">
        <v>40.79195</v>
      </c>
      <c r="I14">
        <v>-77.858500000000006</v>
      </c>
      <c r="J14" t="s">
        <v>38</v>
      </c>
      <c r="K14" t="s">
        <v>66</v>
      </c>
      <c r="L14" t="s">
        <v>17</v>
      </c>
      <c r="M14">
        <v>16801</v>
      </c>
      <c r="N14">
        <v>24</v>
      </c>
      <c r="O14">
        <v>32</v>
      </c>
      <c r="P14" t="e">
        <v>#VALUE!</v>
      </c>
      <c r="Q14" t="s">
        <v>772</v>
      </c>
      <c r="R14" t="s">
        <v>772</v>
      </c>
      <c r="S14" t="s">
        <v>772</v>
      </c>
      <c r="T14">
        <v>40.808557</v>
      </c>
      <c r="U14">
        <v>-77.889717000000005</v>
      </c>
      <c r="V14">
        <v>9.18333333333333</v>
      </c>
      <c r="W14">
        <v>35.783333333333303</v>
      </c>
      <c r="X14">
        <v>59.05</v>
      </c>
    </row>
    <row r="15" spans="1:24" x14ac:dyDescent="0.25">
      <c r="A15">
        <v>14</v>
      </c>
      <c r="B15" t="s">
        <v>67</v>
      </c>
      <c r="C15" t="s">
        <v>68</v>
      </c>
      <c r="D15" t="b">
        <v>0</v>
      </c>
      <c r="E15">
        <v>91</v>
      </c>
      <c r="F15" t="s">
        <v>69</v>
      </c>
      <c r="G15">
        <v>3.5</v>
      </c>
      <c r="H15">
        <v>40.810431642622497</v>
      </c>
      <c r="I15">
        <v>-77.912361855092996</v>
      </c>
      <c r="J15" t="s">
        <v>25</v>
      </c>
      <c r="K15" t="s">
        <v>70</v>
      </c>
      <c r="L15" t="s">
        <v>17</v>
      </c>
      <c r="M15">
        <v>16803</v>
      </c>
      <c r="N15">
        <v>64</v>
      </c>
      <c r="O15">
        <v>74</v>
      </c>
      <c r="P15">
        <v>72</v>
      </c>
      <c r="Q15" t="s">
        <v>939</v>
      </c>
      <c r="R15" t="s">
        <v>773</v>
      </c>
      <c r="S15" t="s">
        <v>773</v>
      </c>
      <c r="T15">
        <v>40.808557</v>
      </c>
      <c r="U15">
        <v>-77.889717000000005</v>
      </c>
      <c r="V15">
        <v>8.1999999999999993</v>
      </c>
      <c r="W15">
        <v>20.816666666666698</v>
      </c>
      <c r="X15">
        <v>47.683333333333302</v>
      </c>
    </row>
    <row r="16" spans="1:24" x14ac:dyDescent="0.25">
      <c r="A16">
        <v>15</v>
      </c>
      <c r="B16" t="s">
        <v>71</v>
      </c>
      <c r="C16" t="s">
        <v>72</v>
      </c>
      <c r="D16" t="b">
        <v>0</v>
      </c>
      <c r="E16">
        <v>165</v>
      </c>
      <c r="F16" t="s">
        <v>73</v>
      </c>
      <c r="G16">
        <v>3.5</v>
      </c>
      <c r="H16">
        <v>40.76264388349</v>
      </c>
      <c r="I16">
        <v>-77.880170118354002</v>
      </c>
      <c r="J16" t="s">
        <v>25</v>
      </c>
      <c r="K16" t="s">
        <v>74</v>
      </c>
      <c r="L16" t="s">
        <v>17</v>
      </c>
      <c r="M16">
        <v>16801</v>
      </c>
      <c r="N16">
        <v>44</v>
      </c>
      <c r="O16">
        <v>54</v>
      </c>
      <c r="P16">
        <v>52</v>
      </c>
      <c r="Q16" t="s">
        <v>940</v>
      </c>
      <c r="R16" t="s">
        <v>774</v>
      </c>
      <c r="S16" t="s">
        <v>774</v>
      </c>
      <c r="T16">
        <v>40.808557</v>
      </c>
      <c r="U16">
        <v>-77.889717000000005</v>
      </c>
      <c r="V16">
        <v>9.2166666666666703</v>
      </c>
      <c r="W16" t="s">
        <v>38</v>
      </c>
      <c r="X16">
        <v>90.0833333333333</v>
      </c>
    </row>
    <row r="17" spans="1:24" x14ac:dyDescent="0.25">
      <c r="A17">
        <v>16</v>
      </c>
      <c r="B17" t="s">
        <v>75</v>
      </c>
      <c r="C17" t="s">
        <v>76</v>
      </c>
      <c r="D17" t="b">
        <v>0</v>
      </c>
      <c r="E17">
        <v>2</v>
      </c>
      <c r="F17" t="s">
        <v>77</v>
      </c>
      <c r="G17">
        <v>5</v>
      </c>
      <c r="H17">
        <v>40.783349999999999</v>
      </c>
      <c r="I17">
        <v>-77.852890000000002</v>
      </c>
      <c r="J17" t="s">
        <v>38</v>
      </c>
      <c r="K17" t="s">
        <v>78</v>
      </c>
      <c r="L17" t="s">
        <v>17</v>
      </c>
      <c r="M17">
        <v>16801</v>
      </c>
      <c r="N17">
        <v>23</v>
      </c>
      <c r="O17">
        <v>31</v>
      </c>
      <c r="P17">
        <v>43</v>
      </c>
      <c r="Q17" t="s">
        <v>775</v>
      </c>
      <c r="R17" t="s">
        <v>775</v>
      </c>
      <c r="S17" t="s">
        <v>775</v>
      </c>
      <c r="T17">
        <v>40.808557</v>
      </c>
      <c r="U17">
        <v>-77.889717000000005</v>
      </c>
      <c r="V17">
        <v>6.85</v>
      </c>
      <c r="W17">
        <v>38.3333333333333</v>
      </c>
      <c r="X17">
        <v>44.766666666666701</v>
      </c>
    </row>
    <row r="18" spans="1:24" x14ac:dyDescent="0.25">
      <c r="A18">
        <v>17</v>
      </c>
      <c r="B18" t="s">
        <v>79</v>
      </c>
      <c r="C18" t="s">
        <v>80</v>
      </c>
      <c r="D18" t="b">
        <v>0</v>
      </c>
      <c r="E18">
        <v>68</v>
      </c>
      <c r="F18" t="s">
        <v>81</v>
      </c>
      <c r="G18">
        <v>4.5</v>
      </c>
      <c r="H18">
        <v>40.78416</v>
      </c>
      <c r="I18">
        <v>-77.830439999999996</v>
      </c>
      <c r="J18" t="s">
        <v>25</v>
      </c>
      <c r="K18" t="s">
        <v>82</v>
      </c>
      <c r="L18" t="s">
        <v>17</v>
      </c>
      <c r="M18">
        <v>16801</v>
      </c>
      <c r="N18">
        <v>41</v>
      </c>
      <c r="O18">
        <v>51</v>
      </c>
      <c r="P18">
        <v>49</v>
      </c>
      <c r="Q18" t="s">
        <v>941</v>
      </c>
      <c r="R18" t="s">
        <v>776</v>
      </c>
      <c r="S18" t="s">
        <v>776</v>
      </c>
      <c r="T18">
        <v>40.808557</v>
      </c>
      <c r="U18">
        <v>-77.889717000000005</v>
      </c>
      <c r="V18">
        <v>7.9666666666666703</v>
      </c>
      <c r="W18">
        <v>28.283333333333299</v>
      </c>
      <c r="X18">
        <v>55.766666666666701</v>
      </c>
    </row>
    <row r="19" spans="1:24" x14ac:dyDescent="0.25">
      <c r="A19">
        <v>18</v>
      </c>
      <c r="B19" t="s">
        <v>83</v>
      </c>
      <c r="C19" t="s">
        <v>84</v>
      </c>
      <c r="D19" t="b">
        <v>0</v>
      </c>
      <c r="E19">
        <v>205</v>
      </c>
      <c r="F19" t="s">
        <v>85</v>
      </c>
      <c r="G19">
        <v>3.5</v>
      </c>
      <c r="H19">
        <v>40.831180000000003</v>
      </c>
      <c r="I19">
        <v>-77.886200000000002</v>
      </c>
      <c r="J19" t="s">
        <v>25</v>
      </c>
      <c r="K19" t="s">
        <v>86</v>
      </c>
      <c r="L19" t="s">
        <v>17</v>
      </c>
      <c r="M19">
        <v>16803</v>
      </c>
      <c r="N19">
        <v>29</v>
      </c>
      <c r="O19">
        <v>37</v>
      </c>
      <c r="P19">
        <v>43</v>
      </c>
      <c r="Q19" t="s">
        <v>777</v>
      </c>
      <c r="R19" t="s">
        <v>777</v>
      </c>
      <c r="S19" t="s">
        <v>777</v>
      </c>
      <c r="T19">
        <v>40.808557</v>
      </c>
      <c r="U19">
        <v>-77.889717000000005</v>
      </c>
      <c r="V19">
        <v>12.8166666666667</v>
      </c>
      <c r="W19" t="s">
        <v>38</v>
      </c>
      <c r="X19">
        <v>99.5833333333333</v>
      </c>
    </row>
    <row r="20" spans="1:24" x14ac:dyDescent="0.25">
      <c r="A20">
        <v>19</v>
      </c>
      <c r="B20" t="s">
        <v>87</v>
      </c>
      <c r="C20" t="s">
        <v>88</v>
      </c>
      <c r="D20" t="b">
        <v>0</v>
      </c>
      <c r="E20">
        <v>68</v>
      </c>
      <c r="F20" t="s">
        <v>89</v>
      </c>
      <c r="G20">
        <v>4</v>
      </c>
      <c r="H20">
        <v>40.7821600835548</v>
      </c>
      <c r="I20">
        <v>-77.853328182399906</v>
      </c>
      <c r="J20" t="s">
        <v>25</v>
      </c>
      <c r="K20" t="s">
        <v>90</v>
      </c>
      <c r="L20" t="s">
        <v>17</v>
      </c>
      <c r="M20">
        <v>16801</v>
      </c>
      <c r="N20">
        <v>62</v>
      </c>
      <c r="O20">
        <v>72</v>
      </c>
      <c r="P20">
        <v>70</v>
      </c>
      <c r="Q20" t="s">
        <v>942</v>
      </c>
      <c r="R20" t="s">
        <v>778</v>
      </c>
      <c r="S20" t="s">
        <v>778</v>
      </c>
      <c r="T20">
        <v>40.808557</v>
      </c>
      <c r="U20">
        <v>-77.889717000000005</v>
      </c>
      <c r="V20">
        <v>6.6</v>
      </c>
      <c r="W20">
        <v>34.65</v>
      </c>
      <c r="X20">
        <v>46.15</v>
      </c>
    </row>
    <row r="21" spans="1:24" x14ac:dyDescent="0.25">
      <c r="A21">
        <v>20</v>
      </c>
      <c r="B21" t="s">
        <v>91</v>
      </c>
      <c r="C21" t="s">
        <v>92</v>
      </c>
      <c r="D21" t="b">
        <v>0</v>
      </c>
      <c r="E21">
        <v>147</v>
      </c>
      <c r="F21" t="s">
        <v>93</v>
      </c>
      <c r="G21">
        <v>4</v>
      </c>
      <c r="H21">
        <v>40.739223480224602</v>
      </c>
      <c r="I21">
        <v>-77.879203796386705</v>
      </c>
      <c r="J21" t="s">
        <v>25</v>
      </c>
      <c r="K21" t="s">
        <v>94</v>
      </c>
      <c r="L21" t="s">
        <v>17</v>
      </c>
      <c r="M21">
        <v>16801</v>
      </c>
      <c r="N21">
        <v>62</v>
      </c>
      <c r="O21">
        <v>72</v>
      </c>
      <c r="P21">
        <v>70</v>
      </c>
      <c r="Q21" t="s">
        <v>943</v>
      </c>
      <c r="R21" t="s">
        <v>779</v>
      </c>
      <c r="S21" t="s">
        <v>779</v>
      </c>
      <c r="T21">
        <v>40.808557</v>
      </c>
      <c r="U21">
        <v>-77.889717000000005</v>
      </c>
      <c r="V21">
        <v>19.766666666666701</v>
      </c>
      <c r="W21" t="s">
        <v>38</v>
      </c>
      <c r="X21">
        <v>143.85</v>
      </c>
    </row>
    <row r="22" spans="1:24" x14ac:dyDescent="0.25">
      <c r="A22">
        <v>21</v>
      </c>
      <c r="B22" t="s">
        <v>95</v>
      </c>
      <c r="C22" t="s">
        <v>96</v>
      </c>
      <c r="D22" t="b">
        <v>0</v>
      </c>
      <c r="E22">
        <v>78</v>
      </c>
      <c r="F22" t="s">
        <v>97</v>
      </c>
      <c r="G22">
        <v>4</v>
      </c>
      <c r="H22">
        <v>40.793644241947398</v>
      </c>
      <c r="I22">
        <v>-77.862430214881897</v>
      </c>
      <c r="J22" t="s">
        <v>25</v>
      </c>
      <c r="K22" t="s">
        <v>98</v>
      </c>
      <c r="L22" t="s">
        <v>17</v>
      </c>
      <c r="M22">
        <v>16801</v>
      </c>
      <c r="N22">
        <v>34</v>
      </c>
      <c r="O22">
        <v>44</v>
      </c>
      <c r="P22">
        <v>42</v>
      </c>
      <c r="Q22" t="s">
        <v>944</v>
      </c>
      <c r="R22" t="s">
        <v>780</v>
      </c>
      <c r="S22" t="s">
        <v>780</v>
      </c>
      <c r="T22">
        <v>40.808557</v>
      </c>
      <c r="U22">
        <v>-77.889717000000005</v>
      </c>
      <c r="V22">
        <v>4.8666666666666698</v>
      </c>
      <c r="W22">
        <v>16.100000000000001</v>
      </c>
      <c r="X22">
        <v>31.366666666666699</v>
      </c>
    </row>
    <row r="23" spans="1:24" x14ac:dyDescent="0.25">
      <c r="A23">
        <v>22</v>
      </c>
      <c r="B23" t="s">
        <v>99</v>
      </c>
      <c r="C23" t="s">
        <v>100</v>
      </c>
      <c r="D23" t="b">
        <v>0</v>
      </c>
      <c r="E23">
        <v>110</v>
      </c>
      <c r="F23" t="s">
        <v>101</v>
      </c>
      <c r="G23">
        <v>3</v>
      </c>
      <c r="H23">
        <v>40.793035699999997</v>
      </c>
      <c r="I23">
        <v>-77.862088600000007</v>
      </c>
      <c r="J23" t="s">
        <v>25</v>
      </c>
      <c r="K23" t="s">
        <v>102</v>
      </c>
      <c r="L23" t="s">
        <v>17</v>
      </c>
      <c r="M23">
        <v>16801</v>
      </c>
      <c r="N23">
        <v>53</v>
      </c>
      <c r="O23">
        <v>63</v>
      </c>
      <c r="P23">
        <v>61</v>
      </c>
      <c r="Q23" t="s">
        <v>945</v>
      </c>
      <c r="R23" t="s">
        <v>781</v>
      </c>
      <c r="S23" t="s">
        <v>781</v>
      </c>
      <c r="T23">
        <v>40.808557</v>
      </c>
      <c r="U23">
        <v>-77.889717000000005</v>
      </c>
      <c r="V23">
        <v>7.9</v>
      </c>
      <c r="W23">
        <v>22.383333333333301</v>
      </c>
      <c r="X23">
        <v>40.366666666666703</v>
      </c>
    </row>
    <row r="24" spans="1:24" x14ac:dyDescent="0.25">
      <c r="A24">
        <v>23</v>
      </c>
      <c r="B24" t="s">
        <v>103</v>
      </c>
      <c r="C24" t="s">
        <v>104</v>
      </c>
      <c r="D24" t="b">
        <v>0</v>
      </c>
      <c r="E24">
        <v>9</v>
      </c>
      <c r="F24" t="s">
        <v>105</v>
      </c>
      <c r="G24">
        <v>3.5</v>
      </c>
      <c r="H24">
        <v>40.793959999999998</v>
      </c>
      <c r="I24">
        <v>-77.861400000000003</v>
      </c>
      <c r="J24" t="s">
        <v>38</v>
      </c>
      <c r="K24" t="s">
        <v>106</v>
      </c>
      <c r="L24" t="s">
        <v>17</v>
      </c>
      <c r="M24">
        <v>16801</v>
      </c>
      <c r="N24">
        <v>30</v>
      </c>
      <c r="O24">
        <v>38</v>
      </c>
      <c r="P24">
        <v>44</v>
      </c>
      <c r="Q24" t="s">
        <v>782</v>
      </c>
      <c r="R24" t="s">
        <v>782</v>
      </c>
      <c r="S24" t="s">
        <v>782</v>
      </c>
      <c r="T24">
        <v>40.808557</v>
      </c>
      <c r="U24">
        <v>-77.889717000000005</v>
      </c>
      <c r="V24">
        <v>9.18333333333333</v>
      </c>
      <c r="W24">
        <v>20.5</v>
      </c>
      <c r="X24">
        <v>40.433333333333302</v>
      </c>
    </row>
    <row r="25" spans="1:24" x14ac:dyDescent="0.25">
      <c r="A25">
        <v>24</v>
      </c>
      <c r="B25" t="s">
        <v>107</v>
      </c>
      <c r="C25" t="s">
        <v>108</v>
      </c>
      <c r="D25" t="b">
        <v>0</v>
      </c>
      <c r="E25">
        <v>130</v>
      </c>
      <c r="F25" t="s">
        <v>109</v>
      </c>
      <c r="G25">
        <v>3</v>
      </c>
      <c r="H25">
        <v>40.794282339619002</v>
      </c>
      <c r="I25">
        <v>-77.861577665257002</v>
      </c>
      <c r="J25" t="s">
        <v>25</v>
      </c>
      <c r="K25" t="s">
        <v>106</v>
      </c>
      <c r="L25" t="s">
        <v>17</v>
      </c>
      <c r="M25">
        <v>16801</v>
      </c>
      <c r="N25">
        <v>48</v>
      </c>
      <c r="O25">
        <v>58</v>
      </c>
      <c r="P25">
        <v>56</v>
      </c>
      <c r="Q25" t="s">
        <v>946</v>
      </c>
      <c r="R25" t="s">
        <v>783</v>
      </c>
      <c r="S25" t="s">
        <v>783</v>
      </c>
      <c r="T25">
        <v>40.808557</v>
      </c>
      <c r="U25">
        <v>-77.889717000000005</v>
      </c>
      <c r="V25">
        <v>8.6</v>
      </c>
      <c r="W25">
        <v>19.933333333333302</v>
      </c>
      <c r="X25">
        <v>40.8333333333333</v>
      </c>
    </row>
    <row r="26" spans="1:24" x14ac:dyDescent="0.25">
      <c r="A26">
        <v>25</v>
      </c>
      <c r="B26" t="s">
        <v>110</v>
      </c>
      <c r="C26" t="s">
        <v>111</v>
      </c>
      <c r="D26" t="b">
        <v>0</v>
      </c>
      <c r="E26">
        <v>96</v>
      </c>
      <c r="F26" t="s">
        <v>112</v>
      </c>
      <c r="G26">
        <v>3.5</v>
      </c>
      <c r="H26">
        <v>40.792099999999998</v>
      </c>
      <c r="I26">
        <v>-77.867260000000002</v>
      </c>
      <c r="J26" t="s">
        <v>25</v>
      </c>
      <c r="K26" t="s">
        <v>113</v>
      </c>
      <c r="L26" t="s">
        <v>17</v>
      </c>
      <c r="M26">
        <v>16801</v>
      </c>
      <c r="N26">
        <v>28</v>
      </c>
      <c r="O26">
        <v>36</v>
      </c>
      <c r="P26" t="e">
        <v>#VALUE!</v>
      </c>
      <c r="Q26" t="s">
        <v>784</v>
      </c>
      <c r="R26" t="s">
        <v>784</v>
      </c>
      <c r="S26" t="s">
        <v>784</v>
      </c>
      <c r="T26">
        <v>40.808557</v>
      </c>
      <c r="U26">
        <v>-77.889717000000005</v>
      </c>
      <c r="V26">
        <v>8.5166666666666693</v>
      </c>
      <c r="W26">
        <v>24.183333333333302</v>
      </c>
      <c r="X26">
        <v>41.733333333333299</v>
      </c>
    </row>
    <row r="27" spans="1:24" x14ac:dyDescent="0.25">
      <c r="A27">
        <v>26</v>
      </c>
      <c r="B27" t="s">
        <v>114</v>
      </c>
      <c r="C27" t="s">
        <v>115</v>
      </c>
      <c r="D27" t="b">
        <v>0</v>
      </c>
      <c r="E27">
        <v>155</v>
      </c>
      <c r="F27" t="s">
        <v>116</v>
      </c>
      <c r="G27">
        <v>4</v>
      </c>
      <c r="H27">
        <v>40.795412200000001</v>
      </c>
      <c r="I27">
        <v>-77.8590552</v>
      </c>
      <c r="J27" t="s">
        <v>25</v>
      </c>
      <c r="K27" t="s">
        <v>117</v>
      </c>
      <c r="L27" t="s">
        <v>17</v>
      </c>
      <c r="M27">
        <v>16801</v>
      </c>
      <c r="N27">
        <v>24</v>
      </c>
      <c r="O27">
        <v>32</v>
      </c>
      <c r="P27" t="e">
        <v>#VALUE!</v>
      </c>
      <c r="Q27" t="s">
        <v>785</v>
      </c>
      <c r="R27" t="s">
        <v>785</v>
      </c>
      <c r="S27" t="s">
        <v>785</v>
      </c>
      <c r="T27">
        <v>40.808557</v>
      </c>
      <c r="U27">
        <v>-77.889717000000005</v>
      </c>
      <c r="V27">
        <v>5.7166666666666703</v>
      </c>
      <c r="W27">
        <v>12.966666666666701</v>
      </c>
      <c r="X27">
        <v>33.6666666666667</v>
      </c>
    </row>
    <row r="28" spans="1:24" x14ac:dyDescent="0.25">
      <c r="A28">
        <v>27</v>
      </c>
      <c r="B28" t="s">
        <v>118</v>
      </c>
      <c r="C28" t="s">
        <v>119</v>
      </c>
      <c r="D28" t="b">
        <v>0</v>
      </c>
      <c r="E28">
        <v>10</v>
      </c>
      <c r="F28" t="s">
        <v>120</v>
      </c>
      <c r="G28">
        <v>4</v>
      </c>
      <c r="H28">
        <v>40.7938069</v>
      </c>
      <c r="I28">
        <v>-77.859854499999997</v>
      </c>
      <c r="J28" t="s">
        <v>15</v>
      </c>
      <c r="K28" t="s">
        <v>121</v>
      </c>
      <c r="L28" t="s">
        <v>17</v>
      </c>
      <c r="M28">
        <v>16801</v>
      </c>
      <c r="N28">
        <v>65</v>
      </c>
      <c r="O28">
        <v>75</v>
      </c>
      <c r="P28">
        <v>73</v>
      </c>
      <c r="Q28" t="s">
        <v>947</v>
      </c>
      <c r="R28" t="s">
        <v>786</v>
      </c>
      <c r="S28" t="s">
        <v>786</v>
      </c>
      <c r="T28">
        <v>40.808557</v>
      </c>
      <c r="U28">
        <v>-77.889717000000005</v>
      </c>
      <c r="V28">
        <v>9.06666666666667</v>
      </c>
      <c r="W28">
        <v>24.7</v>
      </c>
      <c r="X28">
        <v>45.15</v>
      </c>
    </row>
    <row r="29" spans="1:24" x14ac:dyDescent="0.25">
      <c r="A29">
        <v>28</v>
      </c>
      <c r="B29" t="s">
        <v>122</v>
      </c>
      <c r="C29" t="s">
        <v>123</v>
      </c>
      <c r="D29" t="b">
        <v>0</v>
      </c>
      <c r="E29">
        <v>169</v>
      </c>
      <c r="F29" t="s">
        <v>124</v>
      </c>
      <c r="G29">
        <v>3</v>
      </c>
      <c r="H29">
        <v>40.795620999999997</v>
      </c>
      <c r="I29">
        <v>-77.859714999999994</v>
      </c>
      <c r="J29" t="s">
        <v>25</v>
      </c>
      <c r="K29" t="s">
        <v>125</v>
      </c>
      <c r="L29" t="s">
        <v>17</v>
      </c>
      <c r="M29">
        <v>16801</v>
      </c>
      <c r="N29">
        <v>52</v>
      </c>
      <c r="O29">
        <v>62</v>
      </c>
      <c r="P29">
        <v>60</v>
      </c>
      <c r="Q29" t="s">
        <v>948</v>
      </c>
      <c r="R29" t="s">
        <v>787</v>
      </c>
      <c r="S29" t="s">
        <v>787</v>
      </c>
      <c r="T29">
        <v>40.808557</v>
      </c>
      <c r="U29">
        <v>-77.889717000000005</v>
      </c>
      <c r="V29">
        <v>10.35</v>
      </c>
      <c r="W29">
        <v>20.383333333333301</v>
      </c>
      <c r="X29">
        <v>41.15</v>
      </c>
    </row>
    <row r="30" spans="1:24" x14ac:dyDescent="0.25">
      <c r="A30">
        <v>29</v>
      </c>
      <c r="B30" t="s">
        <v>126</v>
      </c>
      <c r="C30" t="s">
        <v>127</v>
      </c>
      <c r="D30" t="b">
        <v>0</v>
      </c>
      <c r="E30">
        <v>7</v>
      </c>
      <c r="F30" t="s">
        <v>128</v>
      </c>
      <c r="G30">
        <v>3.5</v>
      </c>
      <c r="H30">
        <v>40.806519999999999</v>
      </c>
      <c r="I30">
        <v>-77.840800000000002</v>
      </c>
      <c r="J30" t="s">
        <v>38</v>
      </c>
      <c r="K30" t="s">
        <v>129</v>
      </c>
      <c r="L30" t="s">
        <v>17</v>
      </c>
      <c r="M30">
        <v>16801</v>
      </c>
      <c r="N30">
        <v>57</v>
      </c>
      <c r="O30">
        <v>67</v>
      </c>
      <c r="P30">
        <v>65</v>
      </c>
      <c r="Q30" t="s">
        <v>949</v>
      </c>
      <c r="R30" t="s">
        <v>788</v>
      </c>
      <c r="S30" t="s">
        <v>788</v>
      </c>
      <c r="T30">
        <v>40.808557</v>
      </c>
      <c r="U30">
        <v>-77.889717000000005</v>
      </c>
      <c r="V30">
        <v>7.7166666666666703</v>
      </c>
      <c r="W30">
        <v>17.55</v>
      </c>
      <c r="X30">
        <v>42.016666666666701</v>
      </c>
    </row>
    <row r="31" spans="1:24" x14ac:dyDescent="0.25">
      <c r="A31">
        <v>30</v>
      </c>
      <c r="B31" t="s">
        <v>130</v>
      </c>
      <c r="C31" t="s">
        <v>131</v>
      </c>
      <c r="D31" t="b">
        <v>0</v>
      </c>
      <c r="E31">
        <v>141</v>
      </c>
      <c r="F31" t="s">
        <v>132</v>
      </c>
      <c r="G31">
        <v>4</v>
      </c>
      <c r="H31">
        <v>40.833851000000003</v>
      </c>
      <c r="I31">
        <v>-77.804546000000002</v>
      </c>
      <c r="J31" t="s">
        <v>15</v>
      </c>
      <c r="K31" t="s">
        <v>133</v>
      </c>
      <c r="L31" t="s">
        <v>17</v>
      </c>
      <c r="M31">
        <v>16801</v>
      </c>
      <c r="N31">
        <v>25</v>
      </c>
      <c r="O31">
        <v>33</v>
      </c>
      <c r="P31">
        <v>38</v>
      </c>
      <c r="Q31" t="s">
        <v>789</v>
      </c>
      <c r="R31" t="s">
        <v>789</v>
      </c>
      <c r="S31" t="s">
        <v>789</v>
      </c>
      <c r="T31">
        <v>40.808557</v>
      </c>
      <c r="U31">
        <v>-77.889717000000005</v>
      </c>
      <c r="V31">
        <v>8.6166666666666707</v>
      </c>
      <c r="W31">
        <v>27.35</v>
      </c>
      <c r="X31">
        <v>155.35</v>
      </c>
    </row>
    <row r="32" spans="1:24" x14ac:dyDescent="0.25">
      <c r="A32">
        <v>31</v>
      </c>
      <c r="B32" t="s">
        <v>134</v>
      </c>
      <c r="C32" t="s">
        <v>135</v>
      </c>
      <c r="D32" t="b">
        <v>0</v>
      </c>
      <c r="E32">
        <v>119</v>
      </c>
      <c r="F32" t="s">
        <v>65</v>
      </c>
      <c r="G32">
        <v>3.5</v>
      </c>
      <c r="H32">
        <v>40.80133</v>
      </c>
      <c r="I32">
        <v>-77.880560000000003</v>
      </c>
      <c r="J32" t="s">
        <v>25</v>
      </c>
      <c r="K32" t="s">
        <v>136</v>
      </c>
      <c r="L32" t="s">
        <v>17</v>
      </c>
      <c r="M32">
        <v>16803</v>
      </c>
      <c r="N32">
        <v>24</v>
      </c>
      <c r="O32">
        <v>32</v>
      </c>
      <c r="P32" t="e">
        <v>#VALUE!</v>
      </c>
      <c r="Q32" t="s">
        <v>772</v>
      </c>
      <c r="R32" t="s">
        <v>772</v>
      </c>
      <c r="S32" t="s">
        <v>772</v>
      </c>
      <c r="T32">
        <v>40.808557</v>
      </c>
      <c r="U32">
        <v>-77.889717000000005</v>
      </c>
      <c r="V32">
        <v>12.45</v>
      </c>
      <c r="W32" t="s">
        <v>38</v>
      </c>
      <c r="X32">
        <v>110.566666666667</v>
      </c>
    </row>
    <row r="33" spans="1:24" x14ac:dyDescent="0.25">
      <c r="A33">
        <v>32</v>
      </c>
      <c r="B33" t="s">
        <v>137</v>
      </c>
      <c r="C33" t="s">
        <v>138</v>
      </c>
      <c r="D33" t="b">
        <v>0</v>
      </c>
      <c r="E33">
        <v>55</v>
      </c>
      <c r="F33" t="s">
        <v>139</v>
      </c>
      <c r="G33">
        <v>4</v>
      </c>
      <c r="H33">
        <v>40.797980000000003</v>
      </c>
      <c r="I33">
        <v>-77.856520000000003</v>
      </c>
      <c r="J33" t="s">
        <v>15</v>
      </c>
      <c r="K33" t="s">
        <v>30</v>
      </c>
      <c r="L33" t="s">
        <v>17</v>
      </c>
      <c r="M33">
        <v>16801</v>
      </c>
      <c r="N33">
        <v>37</v>
      </c>
      <c r="O33">
        <v>47</v>
      </c>
      <c r="P33">
        <v>45</v>
      </c>
      <c r="Q33" t="s">
        <v>950</v>
      </c>
      <c r="R33" t="s">
        <v>790</v>
      </c>
      <c r="S33" t="s">
        <v>790</v>
      </c>
      <c r="T33">
        <v>40.808557</v>
      </c>
      <c r="U33">
        <v>-77.889717000000005</v>
      </c>
      <c r="V33">
        <v>4.7166666666666703</v>
      </c>
      <c r="W33">
        <v>14.783333333333299</v>
      </c>
      <c r="X33">
        <v>30.05</v>
      </c>
    </row>
    <row r="34" spans="1:24" x14ac:dyDescent="0.25">
      <c r="A34">
        <v>33</v>
      </c>
      <c r="B34" t="s">
        <v>140</v>
      </c>
      <c r="C34" t="s">
        <v>141</v>
      </c>
      <c r="D34" t="b">
        <v>0</v>
      </c>
      <c r="E34">
        <v>98</v>
      </c>
      <c r="F34" t="s">
        <v>142</v>
      </c>
      <c r="G34">
        <v>3.5</v>
      </c>
      <c r="H34">
        <v>40.793643201139297</v>
      </c>
      <c r="I34">
        <v>-77.860194190620007</v>
      </c>
      <c r="J34" t="s">
        <v>25</v>
      </c>
      <c r="K34" t="s">
        <v>143</v>
      </c>
      <c r="L34" t="s">
        <v>17</v>
      </c>
      <c r="M34">
        <v>16801</v>
      </c>
      <c r="N34">
        <v>63</v>
      </c>
      <c r="O34">
        <v>73</v>
      </c>
      <c r="P34">
        <v>71</v>
      </c>
      <c r="Q34" t="s">
        <v>951</v>
      </c>
      <c r="R34" t="s">
        <v>791</v>
      </c>
      <c r="S34" t="s">
        <v>791</v>
      </c>
      <c r="T34">
        <v>40.808557</v>
      </c>
      <c r="U34">
        <v>-77.889717000000005</v>
      </c>
      <c r="V34">
        <v>9.31666666666667</v>
      </c>
      <c r="W34">
        <v>25.15</v>
      </c>
      <c r="X34">
        <v>47.183333333333302</v>
      </c>
    </row>
    <row r="35" spans="1:24" x14ac:dyDescent="0.25">
      <c r="A35">
        <v>34</v>
      </c>
      <c r="B35" t="s">
        <v>144</v>
      </c>
      <c r="C35" t="s">
        <v>145</v>
      </c>
      <c r="D35" t="b">
        <v>0</v>
      </c>
      <c r="E35">
        <v>49</v>
      </c>
      <c r="F35" t="s">
        <v>132</v>
      </c>
      <c r="G35">
        <v>4</v>
      </c>
      <c r="H35">
        <v>40.795230844688398</v>
      </c>
      <c r="I35">
        <v>-77.859175607469496</v>
      </c>
      <c r="J35" t="s">
        <v>15</v>
      </c>
      <c r="K35" t="s">
        <v>146</v>
      </c>
      <c r="L35" t="s">
        <v>17</v>
      </c>
      <c r="M35">
        <v>16801</v>
      </c>
      <c r="N35">
        <v>25</v>
      </c>
      <c r="O35">
        <v>33</v>
      </c>
      <c r="P35">
        <v>38</v>
      </c>
      <c r="Q35" t="s">
        <v>789</v>
      </c>
      <c r="R35" t="s">
        <v>789</v>
      </c>
      <c r="S35" t="s">
        <v>789</v>
      </c>
      <c r="T35">
        <v>40.808557</v>
      </c>
      <c r="U35">
        <v>-77.889717000000005</v>
      </c>
      <c r="V35">
        <v>9.4</v>
      </c>
      <c r="W35">
        <v>21.216666666666701</v>
      </c>
      <c r="X35">
        <v>41.65</v>
      </c>
    </row>
    <row r="36" spans="1:24" x14ac:dyDescent="0.25">
      <c r="A36">
        <v>35</v>
      </c>
      <c r="B36" t="s">
        <v>147</v>
      </c>
      <c r="C36" t="s">
        <v>148</v>
      </c>
      <c r="D36" t="b">
        <v>0</v>
      </c>
      <c r="E36">
        <v>82</v>
      </c>
      <c r="F36" t="s">
        <v>149</v>
      </c>
      <c r="G36">
        <v>4</v>
      </c>
      <c r="H36">
        <v>40.815101645942804</v>
      </c>
      <c r="I36">
        <v>-77.897617069649399</v>
      </c>
      <c r="J36" t="s">
        <v>25</v>
      </c>
      <c r="K36" t="s">
        <v>150</v>
      </c>
      <c r="L36" t="s">
        <v>17</v>
      </c>
      <c r="M36">
        <v>16803</v>
      </c>
      <c r="N36">
        <v>49</v>
      </c>
      <c r="O36">
        <v>59</v>
      </c>
      <c r="P36">
        <v>57</v>
      </c>
      <c r="Q36" t="s">
        <v>952</v>
      </c>
      <c r="R36" t="s">
        <v>792</v>
      </c>
      <c r="S36" t="s">
        <v>792</v>
      </c>
      <c r="T36">
        <v>40.808557</v>
      </c>
      <c r="U36">
        <v>-77.889717000000005</v>
      </c>
      <c r="V36">
        <v>9.15</v>
      </c>
      <c r="W36">
        <v>24.2</v>
      </c>
      <c r="X36">
        <v>51.283333333333303</v>
      </c>
    </row>
    <row r="37" spans="1:24" x14ac:dyDescent="0.25">
      <c r="A37">
        <v>36</v>
      </c>
      <c r="B37" t="s">
        <v>151</v>
      </c>
      <c r="C37" t="s">
        <v>152</v>
      </c>
      <c r="D37" t="b">
        <v>0</v>
      </c>
      <c r="E37">
        <v>10</v>
      </c>
      <c r="F37" t="s">
        <v>153</v>
      </c>
      <c r="G37">
        <v>4</v>
      </c>
      <c r="H37">
        <v>40.791530000000002</v>
      </c>
      <c r="I37">
        <v>-77.864069999999998</v>
      </c>
      <c r="J37" t="s">
        <v>38</v>
      </c>
      <c r="K37" t="s">
        <v>154</v>
      </c>
      <c r="L37" t="s">
        <v>17</v>
      </c>
      <c r="M37">
        <v>16801</v>
      </c>
      <c r="N37">
        <v>62</v>
      </c>
      <c r="O37">
        <v>72</v>
      </c>
      <c r="P37">
        <v>70</v>
      </c>
      <c r="Q37" t="s">
        <v>953</v>
      </c>
      <c r="R37" t="s">
        <v>793</v>
      </c>
      <c r="S37" t="s">
        <v>793</v>
      </c>
      <c r="T37">
        <v>40.808557</v>
      </c>
      <c r="U37">
        <v>-77.889717000000005</v>
      </c>
      <c r="V37">
        <v>5.0999999999999996</v>
      </c>
      <c r="W37">
        <v>20.45</v>
      </c>
      <c r="X37">
        <v>32.966666666666697</v>
      </c>
    </row>
    <row r="38" spans="1:24" x14ac:dyDescent="0.25">
      <c r="A38">
        <v>37</v>
      </c>
      <c r="B38" t="s">
        <v>155</v>
      </c>
      <c r="C38" t="s">
        <v>156</v>
      </c>
      <c r="D38" t="b">
        <v>0</v>
      </c>
      <c r="E38">
        <v>118</v>
      </c>
      <c r="F38" t="s">
        <v>157</v>
      </c>
      <c r="G38">
        <v>3</v>
      </c>
      <c r="H38">
        <v>40.796562194824197</v>
      </c>
      <c r="I38">
        <v>-77.857086181640597</v>
      </c>
      <c r="J38" t="s">
        <v>25</v>
      </c>
      <c r="K38" t="s">
        <v>158</v>
      </c>
      <c r="L38" t="s">
        <v>17</v>
      </c>
      <c r="M38">
        <v>16801</v>
      </c>
      <c r="N38">
        <v>60</v>
      </c>
      <c r="O38">
        <v>70</v>
      </c>
      <c r="P38">
        <v>68</v>
      </c>
      <c r="Q38" t="s">
        <v>954</v>
      </c>
      <c r="R38" t="s">
        <v>794</v>
      </c>
      <c r="S38" t="s">
        <v>794</v>
      </c>
      <c r="T38">
        <v>40.808557</v>
      </c>
      <c r="U38">
        <v>-77.889717000000005</v>
      </c>
      <c r="V38">
        <v>8.68333333333333</v>
      </c>
      <c r="W38">
        <v>12.75</v>
      </c>
      <c r="X38">
        <v>37.549999999999997</v>
      </c>
    </row>
    <row r="39" spans="1:24" x14ac:dyDescent="0.25">
      <c r="A39">
        <v>38</v>
      </c>
      <c r="B39" t="s">
        <v>159</v>
      </c>
      <c r="C39" t="s">
        <v>160</v>
      </c>
      <c r="D39" t="b">
        <v>0</v>
      </c>
      <c r="E39">
        <v>104</v>
      </c>
      <c r="F39" t="s">
        <v>161</v>
      </c>
      <c r="G39">
        <v>4</v>
      </c>
      <c r="H39">
        <v>40.787239999999997</v>
      </c>
      <c r="I39">
        <v>-77.856319999999997</v>
      </c>
      <c r="J39" t="s">
        <v>15</v>
      </c>
      <c r="K39" t="s">
        <v>162</v>
      </c>
      <c r="L39" t="s">
        <v>17</v>
      </c>
      <c r="M39">
        <v>16801</v>
      </c>
      <c r="N39">
        <v>31</v>
      </c>
      <c r="O39">
        <v>39</v>
      </c>
      <c r="P39">
        <v>43</v>
      </c>
      <c r="Q39" t="s">
        <v>795</v>
      </c>
      <c r="R39" t="s">
        <v>795</v>
      </c>
      <c r="S39" t="s">
        <v>795</v>
      </c>
      <c r="T39">
        <v>40.808557</v>
      </c>
      <c r="U39">
        <v>-77.889717000000005</v>
      </c>
      <c r="V39">
        <v>7.4</v>
      </c>
      <c r="W39">
        <v>27.383333333333301</v>
      </c>
      <c r="X39">
        <v>49</v>
      </c>
    </row>
    <row r="40" spans="1:24" x14ac:dyDescent="0.25">
      <c r="A40">
        <v>39</v>
      </c>
      <c r="B40" t="s">
        <v>163</v>
      </c>
      <c r="C40" t="s">
        <v>164</v>
      </c>
      <c r="D40" t="b">
        <v>0</v>
      </c>
      <c r="E40">
        <v>105</v>
      </c>
      <c r="F40" t="s">
        <v>165</v>
      </c>
      <c r="G40">
        <v>4.5</v>
      </c>
      <c r="H40">
        <v>40.779600000000002</v>
      </c>
      <c r="I40">
        <v>-77.879450000000006</v>
      </c>
      <c r="J40" t="s">
        <v>15</v>
      </c>
      <c r="K40" t="s">
        <v>166</v>
      </c>
      <c r="L40" t="s">
        <v>17</v>
      </c>
      <c r="M40">
        <v>16801</v>
      </c>
      <c r="N40">
        <v>25</v>
      </c>
      <c r="O40">
        <v>33</v>
      </c>
      <c r="P40" t="e">
        <v>#VALUE!</v>
      </c>
      <c r="Q40" t="s">
        <v>796</v>
      </c>
      <c r="R40" t="s">
        <v>796</v>
      </c>
      <c r="S40" t="s">
        <v>796</v>
      </c>
      <c r="T40">
        <v>40.808557</v>
      </c>
      <c r="U40">
        <v>-77.889717000000005</v>
      </c>
      <c r="V40">
        <v>10.1833333333333</v>
      </c>
      <c r="W40">
        <v>30.5833333333333</v>
      </c>
      <c r="X40">
        <v>61.85</v>
      </c>
    </row>
    <row r="41" spans="1:24" x14ac:dyDescent="0.25">
      <c r="A41">
        <v>40</v>
      </c>
      <c r="B41" t="s">
        <v>167</v>
      </c>
      <c r="C41" t="s">
        <v>168</v>
      </c>
      <c r="D41" t="b">
        <v>0</v>
      </c>
      <c r="E41">
        <v>43</v>
      </c>
      <c r="F41" t="s">
        <v>169</v>
      </c>
      <c r="G41">
        <v>3.5</v>
      </c>
      <c r="H41">
        <v>40.793840195849597</v>
      </c>
      <c r="I41">
        <v>-77.861021049320698</v>
      </c>
      <c r="J41" t="s">
        <v>25</v>
      </c>
      <c r="K41" t="s">
        <v>170</v>
      </c>
      <c r="L41" t="s">
        <v>17</v>
      </c>
      <c r="M41">
        <v>16801</v>
      </c>
      <c r="N41">
        <v>48</v>
      </c>
      <c r="O41">
        <v>58</v>
      </c>
      <c r="P41">
        <v>56</v>
      </c>
      <c r="Q41" t="s">
        <v>955</v>
      </c>
      <c r="R41" t="s">
        <v>797</v>
      </c>
      <c r="S41" t="s">
        <v>797</v>
      </c>
      <c r="T41">
        <v>40.808557</v>
      </c>
      <c r="U41">
        <v>-77.889717000000005</v>
      </c>
      <c r="V41">
        <v>4.7833333333333297</v>
      </c>
      <c r="W41">
        <v>15.716666666666701</v>
      </c>
      <c r="X41">
        <v>30.983333333333299</v>
      </c>
    </row>
    <row r="42" spans="1:24" x14ac:dyDescent="0.25">
      <c r="A42">
        <v>41</v>
      </c>
      <c r="B42" t="s">
        <v>171</v>
      </c>
      <c r="C42" t="s">
        <v>164</v>
      </c>
      <c r="D42" t="b">
        <v>0</v>
      </c>
      <c r="E42">
        <v>186</v>
      </c>
      <c r="F42" t="s">
        <v>172</v>
      </c>
      <c r="G42">
        <v>4</v>
      </c>
      <c r="H42">
        <v>40.803460000000001</v>
      </c>
      <c r="I42">
        <v>-77.882999999999996</v>
      </c>
      <c r="J42" t="s">
        <v>15</v>
      </c>
      <c r="K42" t="s">
        <v>173</v>
      </c>
      <c r="L42" t="s">
        <v>17</v>
      </c>
      <c r="M42">
        <v>16803</v>
      </c>
      <c r="N42">
        <v>59</v>
      </c>
      <c r="O42">
        <v>69</v>
      </c>
      <c r="P42">
        <v>67</v>
      </c>
      <c r="Q42" t="s">
        <v>956</v>
      </c>
      <c r="R42" t="s">
        <v>798</v>
      </c>
      <c r="S42" t="s">
        <v>798</v>
      </c>
      <c r="T42">
        <v>40.808557</v>
      </c>
      <c r="U42">
        <v>-77.889717000000005</v>
      </c>
      <c r="V42">
        <v>7.5833333333333304</v>
      </c>
      <c r="W42">
        <v>13.516666666666699</v>
      </c>
      <c r="X42">
        <v>39.516666666666701</v>
      </c>
    </row>
    <row r="43" spans="1:24" x14ac:dyDescent="0.25">
      <c r="A43">
        <v>42</v>
      </c>
      <c r="B43" t="s">
        <v>174</v>
      </c>
      <c r="C43" t="s">
        <v>175</v>
      </c>
      <c r="D43" t="b">
        <v>0</v>
      </c>
      <c r="E43">
        <v>29</v>
      </c>
      <c r="F43" t="s">
        <v>176</v>
      </c>
      <c r="G43">
        <v>4</v>
      </c>
      <c r="H43">
        <v>40.7937960412793</v>
      </c>
      <c r="I43">
        <v>-77.862459945237902</v>
      </c>
      <c r="J43" t="s">
        <v>38</v>
      </c>
      <c r="K43" t="s">
        <v>177</v>
      </c>
      <c r="L43" t="s">
        <v>17</v>
      </c>
      <c r="M43">
        <v>16801</v>
      </c>
      <c r="N43">
        <v>23</v>
      </c>
      <c r="O43">
        <v>31</v>
      </c>
      <c r="P43" t="e">
        <v>#VALUE!</v>
      </c>
      <c r="Q43" t="s">
        <v>799</v>
      </c>
      <c r="R43" t="s">
        <v>799</v>
      </c>
      <c r="S43" t="s">
        <v>799</v>
      </c>
      <c r="T43">
        <v>40.808557</v>
      </c>
      <c r="U43">
        <v>-77.889717000000005</v>
      </c>
      <c r="V43">
        <v>4.4166666666666696</v>
      </c>
      <c r="W43">
        <v>20.383333333333301</v>
      </c>
      <c r="X43">
        <v>25.5833333333333</v>
      </c>
    </row>
    <row r="44" spans="1:24" x14ac:dyDescent="0.25">
      <c r="A44">
        <v>43</v>
      </c>
      <c r="B44" t="s">
        <v>178</v>
      </c>
      <c r="C44" t="s">
        <v>179</v>
      </c>
      <c r="D44" t="b">
        <v>0</v>
      </c>
      <c r="E44">
        <v>71</v>
      </c>
      <c r="F44" t="s">
        <v>180</v>
      </c>
      <c r="G44">
        <v>4.5</v>
      </c>
      <c r="H44">
        <v>40.808981723285399</v>
      </c>
      <c r="I44">
        <v>-77.818924784660297</v>
      </c>
      <c r="J44" t="s">
        <v>15</v>
      </c>
      <c r="K44" t="s">
        <v>181</v>
      </c>
      <c r="L44" t="s">
        <v>182</v>
      </c>
      <c r="M44">
        <v>16851</v>
      </c>
      <c r="N44">
        <v>47</v>
      </c>
      <c r="O44">
        <v>57</v>
      </c>
      <c r="P44">
        <v>55</v>
      </c>
      <c r="Q44" t="s">
        <v>957</v>
      </c>
      <c r="R44" t="s">
        <v>800</v>
      </c>
      <c r="S44" t="s">
        <v>800</v>
      </c>
      <c r="T44">
        <v>40.808557</v>
      </c>
      <c r="U44">
        <v>-77.889717000000005</v>
      </c>
      <c r="V44">
        <v>6.3833333333333302</v>
      </c>
      <c r="W44">
        <v>22.483333333333299</v>
      </c>
      <c r="X44">
        <v>40.266666666666701</v>
      </c>
    </row>
    <row r="45" spans="1:24" x14ac:dyDescent="0.25">
      <c r="A45">
        <v>44</v>
      </c>
      <c r="B45" t="s">
        <v>183</v>
      </c>
      <c r="C45" t="s">
        <v>184</v>
      </c>
      <c r="D45" t="b">
        <v>0</v>
      </c>
      <c r="E45">
        <v>196</v>
      </c>
      <c r="F45" t="s">
        <v>185</v>
      </c>
      <c r="G45">
        <v>3.5</v>
      </c>
      <c r="H45">
        <v>40.792670000000001</v>
      </c>
      <c r="I45">
        <v>-77.8595799</v>
      </c>
      <c r="J45" t="s">
        <v>25</v>
      </c>
      <c r="K45" t="s">
        <v>186</v>
      </c>
      <c r="L45" t="s">
        <v>17</v>
      </c>
      <c r="M45">
        <v>16801</v>
      </c>
      <c r="N45">
        <v>22</v>
      </c>
      <c r="O45">
        <v>30</v>
      </c>
      <c r="P45" t="e">
        <v>#VALUE!</v>
      </c>
      <c r="Q45" t="s">
        <v>801</v>
      </c>
      <c r="R45" t="s">
        <v>801</v>
      </c>
      <c r="S45" t="s">
        <v>801</v>
      </c>
      <c r="T45">
        <v>40.808557</v>
      </c>
      <c r="U45">
        <v>-77.889717000000005</v>
      </c>
      <c r="V45">
        <v>9.5333333333333297</v>
      </c>
      <c r="W45">
        <v>64.866666666666703</v>
      </c>
      <c r="X45">
        <v>101.166666666667</v>
      </c>
    </row>
    <row r="46" spans="1:24" x14ac:dyDescent="0.25">
      <c r="A46">
        <v>45</v>
      </c>
      <c r="B46" t="s">
        <v>187</v>
      </c>
      <c r="C46" t="s">
        <v>188</v>
      </c>
      <c r="D46" t="b">
        <v>0</v>
      </c>
      <c r="E46">
        <v>54</v>
      </c>
      <c r="F46" t="s">
        <v>189</v>
      </c>
      <c r="G46">
        <v>4</v>
      </c>
      <c r="H46">
        <v>40.810227458824897</v>
      </c>
      <c r="I46">
        <v>-77.8951196372509</v>
      </c>
      <c r="J46" t="s">
        <v>15</v>
      </c>
      <c r="K46" t="s">
        <v>190</v>
      </c>
      <c r="L46" t="s">
        <v>17</v>
      </c>
      <c r="M46">
        <v>16803</v>
      </c>
      <c r="N46">
        <v>47</v>
      </c>
      <c r="O46">
        <v>57</v>
      </c>
      <c r="P46">
        <v>55</v>
      </c>
      <c r="Q46" t="s">
        <v>958</v>
      </c>
      <c r="R46" t="s">
        <v>802</v>
      </c>
      <c r="S46" t="s">
        <v>802</v>
      </c>
      <c r="T46">
        <v>40.808557</v>
      </c>
      <c r="U46">
        <v>-77.889717000000005</v>
      </c>
      <c r="V46">
        <v>7.7166666666666703</v>
      </c>
      <c r="W46">
        <v>22.7</v>
      </c>
      <c r="X46">
        <v>45.8333333333333</v>
      </c>
    </row>
    <row r="47" spans="1:24" x14ac:dyDescent="0.25">
      <c r="A47">
        <v>46</v>
      </c>
      <c r="B47" t="s">
        <v>191</v>
      </c>
      <c r="C47" t="s">
        <v>192</v>
      </c>
      <c r="D47" t="b">
        <v>0</v>
      </c>
      <c r="E47">
        <v>23</v>
      </c>
      <c r="F47" t="s">
        <v>193</v>
      </c>
      <c r="G47">
        <v>4</v>
      </c>
      <c r="H47">
        <v>40.793520000000001</v>
      </c>
      <c r="I47">
        <v>-77.861069999999998</v>
      </c>
      <c r="J47" t="s">
        <v>25</v>
      </c>
      <c r="K47" t="s">
        <v>194</v>
      </c>
      <c r="L47" t="s">
        <v>17</v>
      </c>
      <c r="M47">
        <v>16801</v>
      </c>
      <c r="N47">
        <v>38</v>
      </c>
      <c r="O47">
        <v>48</v>
      </c>
      <c r="P47">
        <v>46</v>
      </c>
      <c r="Q47" t="s">
        <v>959</v>
      </c>
      <c r="R47" t="s">
        <v>803</v>
      </c>
      <c r="S47" t="s">
        <v>803</v>
      </c>
      <c r="T47">
        <v>40.808557</v>
      </c>
      <c r="U47">
        <v>-77.889717000000005</v>
      </c>
      <c r="V47">
        <v>4.6333333333333302</v>
      </c>
      <c r="W47">
        <v>19.649999999999999</v>
      </c>
      <c r="X47">
        <v>29.266666666666701</v>
      </c>
    </row>
    <row r="48" spans="1:24" x14ac:dyDescent="0.25">
      <c r="A48">
        <v>47</v>
      </c>
      <c r="B48" t="s">
        <v>195</v>
      </c>
      <c r="C48" t="s">
        <v>196</v>
      </c>
      <c r="D48" t="b">
        <v>0</v>
      </c>
      <c r="E48">
        <v>150</v>
      </c>
      <c r="F48" t="s">
        <v>197</v>
      </c>
      <c r="G48">
        <v>3</v>
      </c>
      <c r="H48">
        <v>40.794308185894202</v>
      </c>
      <c r="I48">
        <v>-77.861654407462794</v>
      </c>
      <c r="J48" t="s">
        <v>25</v>
      </c>
      <c r="K48" t="s">
        <v>106</v>
      </c>
      <c r="L48" t="s">
        <v>17</v>
      </c>
      <c r="M48">
        <v>16801</v>
      </c>
      <c r="N48">
        <v>53</v>
      </c>
      <c r="O48">
        <v>63</v>
      </c>
      <c r="P48">
        <v>61</v>
      </c>
      <c r="Q48" t="s">
        <v>960</v>
      </c>
      <c r="R48" t="s">
        <v>804</v>
      </c>
      <c r="S48" t="s">
        <v>804</v>
      </c>
      <c r="T48">
        <v>40.808557</v>
      </c>
      <c r="U48">
        <v>-77.889717000000005</v>
      </c>
      <c r="V48">
        <v>9.9166666666666696</v>
      </c>
      <c r="W48">
        <v>20.683333333333302</v>
      </c>
      <c r="X48">
        <v>41.5833333333333</v>
      </c>
    </row>
    <row r="49" spans="1:24" x14ac:dyDescent="0.25">
      <c r="A49">
        <v>48</v>
      </c>
      <c r="B49" t="s">
        <v>198</v>
      </c>
      <c r="C49" t="s">
        <v>199</v>
      </c>
      <c r="D49" t="b">
        <v>0</v>
      </c>
      <c r="E49">
        <v>56</v>
      </c>
      <c r="F49" t="s">
        <v>200</v>
      </c>
      <c r="G49">
        <v>3.5</v>
      </c>
      <c r="H49">
        <v>40.809869900000002</v>
      </c>
      <c r="I49">
        <v>-77.835660000000004</v>
      </c>
      <c r="J49" t="s">
        <v>25</v>
      </c>
      <c r="K49" t="s">
        <v>201</v>
      </c>
      <c r="L49" t="s">
        <v>17</v>
      </c>
      <c r="M49">
        <v>16801</v>
      </c>
      <c r="N49">
        <v>55</v>
      </c>
      <c r="O49">
        <v>65</v>
      </c>
      <c r="P49">
        <v>63</v>
      </c>
      <c r="Q49" t="s">
        <v>961</v>
      </c>
      <c r="R49" t="s">
        <v>805</v>
      </c>
      <c r="S49" t="s">
        <v>805</v>
      </c>
      <c r="T49">
        <v>40.808557</v>
      </c>
      <c r="U49">
        <v>-77.889717000000005</v>
      </c>
      <c r="V49">
        <v>6.7166666666666703</v>
      </c>
      <c r="W49">
        <v>22.7</v>
      </c>
      <c r="X49">
        <v>42.483333333333299</v>
      </c>
    </row>
    <row r="50" spans="1:24" x14ac:dyDescent="0.25">
      <c r="A50">
        <v>49</v>
      </c>
      <c r="B50" t="s">
        <v>202</v>
      </c>
      <c r="C50" t="s">
        <v>203</v>
      </c>
      <c r="D50" t="b">
        <v>0</v>
      </c>
      <c r="E50">
        <v>56</v>
      </c>
      <c r="F50" t="s">
        <v>204</v>
      </c>
      <c r="G50">
        <v>4</v>
      </c>
      <c r="H50">
        <v>40.791339999999998</v>
      </c>
      <c r="I50">
        <v>-77.862870000000001</v>
      </c>
      <c r="J50" t="s">
        <v>25</v>
      </c>
      <c r="K50" t="s">
        <v>205</v>
      </c>
      <c r="L50" t="s">
        <v>17</v>
      </c>
      <c r="M50">
        <v>16801</v>
      </c>
      <c r="N50">
        <v>43</v>
      </c>
      <c r="O50">
        <v>53</v>
      </c>
      <c r="P50">
        <v>51</v>
      </c>
      <c r="Q50" t="s">
        <v>962</v>
      </c>
      <c r="R50" t="s">
        <v>806</v>
      </c>
      <c r="S50" t="s">
        <v>806</v>
      </c>
      <c r="T50">
        <v>40.808557</v>
      </c>
      <c r="U50">
        <v>-77.889717000000005</v>
      </c>
      <c r="V50">
        <v>11.716666666666701</v>
      </c>
      <c r="W50">
        <v>39.283333333333303</v>
      </c>
      <c r="X50">
        <v>73.900000000000006</v>
      </c>
    </row>
    <row r="51" spans="1:24" x14ac:dyDescent="0.25">
      <c r="A51">
        <v>50</v>
      </c>
      <c r="B51" t="s">
        <v>206</v>
      </c>
      <c r="C51" t="s">
        <v>207</v>
      </c>
      <c r="D51" t="b">
        <v>0</v>
      </c>
      <c r="E51">
        <v>128</v>
      </c>
      <c r="F51" t="s">
        <v>208</v>
      </c>
      <c r="G51">
        <v>4</v>
      </c>
      <c r="H51">
        <v>40.809508543613298</v>
      </c>
      <c r="I51">
        <v>-77.818583138287096</v>
      </c>
      <c r="J51" t="s">
        <v>25</v>
      </c>
      <c r="K51" t="s">
        <v>209</v>
      </c>
      <c r="L51" t="s">
        <v>182</v>
      </c>
      <c r="M51">
        <v>16851</v>
      </c>
      <c r="N51">
        <v>46</v>
      </c>
      <c r="O51">
        <v>56</v>
      </c>
      <c r="P51">
        <v>54</v>
      </c>
      <c r="Q51" t="s">
        <v>963</v>
      </c>
      <c r="R51" t="s">
        <v>807</v>
      </c>
      <c r="S51" t="s">
        <v>807</v>
      </c>
      <c r="T51">
        <v>40.808557</v>
      </c>
      <c r="U51">
        <v>-77.889717000000005</v>
      </c>
      <c r="V51">
        <v>6.45</v>
      </c>
      <c r="W51">
        <v>23.0833333333333</v>
      </c>
      <c r="X51">
        <v>40.733333333333299</v>
      </c>
    </row>
    <row r="52" spans="1:24" x14ac:dyDescent="0.25">
      <c r="A52">
        <v>51</v>
      </c>
      <c r="B52" t="s">
        <v>210</v>
      </c>
      <c r="C52" t="s">
        <v>211</v>
      </c>
      <c r="D52" t="b">
        <v>0</v>
      </c>
      <c r="E52">
        <v>30</v>
      </c>
      <c r="F52" t="s">
        <v>212</v>
      </c>
      <c r="G52">
        <v>4</v>
      </c>
      <c r="H52">
        <v>40.795894699999998</v>
      </c>
      <c r="I52">
        <v>-77.859134299999994</v>
      </c>
      <c r="J52" t="s">
        <v>15</v>
      </c>
      <c r="K52" t="s">
        <v>213</v>
      </c>
      <c r="L52" t="s">
        <v>17</v>
      </c>
      <c r="M52">
        <v>16801</v>
      </c>
      <c r="N52">
        <v>51</v>
      </c>
      <c r="O52">
        <v>61</v>
      </c>
      <c r="P52">
        <v>59</v>
      </c>
      <c r="Q52" t="s">
        <v>964</v>
      </c>
      <c r="R52" t="s">
        <v>808</v>
      </c>
      <c r="S52" t="s">
        <v>808</v>
      </c>
      <c r="T52">
        <v>40.808557</v>
      </c>
      <c r="U52">
        <v>-77.889717000000005</v>
      </c>
      <c r="V52">
        <v>12.766666666666699</v>
      </c>
      <c r="W52">
        <v>67.866666666666703</v>
      </c>
      <c r="X52">
        <v>98.15</v>
      </c>
    </row>
    <row r="53" spans="1:24" x14ac:dyDescent="0.25">
      <c r="A53">
        <v>52</v>
      </c>
      <c r="B53" t="s">
        <v>214</v>
      </c>
      <c r="C53" t="s">
        <v>215</v>
      </c>
      <c r="D53" t="b">
        <v>0</v>
      </c>
      <c r="E53">
        <v>121</v>
      </c>
      <c r="F53" t="s">
        <v>216</v>
      </c>
      <c r="G53">
        <v>3.5</v>
      </c>
      <c r="H53">
        <v>40.796593000000001</v>
      </c>
      <c r="I53">
        <v>-77.857836000000006</v>
      </c>
      <c r="J53" t="s">
        <v>15</v>
      </c>
      <c r="K53" t="s">
        <v>217</v>
      </c>
      <c r="L53" t="s">
        <v>17</v>
      </c>
      <c r="M53">
        <v>16801</v>
      </c>
      <c r="N53">
        <v>48</v>
      </c>
      <c r="O53">
        <v>58</v>
      </c>
      <c r="P53">
        <v>56</v>
      </c>
      <c r="Q53" t="s">
        <v>965</v>
      </c>
      <c r="R53" t="s">
        <v>809</v>
      </c>
      <c r="S53" t="s">
        <v>809</v>
      </c>
      <c r="T53">
        <v>40.808557</v>
      </c>
      <c r="U53">
        <v>-77.889717000000005</v>
      </c>
      <c r="V53">
        <v>11.05</v>
      </c>
      <c r="W53">
        <v>19.100000000000001</v>
      </c>
      <c r="X53">
        <v>41.316666666666698</v>
      </c>
    </row>
    <row r="54" spans="1:24" x14ac:dyDescent="0.25">
      <c r="A54">
        <v>53</v>
      </c>
      <c r="B54" t="s">
        <v>218</v>
      </c>
      <c r="C54" t="s">
        <v>219</v>
      </c>
      <c r="D54" t="b">
        <v>0</v>
      </c>
      <c r="E54">
        <v>22</v>
      </c>
      <c r="F54" t="s">
        <v>105</v>
      </c>
      <c r="G54">
        <v>3.5</v>
      </c>
      <c r="H54">
        <v>40.831459696737603</v>
      </c>
      <c r="I54">
        <v>-77.846031235473603</v>
      </c>
      <c r="J54" t="s">
        <v>25</v>
      </c>
      <c r="K54" t="s">
        <v>220</v>
      </c>
      <c r="L54" t="s">
        <v>17</v>
      </c>
      <c r="M54">
        <v>16803</v>
      </c>
      <c r="N54">
        <v>30</v>
      </c>
      <c r="O54">
        <v>38</v>
      </c>
      <c r="P54">
        <v>44</v>
      </c>
      <c r="Q54" t="s">
        <v>782</v>
      </c>
      <c r="R54" t="s">
        <v>782</v>
      </c>
      <c r="S54" t="s">
        <v>782</v>
      </c>
      <c r="T54">
        <v>40.808557</v>
      </c>
      <c r="U54">
        <v>-77.889717000000005</v>
      </c>
      <c r="V54">
        <v>12.15</v>
      </c>
      <c r="W54">
        <v>46.2</v>
      </c>
      <c r="X54">
        <v>82.133333333333297</v>
      </c>
    </row>
    <row r="55" spans="1:24" x14ac:dyDescent="0.25">
      <c r="A55">
        <v>54</v>
      </c>
      <c r="B55" t="s">
        <v>221</v>
      </c>
      <c r="C55" t="s">
        <v>222</v>
      </c>
      <c r="D55" t="b">
        <v>0</v>
      </c>
      <c r="E55">
        <v>97</v>
      </c>
      <c r="F55" t="s">
        <v>223</v>
      </c>
      <c r="G55">
        <v>4</v>
      </c>
      <c r="H55">
        <v>40.797806700000002</v>
      </c>
      <c r="I55">
        <v>-77.856962100000004</v>
      </c>
      <c r="J55" t="s">
        <v>15</v>
      </c>
      <c r="K55" t="s">
        <v>224</v>
      </c>
      <c r="L55" t="s">
        <v>17</v>
      </c>
      <c r="M55">
        <v>16801</v>
      </c>
      <c r="N55">
        <v>62</v>
      </c>
      <c r="O55">
        <v>72</v>
      </c>
      <c r="P55">
        <v>70</v>
      </c>
      <c r="Q55" t="s">
        <v>966</v>
      </c>
      <c r="R55" t="s">
        <v>810</v>
      </c>
      <c r="S55" t="s">
        <v>810</v>
      </c>
      <c r="T55">
        <v>40.808557</v>
      </c>
      <c r="U55">
        <v>-77.889717000000005</v>
      </c>
      <c r="V55">
        <v>9.4833333333333307</v>
      </c>
      <c r="W55">
        <v>36.950000000000003</v>
      </c>
      <c r="X55">
        <v>59.283333333333303</v>
      </c>
    </row>
    <row r="56" spans="1:24" x14ac:dyDescent="0.25">
      <c r="A56">
        <v>55</v>
      </c>
      <c r="B56" t="s">
        <v>225</v>
      </c>
      <c r="C56" t="s">
        <v>226</v>
      </c>
      <c r="D56" t="b">
        <v>0</v>
      </c>
      <c r="E56">
        <v>34</v>
      </c>
      <c r="F56" t="s">
        <v>227</v>
      </c>
      <c r="G56">
        <v>4.5</v>
      </c>
      <c r="H56">
        <v>40.794173000000001</v>
      </c>
      <c r="I56">
        <v>-77.859665000000007</v>
      </c>
      <c r="J56" t="s">
        <v>15</v>
      </c>
      <c r="K56" t="s">
        <v>228</v>
      </c>
      <c r="L56" t="s">
        <v>17</v>
      </c>
      <c r="M56">
        <v>16801</v>
      </c>
      <c r="N56">
        <v>40</v>
      </c>
      <c r="O56">
        <v>50</v>
      </c>
      <c r="P56">
        <v>48</v>
      </c>
      <c r="Q56" t="s">
        <v>967</v>
      </c>
      <c r="R56" t="s">
        <v>811</v>
      </c>
      <c r="S56" t="s">
        <v>811</v>
      </c>
      <c r="T56">
        <v>40.808557</v>
      </c>
      <c r="U56">
        <v>-77.889717000000005</v>
      </c>
      <c r="V56">
        <v>9.6166666666666707</v>
      </c>
      <c r="W56">
        <v>23.633333333333301</v>
      </c>
      <c r="X56">
        <v>46.616666666666703</v>
      </c>
    </row>
    <row r="57" spans="1:24" x14ac:dyDescent="0.25">
      <c r="A57">
        <v>56</v>
      </c>
      <c r="B57" t="s">
        <v>229</v>
      </c>
      <c r="C57" t="s">
        <v>230</v>
      </c>
      <c r="D57" t="b">
        <v>0</v>
      </c>
      <c r="E57">
        <v>94</v>
      </c>
      <c r="F57" t="s">
        <v>231</v>
      </c>
      <c r="G57">
        <v>3.5</v>
      </c>
      <c r="H57">
        <v>40.785472550945798</v>
      </c>
      <c r="I57">
        <v>-77.837673425674396</v>
      </c>
      <c r="J57" t="s">
        <v>25</v>
      </c>
      <c r="K57" t="s">
        <v>232</v>
      </c>
      <c r="L57" t="s">
        <v>17</v>
      </c>
      <c r="M57">
        <v>16801</v>
      </c>
      <c r="N57">
        <v>49</v>
      </c>
      <c r="O57">
        <v>59</v>
      </c>
      <c r="P57">
        <v>57</v>
      </c>
      <c r="Q57" t="s">
        <v>968</v>
      </c>
      <c r="R57" t="s">
        <v>812</v>
      </c>
      <c r="S57" t="s">
        <v>812</v>
      </c>
      <c r="T57">
        <v>40.808557</v>
      </c>
      <c r="U57">
        <v>-77.889717000000005</v>
      </c>
      <c r="V57">
        <v>7.65</v>
      </c>
      <c r="W57">
        <v>27.65</v>
      </c>
      <c r="X57">
        <v>50.2</v>
      </c>
    </row>
    <row r="58" spans="1:24" x14ac:dyDescent="0.25">
      <c r="A58">
        <v>57</v>
      </c>
      <c r="B58" t="s">
        <v>233</v>
      </c>
      <c r="C58" t="s">
        <v>234</v>
      </c>
      <c r="D58" t="b">
        <v>0</v>
      </c>
      <c r="E58">
        <v>7</v>
      </c>
      <c r="F58" t="s">
        <v>235</v>
      </c>
      <c r="G58">
        <v>3.5</v>
      </c>
      <c r="H58">
        <v>40.795629900000002</v>
      </c>
      <c r="I58">
        <v>-77.858798699999994</v>
      </c>
      <c r="J58" t="s">
        <v>15</v>
      </c>
      <c r="K58" t="s">
        <v>236</v>
      </c>
      <c r="L58" t="s">
        <v>17</v>
      </c>
      <c r="M58">
        <v>16801</v>
      </c>
      <c r="N58">
        <v>55</v>
      </c>
      <c r="O58">
        <v>65</v>
      </c>
      <c r="P58">
        <v>63</v>
      </c>
      <c r="Q58" t="s">
        <v>969</v>
      </c>
      <c r="R58" t="s">
        <v>813</v>
      </c>
      <c r="S58" t="s">
        <v>813</v>
      </c>
      <c r="T58">
        <v>40.808557</v>
      </c>
      <c r="U58">
        <v>-77.889717000000005</v>
      </c>
      <c r="V58">
        <v>11.966666666666701</v>
      </c>
      <c r="W58">
        <v>37.816666666666698</v>
      </c>
      <c r="X58">
        <v>68.033333333333303</v>
      </c>
    </row>
    <row r="59" spans="1:24" x14ac:dyDescent="0.25">
      <c r="A59">
        <v>58</v>
      </c>
      <c r="B59" t="s">
        <v>237</v>
      </c>
      <c r="C59" t="s">
        <v>238</v>
      </c>
      <c r="D59" t="b">
        <v>0</v>
      </c>
      <c r="E59">
        <v>86</v>
      </c>
      <c r="F59" t="s">
        <v>239</v>
      </c>
      <c r="G59">
        <v>4</v>
      </c>
      <c r="H59">
        <v>40.792990000000003</v>
      </c>
      <c r="I59">
        <v>-77.861130000000003</v>
      </c>
      <c r="J59" t="s">
        <v>15</v>
      </c>
      <c r="K59" t="s">
        <v>240</v>
      </c>
      <c r="L59" t="s">
        <v>17</v>
      </c>
      <c r="M59">
        <v>16801</v>
      </c>
      <c r="N59">
        <v>56</v>
      </c>
      <c r="O59">
        <v>66</v>
      </c>
      <c r="P59">
        <v>64</v>
      </c>
      <c r="Q59" t="s">
        <v>970</v>
      </c>
      <c r="R59" t="s">
        <v>814</v>
      </c>
      <c r="S59" t="s">
        <v>814</v>
      </c>
      <c r="T59">
        <v>40.808557</v>
      </c>
      <c r="U59">
        <v>-77.889717000000005</v>
      </c>
      <c r="V59">
        <v>9</v>
      </c>
      <c r="W59">
        <v>25.7</v>
      </c>
      <c r="X59">
        <v>46.15</v>
      </c>
    </row>
    <row r="60" spans="1:24" x14ac:dyDescent="0.25">
      <c r="A60">
        <v>59</v>
      </c>
      <c r="B60" t="s">
        <v>241</v>
      </c>
      <c r="C60" t="s">
        <v>242</v>
      </c>
      <c r="D60" t="b">
        <v>0</v>
      </c>
      <c r="E60">
        <v>42</v>
      </c>
      <c r="F60" t="s">
        <v>176</v>
      </c>
      <c r="G60">
        <v>4.5</v>
      </c>
      <c r="H60">
        <v>40.791940647167202</v>
      </c>
      <c r="I60">
        <v>-77.862125183697898</v>
      </c>
      <c r="J60" t="s">
        <v>15</v>
      </c>
      <c r="K60" t="s">
        <v>243</v>
      </c>
      <c r="L60" t="s">
        <v>17</v>
      </c>
      <c r="M60">
        <v>16801</v>
      </c>
      <c r="N60">
        <v>23</v>
      </c>
      <c r="O60">
        <v>31</v>
      </c>
      <c r="P60" t="e">
        <v>#VALUE!</v>
      </c>
      <c r="Q60" t="s">
        <v>799</v>
      </c>
      <c r="R60" t="s">
        <v>799</v>
      </c>
      <c r="S60" t="s">
        <v>799</v>
      </c>
      <c r="T60">
        <v>40.808557</v>
      </c>
      <c r="U60">
        <v>-77.889717000000005</v>
      </c>
      <c r="V60">
        <v>8.2833333333333297</v>
      </c>
      <c r="W60">
        <v>24.733333333333299</v>
      </c>
      <c r="X60">
        <v>42.95</v>
      </c>
    </row>
    <row r="61" spans="1:24" x14ac:dyDescent="0.25">
      <c r="A61">
        <v>60</v>
      </c>
      <c r="B61" t="s">
        <v>244</v>
      </c>
      <c r="C61" t="s">
        <v>245</v>
      </c>
      <c r="D61" t="b">
        <v>0</v>
      </c>
      <c r="E61">
        <v>28</v>
      </c>
      <c r="F61" t="s">
        <v>176</v>
      </c>
      <c r="G61">
        <v>4.5</v>
      </c>
      <c r="H61">
        <v>40.829269400000001</v>
      </c>
      <c r="I61">
        <v>-77.806343100000007</v>
      </c>
      <c r="J61" t="s">
        <v>15</v>
      </c>
      <c r="K61" t="s">
        <v>246</v>
      </c>
      <c r="L61" t="s">
        <v>17</v>
      </c>
      <c r="M61">
        <v>16801</v>
      </c>
      <c r="N61">
        <v>23</v>
      </c>
      <c r="O61">
        <v>31</v>
      </c>
      <c r="P61" t="e">
        <v>#VALUE!</v>
      </c>
      <c r="Q61" t="s">
        <v>799</v>
      </c>
      <c r="R61" t="s">
        <v>799</v>
      </c>
      <c r="S61" t="s">
        <v>799</v>
      </c>
      <c r="T61">
        <v>40.808557</v>
      </c>
      <c r="U61">
        <v>-77.889717000000005</v>
      </c>
      <c r="V61">
        <v>11.016666666666699</v>
      </c>
      <c r="W61">
        <v>38.766666666666701</v>
      </c>
      <c r="X61">
        <v>77.016666666666694</v>
      </c>
    </row>
    <row r="62" spans="1:24" x14ac:dyDescent="0.25">
      <c r="A62">
        <v>61</v>
      </c>
      <c r="B62" t="s">
        <v>247</v>
      </c>
      <c r="C62" t="s">
        <v>248</v>
      </c>
      <c r="D62" t="b">
        <v>0</v>
      </c>
      <c r="E62">
        <v>141</v>
      </c>
      <c r="F62" t="s">
        <v>185</v>
      </c>
      <c r="G62">
        <v>3.5</v>
      </c>
      <c r="H62">
        <v>40.784249699999997</v>
      </c>
      <c r="I62">
        <v>-77.852369300000007</v>
      </c>
      <c r="J62" t="s">
        <v>25</v>
      </c>
      <c r="K62" t="s">
        <v>249</v>
      </c>
      <c r="L62" t="s">
        <v>17</v>
      </c>
      <c r="M62">
        <v>16801</v>
      </c>
      <c r="N62">
        <v>22</v>
      </c>
      <c r="O62">
        <v>30</v>
      </c>
      <c r="P62" t="e">
        <v>#VALUE!</v>
      </c>
      <c r="Q62" t="s">
        <v>801</v>
      </c>
      <c r="R62" t="s">
        <v>801</v>
      </c>
      <c r="S62" t="s">
        <v>801</v>
      </c>
      <c r="T62">
        <v>40.808557</v>
      </c>
      <c r="U62">
        <v>-77.889717000000005</v>
      </c>
      <c r="V62">
        <v>13.033333333333299</v>
      </c>
      <c r="W62">
        <v>43.6666666666667</v>
      </c>
      <c r="X62">
        <v>103.316666666667</v>
      </c>
    </row>
    <row r="63" spans="1:24" x14ac:dyDescent="0.25">
      <c r="A63">
        <v>62</v>
      </c>
      <c r="B63" t="s">
        <v>250</v>
      </c>
      <c r="C63" t="s">
        <v>52</v>
      </c>
      <c r="D63" t="b">
        <v>0</v>
      </c>
      <c r="E63">
        <v>5</v>
      </c>
      <c r="F63" t="s">
        <v>251</v>
      </c>
      <c r="G63">
        <v>3</v>
      </c>
      <c r="H63">
        <v>40.791578999999999</v>
      </c>
      <c r="I63">
        <v>-77.8652534</v>
      </c>
      <c r="J63" t="s">
        <v>38</v>
      </c>
      <c r="K63" t="s">
        <v>252</v>
      </c>
      <c r="L63" t="s">
        <v>17</v>
      </c>
      <c r="M63">
        <v>16801</v>
      </c>
      <c r="N63">
        <v>44</v>
      </c>
      <c r="O63">
        <v>54</v>
      </c>
      <c r="P63">
        <v>52</v>
      </c>
      <c r="Q63" t="s">
        <v>971</v>
      </c>
      <c r="R63" t="s">
        <v>815</v>
      </c>
      <c r="S63" t="s">
        <v>815</v>
      </c>
      <c r="T63">
        <v>40.808557</v>
      </c>
      <c r="U63">
        <v>-77.889717000000005</v>
      </c>
      <c r="V63">
        <v>9.31666666666667</v>
      </c>
      <c r="W63">
        <v>30.1666666666667</v>
      </c>
      <c r="X63">
        <v>52.316666666666698</v>
      </c>
    </row>
    <row r="64" spans="1:24" x14ac:dyDescent="0.25">
      <c r="A64">
        <v>63</v>
      </c>
      <c r="B64" t="s">
        <v>253</v>
      </c>
      <c r="C64" t="s">
        <v>254</v>
      </c>
      <c r="D64" t="b">
        <v>0</v>
      </c>
      <c r="E64">
        <v>101</v>
      </c>
      <c r="F64" t="s">
        <v>255</v>
      </c>
      <c r="G64">
        <v>3.5</v>
      </c>
      <c r="H64">
        <v>40.777648999999997</v>
      </c>
      <c r="I64">
        <v>-77.789601000000005</v>
      </c>
      <c r="J64" t="s">
        <v>25</v>
      </c>
      <c r="K64" t="s">
        <v>256</v>
      </c>
      <c r="L64" t="s">
        <v>257</v>
      </c>
      <c r="M64">
        <v>16827</v>
      </c>
      <c r="N64">
        <v>45</v>
      </c>
      <c r="O64">
        <v>55</v>
      </c>
      <c r="P64">
        <v>53</v>
      </c>
      <c r="Q64" t="s">
        <v>972</v>
      </c>
      <c r="R64" t="s">
        <v>816</v>
      </c>
      <c r="S64" t="s">
        <v>816</v>
      </c>
      <c r="T64">
        <v>40.808557</v>
      </c>
      <c r="U64">
        <v>-77.889717000000005</v>
      </c>
      <c r="V64">
        <v>9.1999999999999993</v>
      </c>
      <c r="W64">
        <v>44.4166666666667</v>
      </c>
      <c r="X64">
        <v>61.0833333333333</v>
      </c>
    </row>
    <row r="65" spans="1:24" x14ac:dyDescent="0.25">
      <c r="A65">
        <v>64</v>
      </c>
      <c r="B65" t="s">
        <v>258</v>
      </c>
      <c r="C65" t="s">
        <v>259</v>
      </c>
      <c r="D65" t="b">
        <v>0</v>
      </c>
      <c r="E65">
        <v>129</v>
      </c>
      <c r="F65" t="s">
        <v>260</v>
      </c>
      <c r="G65">
        <v>3</v>
      </c>
      <c r="H65">
        <v>40.793163999999997</v>
      </c>
      <c r="I65">
        <v>-77.862859</v>
      </c>
      <c r="J65" t="s">
        <v>25</v>
      </c>
      <c r="K65" t="s">
        <v>261</v>
      </c>
      <c r="L65" t="s">
        <v>17</v>
      </c>
      <c r="M65">
        <v>16801</v>
      </c>
      <c r="N65">
        <v>40</v>
      </c>
      <c r="O65">
        <v>50</v>
      </c>
      <c r="P65">
        <v>48</v>
      </c>
      <c r="Q65" t="s">
        <v>973</v>
      </c>
      <c r="R65" t="s">
        <v>817</v>
      </c>
      <c r="S65" t="s">
        <v>817</v>
      </c>
      <c r="T65">
        <v>40.808557</v>
      </c>
      <c r="U65">
        <v>-77.889717000000005</v>
      </c>
      <c r="V65">
        <v>12.7</v>
      </c>
      <c r="W65">
        <v>91.4166666666667</v>
      </c>
      <c r="X65">
        <v>137.1</v>
      </c>
    </row>
    <row r="66" spans="1:24" x14ac:dyDescent="0.25">
      <c r="A66">
        <v>65</v>
      </c>
      <c r="B66" t="s">
        <v>262</v>
      </c>
      <c r="C66" t="s">
        <v>263</v>
      </c>
      <c r="D66" t="b">
        <v>0</v>
      </c>
      <c r="E66">
        <v>59</v>
      </c>
      <c r="F66" t="s">
        <v>264</v>
      </c>
      <c r="G66">
        <v>3.5</v>
      </c>
      <c r="H66">
        <v>40.804180100000004</v>
      </c>
      <c r="I66">
        <v>-77.882942200000002</v>
      </c>
      <c r="J66" t="s">
        <v>25</v>
      </c>
      <c r="K66" t="s">
        <v>265</v>
      </c>
      <c r="L66" t="s">
        <v>17</v>
      </c>
      <c r="M66">
        <v>16803</v>
      </c>
      <c r="N66">
        <v>23</v>
      </c>
      <c r="O66">
        <v>31</v>
      </c>
      <c r="P66" t="e">
        <v>#VALUE!</v>
      </c>
      <c r="Q66" t="s">
        <v>818</v>
      </c>
      <c r="R66" t="s">
        <v>818</v>
      </c>
      <c r="S66" t="s">
        <v>818</v>
      </c>
      <c r="T66">
        <v>40.808557</v>
      </c>
      <c r="U66">
        <v>-77.889717000000005</v>
      </c>
      <c r="V66">
        <v>6.93333333333333</v>
      </c>
      <c r="W66">
        <v>14.05</v>
      </c>
      <c r="X66">
        <v>37.433333333333302</v>
      </c>
    </row>
    <row r="67" spans="1:24" x14ac:dyDescent="0.25">
      <c r="A67">
        <v>66</v>
      </c>
      <c r="B67" t="s">
        <v>266</v>
      </c>
      <c r="C67" t="s">
        <v>267</v>
      </c>
      <c r="D67" t="b">
        <v>0</v>
      </c>
      <c r="E67">
        <v>3</v>
      </c>
      <c r="F67" t="s">
        <v>268</v>
      </c>
      <c r="G67">
        <v>3.5</v>
      </c>
      <c r="H67">
        <v>40.793390000000002</v>
      </c>
      <c r="I67">
        <v>-77.861599999999996</v>
      </c>
      <c r="J67" t="s">
        <v>38</v>
      </c>
      <c r="K67" t="s">
        <v>269</v>
      </c>
      <c r="L67" t="s">
        <v>17</v>
      </c>
      <c r="M67">
        <v>16801</v>
      </c>
      <c r="N67">
        <v>28</v>
      </c>
      <c r="O67">
        <v>36</v>
      </c>
      <c r="P67" t="e">
        <v>#VALUE!</v>
      </c>
      <c r="Q67" t="s">
        <v>819</v>
      </c>
      <c r="R67" t="s">
        <v>819</v>
      </c>
      <c r="S67" t="s">
        <v>819</v>
      </c>
      <c r="T67">
        <v>40.808557</v>
      </c>
      <c r="U67">
        <v>-77.889717000000005</v>
      </c>
      <c r="V67">
        <v>4.4666666666666703</v>
      </c>
      <c r="W67">
        <v>23.6666666666667</v>
      </c>
      <c r="X67">
        <v>26.266666666666701</v>
      </c>
    </row>
    <row r="68" spans="1:24" x14ac:dyDescent="0.25">
      <c r="A68">
        <v>67</v>
      </c>
      <c r="B68" t="s">
        <v>270</v>
      </c>
      <c r="C68" t="s">
        <v>271</v>
      </c>
      <c r="D68" t="b">
        <v>0</v>
      </c>
      <c r="E68">
        <v>133</v>
      </c>
      <c r="F68" t="s">
        <v>272</v>
      </c>
      <c r="G68">
        <v>3.5</v>
      </c>
      <c r="H68">
        <v>40.7928</v>
      </c>
      <c r="I68">
        <v>-77.861379999999997</v>
      </c>
      <c r="J68" t="s">
        <v>25</v>
      </c>
      <c r="K68" t="s">
        <v>273</v>
      </c>
      <c r="L68" t="s">
        <v>17</v>
      </c>
      <c r="M68">
        <v>16801</v>
      </c>
      <c r="N68">
        <v>52</v>
      </c>
      <c r="O68">
        <v>62</v>
      </c>
      <c r="P68">
        <v>60</v>
      </c>
      <c r="Q68" t="s">
        <v>974</v>
      </c>
      <c r="R68" t="s">
        <v>820</v>
      </c>
      <c r="S68" t="s">
        <v>820</v>
      </c>
      <c r="T68">
        <v>40.808557</v>
      </c>
      <c r="U68">
        <v>-77.889717000000005</v>
      </c>
      <c r="V68">
        <v>7.05</v>
      </c>
      <c r="W68">
        <v>23.1</v>
      </c>
      <c r="X68">
        <v>41.283333333333303</v>
      </c>
    </row>
    <row r="69" spans="1:24" x14ac:dyDescent="0.25">
      <c r="A69">
        <v>68</v>
      </c>
      <c r="B69" t="s">
        <v>274</v>
      </c>
      <c r="C69" t="s">
        <v>275</v>
      </c>
      <c r="D69" t="b">
        <v>0</v>
      </c>
      <c r="E69">
        <v>185</v>
      </c>
      <c r="F69" t="s">
        <v>276</v>
      </c>
      <c r="G69">
        <v>3</v>
      </c>
      <c r="H69">
        <v>40.793780599999998</v>
      </c>
      <c r="I69">
        <v>-77.858184300000005</v>
      </c>
      <c r="J69" t="s">
        <v>25</v>
      </c>
      <c r="K69" t="s">
        <v>277</v>
      </c>
      <c r="L69" t="s">
        <v>17</v>
      </c>
      <c r="M69">
        <v>16801</v>
      </c>
      <c r="N69">
        <v>39</v>
      </c>
      <c r="O69">
        <v>49</v>
      </c>
      <c r="P69">
        <v>47</v>
      </c>
      <c r="Q69" t="s">
        <v>975</v>
      </c>
      <c r="R69" t="s">
        <v>821</v>
      </c>
      <c r="S69" t="s">
        <v>821</v>
      </c>
      <c r="T69">
        <v>40.808557</v>
      </c>
      <c r="U69">
        <v>-77.889717000000005</v>
      </c>
      <c r="V69">
        <v>8.65</v>
      </c>
      <c r="W69">
        <v>20.866666666666699</v>
      </c>
      <c r="X69">
        <v>41.8</v>
      </c>
    </row>
    <row r="70" spans="1:24" x14ac:dyDescent="0.25">
      <c r="A70">
        <v>69</v>
      </c>
      <c r="B70" t="s">
        <v>278</v>
      </c>
      <c r="C70" t="s">
        <v>279</v>
      </c>
      <c r="D70" t="b">
        <v>0</v>
      </c>
      <c r="E70">
        <v>35</v>
      </c>
      <c r="F70" t="s">
        <v>280</v>
      </c>
      <c r="G70">
        <v>4</v>
      </c>
      <c r="H70">
        <v>40.794768333435101</v>
      </c>
      <c r="I70">
        <v>-77.861053571105003</v>
      </c>
      <c r="J70" t="s">
        <v>15</v>
      </c>
      <c r="K70" t="s">
        <v>281</v>
      </c>
      <c r="L70" t="s">
        <v>17</v>
      </c>
      <c r="M70">
        <v>16801</v>
      </c>
      <c r="N70">
        <v>25</v>
      </c>
      <c r="O70">
        <v>33</v>
      </c>
      <c r="P70" t="e">
        <v>#VALUE!</v>
      </c>
      <c r="Q70" t="s">
        <v>822</v>
      </c>
      <c r="R70" t="s">
        <v>822</v>
      </c>
      <c r="S70" t="s">
        <v>822</v>
      </c>
      <c r="T70">
        <v>40.808557</v>
      </c>
      <c r="U70">
        <v>-77.889717000000005</v>
      </c>
      <c r="V70">
        <v>8.4666666666666703</v>
      </c>
      <c r="W70">
        <v>22.1666666666667</v>
      </c>
      <c r="X70">
        <v>43.8</v>
      </c>
    </row>
    <row r="71" spans="1:24" x14ac:dyDescent="0.25">
      <c r="A71">
        <v>70</v>
      </c>
      <c r="B71" t="s">
        <v>282</v>
      </c>
      <c r="C71" t="s">
        <v>283</v>
      </c>
      <c r="D71" t="b">
        <v>0</v>
      </c>
      <c r="E71">
        <v>30</v>
      </c>
      <c r="F71" t="s">
        <v>284</v>
      </c>
      <c r="G71">
        <v>3.5</v>
      </c>
      <c r="H71">
        <v>40.795186399999999</v>
      </c>
      <c r="I71">
        <v>-77.859260000000006</v>
      </c>
      <c r="J71" t="s">
        <v>25</v>
      </c>
      <c r="K71" t="s">
        <v>285</v>
      </c>
      <c r="L71" t="s">
        <v>17</v>
      </c>
      <c r="M71">
        <v>16801</v>
      </c>
      <c r="N71">
        <v>57</v>
      </c>
      <c r="O71">
        <v>67</v>
      </c>
      <c r="P71">
        <v>65</v>
      </c>
      <c r="Q71" t="s">
        <v>976</v>
      </c>
      <c r="R71" t="s">
        <v>823</v>
      </c>
      <c r="S71" t="s">
        <v>823</v>
      </c>
      <c r="T71">
        <v>40.808557</v>
      </c>
      <c r="U71">
        <v>-77.889717000000005</v>
      </c>
      <c r="V71">
        <v>9.8666666666666707</v>
      </c>
      <c r="W71">
        <v>16.3</v>
      </c>
      <c r="X71">
        <v>40.65</v>
      </c>
    </row>
    <row r="72" spans="1:24" x14ac:dyDescent="0.25">
      <c r="A72">
        <v>71</v>
      </c>
      <c r="B72" t="s">
        <v>286</v>
      </c>
      <c r="C72" t="s">
        <v>287</v>
      </c>
      <c r="D72" t="b">
        <v>0</v>
      </c>
      <c r="E72">
        <v>42</v>
      </c>
      <c r="F72" t="s">
        <v>288</v>
      </c>
      <c r="G72">
        <v>3.5</v>
      </c>
      <c r="H72">
        <v>40.797420000000002</v>
      </c>
      <c r="I72">
        <v>-77.855829999999997</v>
      </c>
      <c r="J72" t="s">
        <v>15</v>
      </c>
      <c r="K72" t="s">
        <v>289</v>
      </c>
      <c r="L72" t="s">
        <v>17</v>
      </c>
      <c r="M72">
        <v>16801</v>
      </c>
      <c r="N72">
        <v>48</v>
      </c>
      <c r="O72">
        <v>58</v>
      </c>
      <c r="P72">
        <v>56</v>
      </c>
      <c r="Q72" t="s">
        <v>977</v>
      </c>
      <c r="R72" t="s">
        <v>824</v>
      </c>
      <c r="S72" t="s">
        <v>824</v>
      </c>
      <c r="T72">
        <v>40.808557</v>
      </c>
      <c r="U72">
        <v>-77.889717000000005</v>
      </c>
      <c r="V72">
        <v>11.466666666666701</v>
      </c>
      <c r="W72">
        <v>18.133333333333301</v>
      </c>
      <c r="X72">
        <v>41.433333333333302</v>
      </c>
    </row>
    <row r="73" spans="1:24" x14ac:dyDescent="0.25">
      <c r="A73">
        <v>72</v>
      </c>
      <c r="B73" t="s">
        <v>290</v>
      </c>
      <c r="C73" t="s">
        <v>291</v>
      </c>
      <c r="D73" t="b">
        <v>0</v>
      </c>
      <c r="E73">
        <v>89</v>
      </c>
      <c r="F73" t="s">
        <v>292</v>
      </c>
      <c r="G73">
        <v>3</v>
      </c>
      <c r="H73">
        <v>40.80292</v>
      </c>
      <c r="I73">
        <v>-77.881960000000007</v>
      </c>
      <c r="J73" t="s">
        <v>25</v>
      </c>
      <c r="K73" t="s">
        <v>293</v>
      </c>
      <c r="L73" t="s">
        <v>17</v>
      </c>
      <c r="M73">
        <v>16803</v>
      </c>
      <c r="N73">
        <v>45</v>
      </c>
      <c r="O73">
        <v>55</v>
      </c>
      <c r="P73">
        <v>53</v>
      </c>
      <c r="Q73" t="s">
        <v>978</v>
      </c>
      <c r="R73" t="s">
        <v>825</v>
      </c>
      <c r="S73" t="s">
        <v>825</v>
      </c>
      <c r="T73">
        <v>40.808557</v>
      </c>
      <c r="U73">
        <v>-77.889717000000005</v>
      </c>
      <c r="V73">
        <v>8.6333333333333293</v>
      </c>
      <c r="W73">
        <v>17.766666666666701</v>
      </c>
      <c r="X73">
        <v>45.633333333333297</v>
      </c>
    </row>
    <row r="74" spans="1:24" x14ac:dyDescent="0.25">
      <c r="A74">
        <v>73</v>
      </c>
      <c r="B74" t="s">
        <v>294</v>
      </c>
      <c r="C74" t="s">
        <v>295</v>
      </c>
      <c r="D74" t="b">
        <v>0</v>
      </c>
      <c r="E74">
        <v>4</v>
      </c>
      <c r="F74" t="s">
        <v>296</v>
      </c>
      <c r="G74">
        <v>3.5</v>
      </c>
      <c r="H74">
        <v>40.798693</v>
      </c>
      <c r="I74">
        <v>-77.870327000000003</v>
      </c>
      <c r="J74" t="s">
        <v>297</v>
      </c>
      <c r="K74" t="s">
        <v>298</v>
      </c>
      <c r="L74" t="s">
        <v>299</v>
      </c>
      <c r="M74">
        <v>16802</v>
      </c>
      <c r="N74">
        <v>29</v>
      </c>
      <c r="O74">
        <v>37</v>
      </c>
      <c r="P74" t="e">
        <v>#VALUE!</v>
      </c>
      <c r="Q74" t="s">
        <v>826</v>
      </c>
      <c r="R74" t="s">
        <v>826</v>
      </c>
      <c r="S74" t="s">
        <v>826</v>
      </c>
      <c r="T74">
        <v>40.808557</v>
      </c>
      <c r="U74">
        <v>-77.889717000000005</v>
      </c>
      <c r="V74">
        <v>4.9166666666666696</v>
      </c>
      <c r="W74">
        <v>16.55</v>
      </c>
      <c r="X74">
        <v>31.816666666666698</v>
      </c>
    </row>
    <row r="75" spans="1:24" x14ac:dyDescent="0.25">
      <c r="A75">
        <v>74</v>
      </c>
      <c r="B75" t="s">
        <v>300</v>
      </c>
      <c r="C75" t="s">
        <v>301</v>
      </c>
      <c r="D75" t="b">
        <v>0</v>
      </c>
      <c r="E75">
        <v>88</v>
      </c>
      <c r="F75" t="s">
        <v>302</v>
      </c>
      <c r="G75">
        <v>3</v>
      </c>
      <c r="H75">
        <v>40.7941</v>
      </c>
      <c r="I75">
        <v>-77.861440000000002</v>
      </c>
      <c r="J75" t="s">
        <v>15</v>
      </c>
      <c r="K75" t="s">
        <v>303</v>
      </c>
      <c r="L75" t="s">
        <v>17</v>
      </c>
      <c r="M75">
        <v>16801</v>
      </c>
      <c r="N75">
        <v>58</v>
      </c>
      <c r="O75">
        <v>68</v>
      </c>
      <c r="P75">
        <v>66</v>
      </c>
      <c r="Q75" t="s">
        <v>979</v>
      </c>
      <c r="R75" t="s">
        <v>827</v>
      </c>
      <c r="S75" t="s">
        <v>827</v>
      </c>
      <c r="T75">
        <v>40.808557</v>
      </c>
      <c r="U75">
        <v>-77.889717000000005</v>
      </c>
      <c r="V75">
        <v>4.7333333333333298</v>
      </c>
      <c r="W75">
        <v>22.3333333333333</v>
      </c>
      <c r="X75">
        <v>32.4</v>
      </c>
    </row>
    <row r="76" spans="1:24" x14ac:dyDescent="0.25">
      <c r="A76">
        <v>75</v>
      </c>
      <c r="B76" t="s">
        <v>304</v>
      </c>
      <c r="C76" t="s">
        <v>305</v>
      </c>
      <c r="D76" t="b">
        <v>0</v>
      </c>
      <c r="E76">
        <v>16</v>
      </c>
      <c r="F76" t="s">
        <v>306</v>
      </c>
      <c r="G76">
        <v>3.5</v>
      </c>
      <c r="H76">
        <v>40.80442</v>
      </c>
      <c r="I76">
        <v>-77.894720000000007</v>
      </c>
      <c r="J76" t="s">
        <v>38</v>
      </c>
      <c r="K76" t="s">
        <v>307</v>
      </c>
      <c r="L76" t="s">
        <v>17</v>
      </c>
      <c r="M76">
        <v>16803</v>
      </c>
      <c r="N76">
        <v>47</v>
      </c>
      <c r="O76">
        <v>57</v>
      </c>
      <c r="P76">
        <v>55</v>
      </c>
      <c r="Q76" t="s">
        <v>980</v>
      </c>
      <c r="R76" t="s">
        <v>828</v>
      </c>
      <c r="S76" t="s">
        <v>828</v>
      </c>
      <c r="T76">
        <v>40.808557</v>
      </c>
      <c r="U76">
        <v>-77.889717000000005</v>
      </c>
      <c r="V76">
        <v>6.8833333333333302</v>
      </c>
      <c r="W76">
        <v>12.383333333333301</v>
      </c>
      <c r="X76">
        <v>39.6666666666667</v>
      </c>
    </row>
    <row r="77" spans="1:24" x14ac:dyDescent="0.25">
      <c r="A77">
        <v>76</v>
      </c>
      <c r="B77" t="s">
        <v>308</v>
      </c>
      <c r="C77" t="s">
        <v>309</v>
      </c>
      <c r="D77" t="b">
        <v>0</v>
      </c>
      <c r="E77">
        <v>176</v>
      </c>
      <c r="F77" t="s">
        <v>310</v>
      </c>
      <c r="G77">
        <v>3</v>
      </c>
      <c r="H77">
        <v>40.797229999999999</v>
      </c>
      <c r="I77">
        <v>-77.85718</v>
      </c>
      <c r="J77" t="s">
        <v>25</v>
      </c>
      <c r="K77" t="s">
        <v>311</v>
      </c>
      <c r="L77" t="s">
        <v>17</v>
      </c>
      <c r="M77">
        <v>16801</v>
      </c>
      <c r="N77">
        <v>34</v>
      </c>
      <c r="O77">
        <v>44</v>
      </c>
      <c r="P77">
        <v>42</v>
      </c>
      <c r="Q77" t="s">
        <v>981</v>
      </c>
      <c r="R77" t="s">
        <v>829</v>
      </c>
      <c r="S77" t="s">
        <v>829</v>
      </c>
      <c r="T77">
        <v>40.808557</v>
      </c>
      <c r="U77">
        <v>-77.889717000000005</v>
      </c>
      <c r="V77">
        <v>3.9666666666666699</v>
      </c>
      <c r="W77">
        <v>12.3</v>
      </c>
      <c r="X77">
        <v>22.216666666666701</v>
      </c>
    </row>
    <row r="78" spans="1:24" x14ac:dyDescent="0.25">
      <c r="A78">
        <v>77</v>
      </c>
      <c r="B78" t="s">
        <v>312</v>
      </c>
      <c r="C78" t="s">
        <v>313</v>
      </c>
      <c r="D78" t="b">
        <v>0</v>
      </c>
      <c r="E78">
        <v>2</v>
      </c>
      <c r="F78" t="s">
        <v>314</v>
      </c>
      <c r="G78">
        <v>5</v>
      </c>
      <c r="H78">
        <v>40.793729999999996</v>
      </c>
      <c r="I78">
        <v>-77.860699999999994</v>
      </c>
      <c r="J78" t="s">
        <v>38</v>
      </c>
      <c r="K78" t="s">
        <v>38</v>
      </c>
      <c r="L78" t="s">
        <v>17</v>
      </c>
      <c r="N78">
        <v>40</v>
      </c>
      <c r="O78">
        <v>50</v>
      </c>
      <c r="P78">
        <v>48</v>
      </c>
      <c r="Q78" t="s">
        <v>982</v>
      </c>
      <c r="R78" t="s">
        <v>830</v>
      </c>
      <c r="S78" t="s">
        <v>830</v>
      </c>
      <c r="T78">
        <v>40.808557</v>
      </c>
      <c r="U78">
        <v>-77.889717000000005</v>
      </c>
      <c r="V78">
        <v>9.6</v>
      </c>
      <c r="W78">
        <v>24.566666666666698</v>
      </c>
      <c r="X78">
        <v>46.7</v>
      </c>
    </row>
    <row r="79" spans="1:24" x14ac:dyDescent="0.25">
      <c r="A79">
        <v>78</v>
      </c>
      <c r="B79" t="s">
        <v>315</v>
      </c>
      <c r="C79" t="s">
        <v>316</v>
      </c>
      <c r="D79" t="b">
        <v>0</v>
      </c>
      <c r="E79">
        <v>58</v>
      </c>
      <c r="F79" t="s">
        <v>317</v>
      </c>
      <c r="G79">
        <v>3.5</v>
      </c>
      <c r="H79">
        <v>40.79486</v>
      </c>
      <c r="I79">
        <v>-77.860699999999994</v>
      </c>
      <c r="J79" t="s">
        <v>15</v>
      </c>
      <c r="K79" t="s">
        <v>318</v>
      </c>
      <c r="L79" t="s">
        <v>17</v>
      </c>
      <c r="M79">
        <v>16801</v>
      </c>
      <c r="N79">
        <v>37</v>
      </c>
      <c r="O79">
        <v>47</v>
      </c>
      <c r="P79">
        <v>45</v>
      </c>
      <c r="Q79" t="s">
        <v>983</v>
      </c>
      <c r="R79" t="s">
        <v>831</v>
      </c>
      <c r="S79" t="s">
        <v>831</v>
      </c>
      <c r="T79">
        <v>40.808557</v>
      </c>
      <c r="U79">
        <v>-77.889717000000005</v>
      </c>
      <c r="V79">
        <v>9.9166666666666696</v>
      </c>
      <c r="W79">
        <v>20.366666666666699</v>
      </c>
      <c r="X79">
        <v>42.016666666666701</v>
      </c>
    </row>
    <row r="80" spans="1:24" x14ac:dyDescent="0.25">
      <c r="A80">
        <v>79</v>
      </c>
      <c r="B80" t="s">
        <v>319</v>
      </c>
      <c r="C80" t="s">
        <v>320</v>
      </c>
      <c r="D80" t="b">
        <v>0</v>
      </c>
      <c r="E80">
        <v>68</v>
      </c>
      <c r="F80" t="s">
        <v>321</v>
      </c>
      <c r="G80">
        <v>4</v>
      </c>
      <c r="H80">
        <v>40.793643951416001</v>
      </c>
      <c r="I80">
        <v>-77.859481811523395</v>
      </c>
      <c r="J80" t="s">
        <v>25</v>
      </c>
      <c r="K80" t="s">
        <v>322</v>
      </c>
      <c r="L80" t="s">
        <v>17</v>
      </c>
      <c r="M80">
        <v>16801</v>
      </c>
      <c r="N80">
        <v>40</v>
      </c>
      <c r="O80">
        <v>50</v>
      </c>
      <c r="P80">
        <v>48</v>
      </c>
      <c r="Q80" t="s">
        <v>984</v>
      </c>
      <c r="R80" t="s">
        <v>832</v>
      </c>
      <c r="S80" t="s">
        <v>832</v>
      </c>
      <c r="T80">
        <v>40.808557</v>
      </c>
      <c r="U80">
        <v>-77.889717000000005</v>
      </c>
      <c r="V80">
        <v>7.8833333333333302</v>
      </c>
      <c r="W80">
        <v>21.15</v>
      </c>
      <c r="X80">
        <v>42.05</v>
      </c>
    </row>
    <row r="81" spans="1:24" x14ac:dyDescent="0.25">
      <c r="A81">
        <v>80</v>
      </c>
      <c r="B81" t="s">
        <v>323</v>
      </c>
      <c r="C81" t="s">
        <v>324</v>
      </c>
      <c r="D81" t="b">
        <v>0</v>
      </c>
      <c r="E81">
        <v>30</v>
      </c>
      <c r="F81" t="s">
        <v>325</v>
      </c>
      <c r="G81">
        <v>3.5</v>
      </c>
      <c r="H81">
        <v>40.78329637905</v>
      </c>
      <c r="I81">
        <v>-77.852965543432006</v>
      </c>
      <c r="J81" t="s">
        <v>15</v>
      </c>
      <c r="K81" t="s">
        <v>78</v>
      </c>
      <c r="L81" t="s">
        <v>17</v>
      </c>
      <c r="M81">
        <v>16801</v>
      </c>
      <c r="N81">
        <v>61</v>
      </c>
      <c r="O81">
        <v>71</v>
      </c>
      <c r="P81">
        <v>69</v>
      </c>
      <c r="Q81" t="s">
        <v>985</v>
      </c>
      <c r="R81" t="s">
        <v>833</v>
      </c>
      <c r="S81" t="s">
        <v>833</v>
      </c>
      <c r="T81">
        <v>40.808557</v>
      </c>
      <c r="U81">
        <v>-77.889717000000005</v>
      </c>
      <c r="V81">
        <v>9.0833333333333304</v>
      </c>
      <c r="W81">
        <v>31.75</v>
      </c>
      <c r="X81">
        <v>53.266666666666701</v>
      </c>
    </row>
    <row r="82" spans="1:24" x14ac:dyDescent="0.25">
      <c r="A82">
        <v>81</v>
      </c>
      <c r="B82" t="s">
        <v>326</v>
      </c>
      <c r="C82" t="s">
        <v>327</v>
      </c>
      <c r="D82" t="b">
        <v>0</v>
      </c>
      <c r="E82">
        <v>1</v>
      </c>
      <c r="F82" t="s">
        <v>280</v>
      </c>
      <c r="G82">
        <v>5</v>
      </c>
      <c r="H82">
        <v>40.797960000000003</v>
      </c>
      <c r="I82">
        <v>-77.856210000000004</v>
      </c>
      <c r="J82" t="s">
        <v>38</v>
      </c>
      <c r="K82" t="s">
        <v>328</v>
      </c>
      <c r="L82" t="s">
        <v>17</v>
      </c>
      <c r="M82">
        <v>16801</v>
      </c>
      <c r="N82">
        <v>25</v>
      </c>
      <c r="O82">
        <v>33</v>
      </c>
      <c r="P82" t="e">
        <v>#VALUE!</v>
      </c>
      <c r="Q82" t="s">
        <v>822</v>
      </c>
      <c r="R82" t="s">
        <v>822</v>
      </c>
      <c r="S82" t="s">
        <v>822</v>
      </c>
      <c r="T82">
        <v>40.808557</v>
      </c>
      <c r="U82">
        <v>-77.889717000000005</v>
      </c>
      <c r="V82">
        <v>10.266666666666699</v>
      </c>
      <c r="W82">
        <v>23.816666666666698</v>
      </c>
      <c r="X82">
        <v>49.616666666666703</v>
      </c>
    </row>
    <row r="83" spans="1:24" x14ac:dyDescent="0.25">
      <c r="A83">
        <v>82</v>
      </c>
      <c r="B83" t="s">
        <v>329</v>
      </c>
      <c r="C83" t="s">
        <v>330</v>
      </c>
      <c r="D83" t="b">
        <v>0</v>
      </c>
      <c r="E83">
        <v>179</v>
      </c>
      <c r="F83" t="s">
        <v>331</v>
      </c>
      <c r="G83">
        <v>3</v>
      </c>
      <c r="H83">
        <v>40.807324299999998</v>
      </c>
      <c r="I83">
        <v>-77.891541899999993</v>
      </c>
      <c r="J83" t="s">
        <v>25</v>
      </c>
      <c r="K83" t="s">
        <v>332</v>
      </c>
      <c r="L83" t="s">
        <v>17</v>
      </c>
      <c r="M83">
        <v>16803</v>
      </c>
      <c r="N83">
        <v>56</v>
      </c>
      <c r="O83">
        <v>66</v>
      </c>
      <c r="P83">
        <v>64</v>
      </c>
      <c r="Q83" t="s">
        <v>986</v>
      </c>
      <c r="R83" t="s">
        <v>834</v>
      </c>
      <c r="S83" t="s">
        <v>834</v>
      </c>
      <c r="T83">
        <v>40.808557</v>
      </c>
      <c r="U83">
        <v>-77.889717000000005</v>
      </c>
      <c r="V83">
        <v>7.56666666666667</v>
      </c>
      <c r="W83">
        <v>20.183333333333302</v>
      </c>
      <c r="X83">
        <v>46.933333333333302</v>
      </c>
    </row>
    <row r="84" spans="1:24" x14ac:dyDescent="0.25">
      <c r="A84">
        <v>83</v>
      </c>
      <c r="B84" t="s">
        <v>333</v>
      </c>
      <c r="C84" t="s">
        <v>334</v>
      </c>
      <c r="D84" t="b">
        <v>0</v>
      </c>
      <c r="E84">
        <v>52</v>
      </c>
      <c r="F84" t="s">
        <v>335</v>
      </c>
      <c r="G84">
        <v>3</v>
      </c>
      <c r="H84">
        <v>40.834114900000003</v>
      </c>
      <c r="I84">
        <v>-77.804052200000001</v>
      </c>
      <c r="J84" t="s">
        <v>25</v>
      </c>
      <c r="K84" t="s">
        <v>336</v>
      </c>
      <c r="L84" t="s">
        <v>17</v>
      </c>
      <c r="M84">
        <v>16801</v>
      </c>
      <c r="N84">
        <v>59</v>
      </c>
      <c r="O84">
        <v>69</v>
      </c>
      <c r="P84">
        <v>67</v>
      </c>
      <c r="Q84" t="s">
        <v>987</v>
      </c>
      <c r="R84" t="s">
        <v>835</v>
      </c>
      <c r="S84" t="s">
        <v>835</v>
      </c>
      <c r="T84">
        <v>40.808557</v>
      </c>
      <c r="U84">
        <v>-77.889717000000005</v>
      </c>
      <c r="V84">
        <v>6.7166666666666703</v>
      </c>
      <c r="W84">
        <v>41.116666666666703</v>
      </c>
      <c r="X84">
        <v>61.316666666666698</v>
      </c>
    </row>
    <row r="85" spans="1:24" x14ac:dyDescent="0.25">
      <c r="A85">
        <v>84</v>
      </c>
      <c r="B85" t="s">
        <v>337</v>
      </c>
      <c r="C85" t="s">
        <v>338</v>
      </c>
      <c r="D85" t="b">
        <v>0</v>
      </c>
      <c r="E85">
        <v>5</v>
      </c>
      <c r="F85" t="s">
        <v>132</v>
      </c>
      <c r="G85">
        <v>4</v>
      </c>
      <c r="H85">
        <v>40.797559910521599</v>
      </c>
      <c r="I85">
        <v>-77.855769954621806</v>
      </c>
      <c r="J85" t="s">
        <v>38</v>
      </c>
      <c r="K85" t="s">
        <v>339</v>
      </c>
      <c r="L85" t="s">
        <v>17</v>
      </c>
      <c r="M85">
        <v>16801</v>
      </c>
      <c r="N85">
        <v>25</v>
      </c>
      <c r="O85">
        <v>33</v>
      </c>
      <c r="P85">
        <v>38</v>
      </c>
      <c r="Q85" t="s">
        <v>789</v>
      </c>
      <c r="R85" t="s">
        <v>789</v>
      </c>
      <c r="S85" t="s">
        <v>789</v>
      </c>
      <c r="T85">
        <v>40.808557</v>
      </c>
      <c r="U85">
        <v>-77.889717000000005</v>
      </c>
      <c r="V85">
        <v>12.8166666666667</v>
      </c>
      <c r="W85">
        <v>92.3333333333333</v>
      </c>
      <c r="X85">
        <v>115.48333333333299</v>
      </c>
    </row>
    <row r="86" spans="1:24" x14ac:dyDescent="0.25">
      <c r="A86">
        <v>85</v>
      </c>
      <c r="B86" t="s">
        <v>340</v>
      </c>
      <c r="C86" t="s">
        <v>341</v>
      </c>
      <c r="D86" t="b">
        <v>0</v>
      </c>
      <c r="E86">
        <v>101</v>
      </c>
      <c r="F86" t="s">
        <v>342</v>
      </c>
      <c r="G86">
        <v>3.5</v>
      </c>
      <c r="H86">
        <v>40.794460000000001</v>
      </c>
      <c r="I86">
        <v>-77.86112</v>
      </c>
      <c r="J86" t="s">
        <v>15</v>
      </c>
      <c r="K86" t="s">
        <v>343</v>
      </c>
      <c r="L86" t="s">
        <v>17</v>
      </c>
      <c r="M86">
        <v>16801</v>
      </c>
      <c r="N86">
        <v>51</v>
      </c>
      <c r="O86">
        <v>61</v>
      </c>
      <c r="P86">
        <v>59</v>
      </c>
      <c r="Q86" t="s">
        <v>988</v>
      </c>
      <c r="R86" t="s">
        <v>836</v>
      </c>
      <c r="S86" t="s">
        <v>836</v>
      </c>
      <c r="T86">
        <v>40.808557</v>
      </c>
      <c r="U86">
        <v>-77.889717000000005</v>
      </c>
      <c r="V86">
        <v>9.75</v>
      </c>
      <c r="W86">
        <v>23.45</v>
      </c>
      <c r="X86">
        <v>46.966666666666697</v>
      </c>
    </row>
    <row r="87" spans="1:24" x14ac:dyDescent="0.25">
      <c r="A87">
        <v>86</v>
      </c>
      <c r="B87" t="s">
        <v>344</v>
      </c>
      <c r="C87" t="s">
        <v>345</v>
      </c>
      <c r="D87" t="b">
        <v>0</v>
      </c>
      <c r="E87">
        <v>77</v>
      </c>
      <c r="F87" t="s">
        <v>346</v>
      </c>
      <c r="G87">
        <v>3</v>
      </c>
      <c r="H87">
        <v>40.797580000000004</v>
      </c>
      <c r="I87">
        <v>-77.856269999999995</v>
      </c>
      <c r="J87" t="s">
        <v>15</v>
      </c>
      <c r="K87" t="s">
        <v>347</v>
      </c>
      <c r="L87" t="s">
        <v>17</v>
      </c>
      <c r="M87">
        <v>16801</v>
      </c>
      <c r="N87">
        <v>40</v>
      </c>
      <c r="O87">
        <v>50</v>
      </c>
      <c r="P87">
        <v>48</v>
      </c>
      <c r="Q87" t="s">
        <v>989</v>
      </c>
      <c r="R87" t="s">
        <v>837</v>
      </c>
      <c r="S87" t="s">
        <v>837</v>
      </c>
      <c r="T87">
        <v>40.808557</v>
      </c>
      <c r="U87">
        <v>-77.889717000000005</v>
      </c>
      <c r="V87">
        <v>10.866666666666699</v>
      </c>
      <c r="W87">
        <v>19.116666666666699</v>
      </c>
      <c r="X87">
        <v>39.316666666666698</v>
      </c>
    </row>
    <row r="88" spans="1:24" x14ac:dyDescent="0.25">
      <c r="A88">
        <v>87</v>
      </c>
      <c r="B88" t="s">
        <v>348</v>
      </c>
      <c r="C88" t="s">
        <v>349</v>
      </c>
      <c r="D88" t="b">
        <v>0</v>
      </c>
      <c r="E88">
        <v>18</v>
      </c>
      <c r="F88" t="s">
        <v>350</v>
      </c>
      <c r="G88">
        <v>3</v>
      </c>
      <c r="H88">
        <v>40.796939999999999</v>
      </c>
      <c r="I88">
        <v>-77.870819999999995</v>
      </c>
      <c r="J88" t="s">
        <v>25</v>
      </c>
      <c r="K88" t="s">
        <v>351</v>
      </c>
      <c r="L88" t="s">
        <v>17</v>
      </c>
      <c r="M88">
        <v>16803</v>
      </c>
      <c r="N88">
        <v>25</v>
      </c>
      <c r="O88">
        <v>33</v>
      </c>
      <c r="P88" t="e">
        <v>#VALUE!</v>
      </c>
      <c r="Q88" t="s">
        <v>838</v>
      </c>
      <c r="R88" t="s">
        <v>838</v>
      </c>
      <c r="S88" t="s">
        <v>838</v>
      </c>
      <c r="T88">
        <v>40.808557</v>
      </c>
      <c r="U88">
        <v>-77.889717000000005</v>
      </c>
      <c r="V88">
        <v>10.7</v>
      </c>
      <c r="W88">
        <v>19.899999999999999</v>
      </c>
      <c r="X88">
        <v>45.7</v>
      </c>
    </row>
    <row r="89" spans="1:24" x14ac:dyDescent="0.25">
      <c r="A89">
        <v>88</v>
      </c>
      <c r="B89" t="s">
        <v>352</v>
      </c>
      <c r="C89" t="s">
        <v>353</v>
      </c>
      <c r="D89" t="b">
        <v>0</v>
      </c>
      <c r="E89">
        <v>58</v>
      </c>
      <c r="F89" t="s">
        <v>354</v>
      </c>
      <c r="G89">
        <v>4</v>
      </c>
      <c r="H89">
        <v>40.792740000000002</v>
      </c>
      <c r="I89">
        <v>-77.863309999999998</v>
      </c>
      <c r="J89" t="s">
        <v>15</v>
      </c>
      <c r="K89" t="s">
        <v>355</v>
      </c>
      <c r="L89" t="s">
        <v>17</v>
      </c>
      <c r="M89">
        <v>16801</v>
      </c>
      <c r="N89">
        <v>39</v>
      </c>
      <c r="O89">
        <v>49</v>
      </c>
      <c r="P89">
        <v>47</v>
      </c>
      <c r="Q89" t="s">
        <v>990</v>
      </c>
      <c r="R89" t="s">
        <v>839</v>
      </c>
      <c r="S89" t="s">
        <v>839</v>
      </c>
      <c r="T89">
        <v>40.808557</v>
      </c>
      <c r="U89">
        <v>-77.889717000000005</v>
      </c>
      <c r="V89">
        <v>5.2333333333333298</v>
      </c>
      <c r="W89">
        <v>20.566666666666698</v>
      </c>
      <c r="X89">
        <v>34.366666666666703</v>
      </c>
    </row>
    <row r="90" spans="1:24" x14ac:dyDescent="0.25">
      <c r="A90">
        <v>89</v>
      </c>
      <c r="B90" t="s">
        <v>356</v>
      </c>
      <c r="C90" t="s">
        <v>357</v>
      </c>
      <c r="D90" t="b">
        <v>0</v>
      </c>
      <c r="E90">
        <v>2</v>
      </c>
      <c r="F90" t="s">
        <v>358</v>
      </c>
      <c r="G90">
        <v>4.5</v>
      </c>
      <c r="H90">
        <v>40.810287600690401</v>
      </c>
      <c r="I90">
        <v>-77.818730659782901</v>
      </c>
      <c r="J90" t="s">
        <v>38</v>
      </c>
      <c r="K90" t="s">
        <v>359</v>
      </c>
      <c r="L90" t="s">
        <v>182</v>
      </c>
      <c r="M90">
        <v>16851</v>
      </c>
      <c r="N90">
        <v>35</v>
      </c>
      <c r="O90">
        <v>45</v>
      </c>
      <c r="P90">
        <v>43</v>
      </c>
      <c r="Q90" t="s">
        <v>991</v>
      </c>
      <c r="R90" t="s">
        <v>840</v>
      </c>
      <c r="S90" t="s">
        <v>840</v>
      </c>
      <c r="T90">
        <v>40.808557</v>
      </c>
      <c r="U90">
        <v>-77.889717000000005</v>
      </c>
      <c r="V90">
        <v>7.1333333333333302</v>
      </c>
      <c r="W90">
        <v>25.233333333333299</v>
      </c>
      <c r="X90">
        <v>41.05</v>
      </c>
    </row>
    <row r="91" spans="1:24" x14ac:dyDescent="0.25">
      <c r="A91">
        <v>90</v>
      </c>
      <c r="B91" t="s">
        <v>360</v>
      </c>
      <c r="C91" t="s">
        <v>361</v>
      </c>
      <c r="D91" t="b">
        <v>0</v>
      </c>
      <c r="E91">
        <v>59</v>
      </c>
      <c r="F91" t="s">
        <v>362</v>
      </c>
      <c r="G91">
        <v>3</v>
      </c>
      <c r="H91">
        <v>40.823088397124202</v>
      </c>
      <c r="I91">
        <v>-77.812253874272599</v>
      </c>
      <c r="J91" t="s">
        <v>25</v>
      </c>
      <c r="K91" t="s">
        <v>363</v>
      </c>
      <c r="L91" t="s">
        <v>17</v>
      </c>
      <c r="M91">
        <v>16802</v>
      </c>
      <c r="N91">
        <v>49</v>
      </c>
      <c r="O91">
        <v>59</v>
      </c>
      <c r="P91">
        <v>57</v>
      </c>
      <c r="Q91" t="s">
        <v>992</v>
      </c>
      <c r="R91" t="s">
        <v>841</v>
      </c>
      <c r="S91" t="s">
        <v>841</v>
      </c>
      <c r="T91">
        <v>40.808557</v>
      </c>
      <c r="U91">
        <v>-77.889717000000005</v>
      </c>
      <c r="V91">
        <v>11.466666666666701</v>
      </c>
      <c r="W91">
        <v>46.183333333333302</v>
      </c>
      <c r="X91">
        <v>102.916666666667</v>
      </c>
    </row>
    <row r="92" spans="1:24" x14ac:dyDescent="0.25">
      <c r="A92">
        <v>91</v>
      </c>
      <c r="B92" t="s">
        <v>364</v>
      </c>
      <c r="C92" t="s">
        <v>324</v>
      </c>
      <c r="D92" t="b">
        <v>0</v>
      </c>
      <c r="E92">
        <v>37</v>
      </c>
      <c r="F92" t="s">
        <v>365</v>
      </c>
      <c r="G92">
        <v>3.5</v>
      </c>
      <c r="H92">
        <v>40.796897230949803</v>
      </c>
      <c r="I92">
        <v>-77.857599003564005</v>
      </c>
      <c r="J92" t="s">
        <v>15</v>
      </c>
      <c r="K92" t="s">
        <v>366</v>
      </c>
      <c r="L92" t="s">
        <v>17</v>
      </c>
      <c r="M92">
        <v>16801</v>
      </c>
      <c r="N92">
        <v>56</v>
      </c>
      <c r="O92">
        <v>66</v>
      </c>
      <c r="P92">
        <v>64</v>
      </c>
      <c r="Q92" t="s">
        <v>993</v>
      </c>
      <c r="R92" t="s">
        <v>842</v>
      </c>
      <c r="S92" t="s">
        <v>842</v>
      </c>
      <c r="T92">
        <v>40.808557</v>
      </c>
      <c r="U92">
        <v>-77.889717000000005</v>
      </c>
      <c r="V92">
        <v>12.45</v>
      </c>
      <c r="W92">
        <v>84.033333333333303</v>
      </c>
      <c r="X92">
        <v>119.133333333333</v>
      </c>
    </row>
    <row r="93" spans="1:24" x14ac:dyDescent="0.25">
      <c r="A93">
        <v>92</v>
      </c>
      <c r="B93" t="s">
        <v>367</v>
      </c>
      <c r="C93" t="s">
        <v>368</v>
      </c>
      <c r="D93" t="b">
        <v>0</v>
      </c>
      <c r="E93">
        <v>46</v>
      </c>
      <c r="F93" t="s">
        <v>369</v>
      </c>
      <c r="G93">
        <v>3</v>
      </c>
      <c r="H93">
        <v>40.795003132346601</v>
      </c>
      <c r="I93">
        <v>-77.860044115344195</v>
      </c>
      <c r="J93" t="s">
        <v>15</v>
      </c>
      <c r="K93" t="s">
        <v>370</v>
      </c>
      <c r="L93" t="s">
        <v>17</v>
      </c>
      <c r="M93">
        <v>16801</v>
      </c>
      <c r="N93">
        <v>54</v>
      </c>
      <c r="O93">
        <v>64</v>
      </c>
      <c r="P93">
        <v>62</v>
      </c>
      <c r="Q93" t="s">
        <v>994</v>
      </c>
      <c r="R93" t="s">
        <v>843</v>
      </c>
      <c r="S93" t="s">
        <v>843</v>
      </c>
      <c r="T93">
        <v>40.808557</v>
      </c>
      <c r="U93">
        <v>-77.889717000000005</v>
      </c>
      <c r="V93">
        <v>9.3666666666666707</v>
      </c>
      <c r="W93">
        <v>22.45</v>
      </c>
      <c r="X93">
        <v>45.983333333333299</v>
      </c>
    </row>
    <row r="94" spans="1:24" x14ac:dyDescent="0.25">
      <c r="A94">
        <v>93</v>
      </c>
      <c r="B94" t="s">
        <v>371</v>
      </c>
      <c r="C94" t="s">
        <v>372</v>
      </c>
      <c r="D94" t="b">
        <v>0</v>
      </c>
      <c r="E94">
        <v>26</v>
      </c>
      <c r="F94" t="s">
        <v>185</v>
      </c>
      <c r="G94">
        <v>3</v>
      </c>
      <c r="H94">
        <v>40.798900000000003</v>
      </c>
      <c r="I94">
        <v>-77.855490000000003</v>
      </c>
      <c r="J94" t="s">
        <v>25</v>
      </c>
      <c r="K94" t="s">
        <v>373</v>
      </c>
      <c r="L94" t="s">
        <v>17</v>
      </c>
      <c r="M94">
        <v>16801</v>
      </c>
      <c r="N94">
        <v>22</v>
      </c>
      <c r="O94">
        <v>30</v>
      </c>
      <c r="P94" t="e">
        <v>#VALUE!</v>
      </c>
      <c r="Q94" t="s">
        <v>801</v>
      </c>
      <c r="R94" t="s">
        <v>801</v>
      </c>
      <c r="S94" t="s">
        <v>801</v>
      </c>
      <c r="T94">
        <v>40.808557</v>
      </c>
      <c r="U94">
        <v>-77.889717000000005</v>
      </c>
      <c r="V94">
        <v>9.7333333333333307</v>
      </c>
      <c r="W94">
        <v>17.45</v>
      </c>
      <c r="X94">
        <v>39.75</v>
      </c>
    </row>
    <row r="95" spans="1:24" x14ac:dyDescent="0.25">
      <c r="A95">
        <v>94</v>
      </c>
      <c r="B95" t="s">
        <v>374</v>
      </c>
      <c r="C95" t="s">
        <v>375</v>
      </c>
      <c r="D95" t="b">
        <v>0</v>
      </c>
      <c r="E95">
        <v>16</v>
      </c>
      <c r="F95" t="s">
        <v>161</v>
      </c>
      <c r="G95">
        <v>3.5</v>
      </c>
      <c r="H95">
        <v>40.795005798339801</v>
      </c>
      <c r="I95">
        <v>-77.858459472656193</v>
      </c>
      <c r="J95" t="s">
        <v>15</v>
      </c>
      <c r="K95" t="s">
        <v>376</v>
      </c>
      <c r="L95" t="s">
        <v>17</v>
      </c>
      <c r="M95">
        <v>16801</v>
      </c>
      <c r="N95">
        <v>31</v>
      </c>
      <c r="O95">
        <v>39</v>
      </c>
      <c r="P95">
        <v>43</v>
      </c>
      <c r="Q95" t="s">
        <v>795</v>
      </c>
      <c r="R95" t="s">
        <v>795</v>
      </c>
      <c r="S95" t="s">
        <v>795</v>
      </c>
      <c r="T95">
        <v>40.808557</v>
      </c>
      <c r="U95">
        <v>-77.889717000000005</v>
      </c>
      <c r="V95">
        <v>9.6333333333333293</v>
      </c>
      <c r="W95">
        <v>23.6</v>
      </c>
      <c r="X95">
        <v>47.116666666666703</v>
      </c>
    </row>
    <row r="96" spans="1:24" x14ac:dyDescent="0.25">
      <c r="A96">
        <v>95</v>
      </c>
      <c r="B96" t="s">
        <v>377</v>
      </c>
      <c r="C96" t="s">
        <v>378</v>
      </c>
      <c r="D96" t="b">
        <v>0</v>
      </c>
      <c r="E96">
        <v>36</v>
      </c>
      <c r="F96" t="s">
        <v>379</v>
      </c>
      <c r="G96">
        <v>3.5</v>
      </c>
      <c r="H96">
        <v>40.810271</v>
      </c>
      <c r="I96">
        <v>-77.894942</v>
      </c>
      <c r="J96" t="s">
        <v>15</v>
      </c>
      <c r="K96" t="s">
        <v>380</v>
      </c>
      <c r="L96" t="s">
        <v>17</v>
      </c>
      <c r="M96">
        <v>16803</v>
      </c>
      <c r="N96">
        <v>39</v>
      </c>
      <c r="O96">
        <v>49</v>
      </c>
      <c r="P96">
        <v>47</v>
      </c>
      <c r="Q96" t="s">
        <v>995</v>
      </c>
      <c r="R96" t="s">
        <v>844</v>
      </c>
      <c r="S96" t="s">
        <v>844</v>
      </c>
      <c r="T96">
        <v>40.808557</v>
      </c>
      <c r="U96">
        <v>-77.889717000000005</v>
      </c>
      <c r="V96">
        <v>8.2333333333333307</v>
      </c>
      <c r="W96">
        <v>20.8</v>
      </c>
      <c r="X96">
        <v>47.866666666666703</v>
      </c>
    </row>
    <row r="97" spans="1:24" x14ac:dyDescent="0.25">
      <c r="A97">
        <v>96</v>
      </c>
      <c r="B97" t="s">
        <v>381</v>
      </c>
      <c r="C97" t="s">
        <v>382</v>
      </c>
      <c r="D97" t="b">
        <v>0</v>
      </c>
      <c r="E97">
        <v>29</v>
      </c>
      <c r="F97" t="s">
        <v>280</v>
      </c>
      <c r="G97">
        <v>2.5</v>
      </c>
      <c r="H97">
        <v>40.798893557219202</v>
      </c>
      <c r="I97">
        <v>-77.855600857037004</v>
      </c>
      <c r="J97" t="s">
        <v>15</v>
      </c>
      <c r="K97" t="s">
        <v>328</v>
      </c>
      <c r="L97" t="s">
        <v>17</v>
      </c>
      <c r="M97">
        <v>16801</v>
      </c>
      <c r="N97">
        <v>25</v>
      </c>
      <c r="O97">
        <v>33</v>
      </c>
      <c r="P97" t="e">
        <v>#VALUE!</v>
      </c>
      <c r="Q97" t="s">
        <v>822</v>
      </c>
      <c r="R97" t="s">
        <v>822</v>
      </c>
      <c r="S97" t="s">
        <v>822</v>
      </c>
      <c r="T97">
        <v>40.808557</v>
      </c>
      <c r="U97">
        <v>-77.889717000000005</v>
      </c>
      <c r="V97">
        <v>3.7</v>
      </c>
      <c r="W97">
        <v>11.35</v>
      </c>
      <c r="X97">
        <v>21.266666666666701</v>
      </c>
    </row>
    <row r="98" spans="1:24" x14ac:dyDescent="0.25">
      <c r="A98">
        <v>97</v>
      </c>
      <c r="B98" t="s">
        <v>383</v>
      </c>
      <c r="C98" t="s">
        <v>384</v>
      </c>
      <c r="D98" t="b">
        <v>0</v>
      </c>
      <c r="E98">
        <v>30</v>
      </c>
      <c r="F98" t="s">
        <v>385</v>
      </c>
      <c r="G98">
        <v>4</v>
      </c>
      <c r="H98">
        <v>40.808852000000002</v>
      </c>
      <c r="I98">
        <v>-77.906008999999997</v>
      </c>
      <c r="J98" t="s">
        <v>15</v>
      </c>
      <c r="K98" t="s">
        <v>386</v>
      </c>
      <c r="L98" t="s">
        <v>17</v>
      </c>
      <c r="M98">
        <v>16803</v>
      </c>
      <c r="N98">
        <v>25</v>
      </c>
      <c r="O98">
        <v>33</v>
      </c>
      <c r="P98" t="e">
        <v>#VALUE!</v>
      </c>
      <c r="Q98" t="s">
        <v>845</v>
      </c>
      <c r="R98" t="s">
        <v>845</v>
      </c>
      <c r="S98" t="s">
        <v>845</v>
      </c>
      <c r="T98">
        <v>40.808557</v>
      </c>
      <c r="U98">
        <v>-77.889717000000005</v>
      </c>
      <c r="V98">
        <v>9.4166666666666696</v>
      </c>
      <c r="W98">
        <v>18.966666666666701</v>
      </c>
      <c r="X98">
        <v>47.7</v>
      </c>
    </row>
    <row r="99" spans="1:24" x14ac:dyDescent="0.25">
      <c r="A99">
        <v>98</v>
      </c>
      <c r="B99" t="s">
        <v>387</v>
      </c>
      <c r="C99" t="s">
        <v>388</v>
      </c>
      <c r="D99" t="b">
        <v>0</v>
      </c>
      <c r="E99">
        <v>48</v>
      </c>
      <c r="F99" t="s">
        <v>389</v>
      </c>
      <c r="G99">
        <v>3</v>
      </c>
      <c r="H99">
        <v>40.828724999999999</v>
      </c>
      <c r="I99">
        <v>-77.807122000000007</v>
      </c>
      <c r="J99" t="s">
        <v>25</v>
      </c>
      <c r="K99" t="s">
        <v>390</v>
      </c>
      <c r="L99" t="s">
        <v>17</v>
      </c>
      <c r="M99">
        <v>16801</v>
      </c>
      <c r="N99">
        <v>45</v>
      </c>
      <c r="O99">
        <v>55</v>
      </c>
      <c r="P99">
        <v>53</v>
      </c>
      <c r="Q99" t="s">
        <v>996</v>
      </c>
      <c r="R99" t="s">
        <v>846</v>
      </c>
      <c r="S99" t="s">
        <v>846</v>
      </c>
      <c r="T99">
        <v>40.808557</v>
      </c>
      <c r="U99">
        <v>-77.889717000000005</v>
      </c>
      <c r="V99">
        <v>6.3</v>
      </c>
      <c r="W99">
        <v>46.683333333333302</v>
      </c>
      <c r="X99">
        <v>37.816666666666698</v>
      </c>
    </row>
    <row r="100" spans="1:24" x14ac:dyDescent="0.25">
      <c r="A100">
        <v>99</v>
      </c>
      <c r="B100" t="s">
        <v>391</v>
      </c>
      <c r="C100" t="s">
        <v>392</v>
      </c>
      <c r="D100" t="b">
        <v>0</v>
      </c>
      <c r="E100">
        <v>36</v>
      </c>
      <c r="F100" t="s">
        <v>393</v>
      </c>
      <c r="G100">
        <v>3</v>
      </c>
      <c r="H100">
        <v>40.798206329345703</v>
      </c>
      <c r="I100">
        <v>-77.855529785156193</v>
      </c>
      <c r="J100" t="s">
        <v>15</v>
      </c>
      <c r="K100" t="s">
        <v>394</v>
      </c>
      <c r="L100" t="s">
        <v>17</v>
      </c>
      <c r="M100">
        <v>16801</v>
      </c>
      <c r="N100">
        <v>62</v>
      </c>
      <c r="O100">
        <v>72</v>
      </c>
      <c r="P100">
        <v>70</v>
      </c>
      <c r="Q100" t="s">
        <v>997</v>
      </c>
      <c r="R100" t="s">
        <v>847</v>
      </c>
      <c r="S100" t="s">
        <v>847</v>
      </c>
      <c r="T100">
        <v>40.808557</v>
      </c>
      <c r="U100">
        <v>-77.889717000000005</v>
      </c>
      <c r="V100">
        <v>12.8166666666667</v>
      </c>
      <c r="W100">
        <v>93.566666666666706</v>
      </c>
      <c r="X100">
        <v>114.316666666667</v>
      </c>
    </row>
    <row r="101" spans="1:24" x14ac:dyDescent="0.25">
      <c r="A101">
        <v>100</v>
      </c>
      <c r="B101" t="s">
        <v>395</v>
      </c>
      <c r="C101" t="s">
        <v>396</v>
      </c>
      <c r="D101" t="b">
        <v>0</v>
      </c>
      <c r="E101">
        <v>89</v>
      </c>
      <c r="F101" t="s">
        <v>397</v>
      </c>
      <c r="G101">
        <v>3</v>
      </c>
      <c r="H101">
        <v>40.793553799999998</v>
      </c>
      <c r="I101">
        <v>-77.860146</v>
      </c>
      <c r="J101" t="s">
        <v>15</v>
      </c>
      <c r="K101" t="s">
        <v>398</v>
      </c>
      <c r="L101" t="s">
        <v>17</v>
      </c>
      <c r="M101">
        <v>16801</v>
      </c>
      <c r="N101">
        <v>41</v>
      </c>
      <c r="O101">
        <v>51</v>
      </c>
      <c r="P101">
        <v>49</v>
      </c>
      <c r="Q101" t="s">
        <v>998</v>
      </c>
      <c r="R101" t="s">
        <v>848</v>
      </c>
      <c r="S101" t="s">
        <v>848</v>
      </c>
      <c r="T101">
        <v>40.808557</v>
      </c>
      <c r="U101">
        <v>-77.889717000000005</v>
      </c>
      <c r="V101">
        <v>8.8833333333333293</v>
      </c>
      <c r="W101">
        <v>25.133333333333301</v>
      </c>
      <c r="X101">
        <v>48.483333333333299</v>
      </c>
    </row>
    <row r="102" spans="1:24" x14ac:dyDescent="0.25">
      <c r="A102">
        <v>101</v>
      </c>
      <c r="B102" t="s">
        <v>399</v>
      </c>
      <c r="C102" t="s">
        <v>400</v>
      </c>
      <c r="D102" t="b">
        <v>0</v>
      </c>
      <c r="E102">
        <v>83</v>
      </c>
      <c r="F102" t="s">
        <v>401</v>
      </c>
      <c r="G102">
        <v>3</v>
      </c>
      <c r="H102">
        <v>40.775919999999999</v>
      </c>
      <c r="I102">
        <v>-77.792310000000001</v>
      </c>
      <c r="J102" t="s">
        <v>25</v>
      </c>
      <c r="K102" t="s">
        <v>402</v>
      </c>
      <c r="L102" t="s">
        <v>257</v>
      </c>
      <c r="M102">
        <v>16827</v>
      </c>
      <c r="N102">
        <v>49</v>
      </c>
      <c r="O102">
        <v>59</v>
      </c>
      <c r="P102">
        <v>57</v>
      </c>
      <c r="Q102" t="s">
        <v>999</v>
      </c>
      <c r="R102" t="s">
        <v>849</v>
      </c>
      <c r="S102" t="s">
        <v>849</v>
      </c>
      <c r="T102">
        <v>40.808557</v>
      </c>
      <c r="U102">
        <v>-77.889717000000005</v>
      </c>
      <c r="V102">
        <v>9.5</v>
      </c>
      <c r="W102">
        <v>32.799999999999997</v>
      </c>
      <c r="X102">
        <v>74.9166666666667</v>
      </c>
    </row>
    <row r="103" spans="1:24" x14ac:dyDescent="0.25">
      <c r="A103">
        <v>102</v>
      </c>
      <c r="B103" t="s">
        <v>403</v>
      </c>
      <c r="C103" t="s">
        <v>404</v>
      </c>
      <c r="D103" t="b">
        <v>0</v>
      </c>
      <c r="E103">
        <v>28</v>
      </c>
      <c r="F103" t="s">
        <v>397</v>
      </c>
      <c r="G103">
        <v>2.5</v>
      </c>
      <c r="H103">
        <v>40.78425</v>
      </c>
      <c r="I103">
        <v>-77.839518999999996</v>
      </c>
      <c r="J103" t="s">
        <v>25</v>
      </c>
      <c r="K103" t="s">
        <v>405</v>
      </c>
      <c r="L103" t="s">
        <v>17</v>
      </c>
      <c r="M103">
        <v>16801</v>
      </c>
      <c r="N103">
        <v>41</v>
      </c>
      <c r="O103">
        <v>51</v>
      </c>
      <c r="P103">
        <v>49</v>
      </c>
      <c r="Q103" t="s">
        <v>998</v>
      </c>
      <c r="R103" t="s">
        <v>848</v>
      </c>
      <c r="S103" t="s">
        <v>848</v>
      </c>
      <c r="T103">
        <v>40.808557</v>
      </c>
      <c r="U103">
        <v>-77.889717000000005</v>
      </c>
      <c r="V103">
        <v>13.05</v>
      </c>
      <c r="W103">
        <v>53.983333333333299</v>
      </c>
      <c r="X103">
        <v>127.3</v>
      </c>
    </row>
    <row r="104" spans="1:24" x14ac:dyDescent="0.25">
      <c r="A104">
        <v>103</v>
      </c>
      <c r="B104" t="s">
        <v>406</v>
      </c>
      <c r="C104" t="s">
        <v>407</v>
      </c>
      <c r="D104" t="b">
        <v>0</v>
      </c>
      <c r="E104">
        <v>38</v>
      </c>
      <c r="F104" t="s">
        <v>408</v>
      </c>
      <c r="G104">
        <v>3</v>
      </c>
      <c r="H104">
        <v>40.794929400000001</v>
      </c>
      <c r="I104">
        <v>-77.859954299999998</v>
      </c>
      <c r="J104" t="s">
        <v>15</v>
      </c>
      <c r="K104" t="s">
        <v>409</v>
      </c>
      <c r="L104" t="s">
        <v>17</v>
      </c>
      <c r="M104">
        <v>16801</v>
      </c>
      <c r="N104">
        <v>57</v>
      </c>
      <c r="O104">
        <v>67</v>
      </c>
      <c r="P104">
        <v>65</v>
      </c>
      <c r="Q104" t="s">
        <v>1000</v>
      </c>
      <c r="R104" t="s">
        <v>850</v>
      </c>
      <c r="S104" t="s">
        <v>850</v>
      </c>
      <c r="T104">
        <v>40.808557</v>
      </c>
      <c r="U104">
        <v>-77.889717000000005</v>
      </c>
      <c r="V104">
        <v>10.8166666666667</v>
      </c>
      <c r="W104">
        <v>37.316666666666698</v>
      </c>
      <c r="X104">
        <v>67.533333333333303</v>
      </c>
    </row>
    <row r="105" spans="1:24" x14ac:dyDescent="0.25">
      <c r="A105">
        <v>104</v>
      </c>
      <c r="B105" t="s">
        <v>410</v>
      </c>
      <c r="C105" t="s">
        <v>411</v>
      </c>
      <c r="D105" t="b">
        <v>0</v>
      </c>
      <c r="E105">
        <v>30</v>
      </c>
      <c r="F105" t="s">
        <v>412</v>
      </c>
      <c r="G105">
        <v>2.5</v>
      </c>
      <c r="H105">
        <v>40.792639999999999</v>
      </c>
      <c r="I105">
        <v>-77.863569999999996</v>
      </c>
      <c r="J105" t="s">
        <v>15</v>
      </c>
      <c r="K105" t="s">
        <v>413</v>
      </c>
      <c r="L105" t="s">
        <v>17</v>
      </c>
      <c r="M105">
        <v>16801</v>
      </c>
      <c r="N105">
        <v>51</v>
      </c>
      <c r="O105">
        <v>61</v>
      </c>
      <c r="P105">
        <v>59</v>
      </c>
      <c r="Q105" t="s">
        <v>1001</v>
      </c>
      <c r="R105" t="s">
        <v>851</v>
      </c>
      <c r="S105" t="s">
        <v>851</v>
      </c>
      <c r="T105">
        <v>40.808557</v>
      </c>
      <c r="U105">
        <v>-77.889717000000005</v>
      </c>
      <c r="V105">
        <v>8.35</v>
      </c>
      <c r="W105">
        <v>23.3</v>
      </c>
      <c r="X105">
        <v>44.0833333333333</v>
      </c>
    </row>
    <row r="106" spans="1:24" x14ac:dyDescent="0.25">
      <c r="A106">
        <v>105</v>
      </c>
      <c r="B106" t="s">
        <v>414</v>
      </c>
      <c r="C106" t="s">
        <v>415</v>
      </c>
      <c r="D106" t="b">
        <v>0</v>
      </c>
      <c r="E106">
        <v>39</v>
      </c>
      <c r="F106" t="s">
        <v>105</v>
      </c>
      <c r="G106">
        <v>2.5</v>
      </c>
      <c r="H106">
        <v>40.802852000000001</v>
      </c>
      <c r="I106">
        <v>-77.881225000000001</v>
      </c>
      <c r="J106" t="s">
        <v>25</v>
      </c>
      <c r="K106" t="s">
        <v>416</v>
      </c>
      <c r="L106" t="s">
        <v>17</v>
      </c>
      <c r="M106">
        <v>16803</v>
      </c>
      <c r="N106">
        <v>30</v>
      </c>
      <c r="O106">
        <v>38</v>
      </c>
      <c r="P106">
        <v>44</v>
      </c>
      <c r="Q106" t="s">
        <v>782</v>
      </c>
      <c r="R106" t="s">
        <v>782</v>
      </c>
      <c r="S106" t="s">
        <v>782</v>
      </c>
      <c r="T106">
        <v>40.808557</v>
      </c>
      <c r="U106">
        <v>-77.889717000000005</v>
      </c>
      <c r="V106">
        <v>7.3833333333333302</v>
      </c>
      <c r="W106">
        <v>12.883333333333301</v>
      </c>
      <c r="X106">
        <v>36.9</v>
      </c>
    </row>
    <row r="107" spans="1:24" x14ac:dyDescent="0.25">
      <c r="A107">
        <v>106</v>
      </c>
      <c r="B107" t="s">
        <v>417</v>
      </c>
      <c r="C107" t="s">
        <v>418</v>
      </c>
      <c r="D107" t="b">
        <v>0</v>
      </c>
      <c r="E107">
        <v>33</v>
      </c>
      <c r="F107" t="s">
        <v>419</v>
      </c>
      <c r="G107">
        <v>3</v>
      </c>
      <c r="H107">
        <v>40.793380550771801</v>
      </c>
      <c r="I107">
        <v>-77.860618447930406</v>
      </c>
      <c r="J107" t="s">
        <v>15</v>
      </c>
      <c r="K107" t="s">
        <v>420</v>
      </c>
      <c r="L107" t="s">
        <v>17</v>
      </c>
      <c r="M107">
        <v>16801</v>
      </c>
      <c r="N107">
        <v>48</v>
      </c>
      <c r="O107">
        <v>58</v>
      </c>
      <c r="P107">
        <v>56</v>
      </c>
      <c r="Q107" t="s">
        <v>1002</v>
      </c>
      <c r="R107" t="s">
        <v>852</v>
      </c>
      <c r="S107" t="s">
        <v>852</v>
      </c>
      <c r="T107">
        <v>40.808557</v>
      </c>
      <c r="U107">
        <v>-77.889717000000005</v>
      </c>
      <c r="V107">
        <v>5.2333333333333298</v>
      </c>
      <c r="W107">
        <v>17.399999999999999</v>
      </c>
      <c r="X107">
        <v>30.883333333333301</v>
      </c>
    </row>
    <row r="108" spans="1:24" x14ac:dyDescent="0.25">
      <c r="A108">
        <v>107</v>
      </c>
      <c r="B108" t="s">
        <v>421</v>
      </c>
      <c r="C108" t="s">
        <v>422</v>
      </c>
      <c r="D108" t="b">
        <v>0</v>
      </c>
      <c r="E108">
        <v>60</v>
      </c>
      <c r="F108" t="s">
        <v>423</v>
      </c>
      <c r="G108">
        <v>3</v>
      </c>
      <c r="H108">
        <v>40.817335</v>
      </c>
      <c r="I108">
        <v>-77.897384000000002</v>
      </c>
      <c r="J108" t="s">
        <v>25</v>
      </c>
      <c r="K108" t="s">
        <v>424</v>
      </c>
      <c r="L108" t="s">
        <v>17</v>
      </c>
      <c r="M108">
        <v>16803</v>
      </c>
      <c r="N108">
        <v>37</v>
      </c>
      <c r="O108">
        <v>47</v>
      </c>
      <c r="P108">
        <v>45</v>
      </c>
      <c r="Q108" t="s">
        <v>1003</v>
      </c>
      <c r="R108" t="s">
        <v>853</v>
      </c>
      <c r="S108" t="s">
        <v>853</v>
      </c>
      <c r="T108">
        <v>40.808557</v>
      </c>
      <c r="U108">
        <v>-77.889717000000005</v>
      </c>
      <c r="V108">
        <v>10.050000000000001</v>
      </c>
      <c r="W108">
        <v>26.45</v>
      </c>
      <c r="X108">
        <v>48.866666666666703</v>
      </c>
    </row>
    <row r="109" spans="1:24" x14ac:dyDescent="0.25">
      <c r="A109">
        <v>108</v>
      </c>
      <c r="B109" t="s">
        <v>425</v>
      </c>
      <c r="C109" t="s">
        <v>426</v>
      </c>
      <c r="D109" t="b">
        <v>0</v>
      </c>
      <c r="E109">
        <v>25</v>
      </c>
      <c r="F109" t="s">
        <v>427</v>
      </c>
      <c r="G109">
        <v>3.5</v>
      </c>
      <c r="H109">
        <v>40.807499999999997</v>
      </c>
      <c r="I109">
        <v>-77.896069999999995</v>
      </c>
      <c r="J109" t="s">
        <v>25</v>
      </c>
      <c r="K109" t="s">
        <v>428</v>
      </c>
      <c r="L109" t="s">
        <v>17</v>
      </c>
      <c r="M109">
        <v>16803</v>
      </c>
      <c r="N109">
        <v>44</v>
      </c>
      <c r="O109">
        <v>54</v>
      </c>
      <c r="P109">
        <v>52</v>
      </c>
      <c r="Q109" t="s">
        <v>1004</v>
      </c>
      <c r="R109" t="s">
        <v>854</v>
      </c>
      <c r="S109" t="s">
        <v>854</v>
      </c>
      <c r="T109">
        <v>40.808557</v>
      </c>
      <c r="U109">
        <v>-77.889717000000005</v>
      </c>
      <c r="V109">
        <v>5.31666666666667</v>
      </c>
      <c r="W109">
        <v>13.716666666666701</v>
      </c>
      <c r="X109">
        <v>13.716666666666701</v>
      </c>
    </row>
    <row r="110" spans="1:24" x14ac:dyDescent="0.25">
      <c r="A110">
        <v>109</v>
      </c>
      <c r="B110" t="s">
        <v>429</v>
      </c>
      <c r="C110" t="s">
        <v>430</v>
      </c>
      <c r="D110" t="b">
        <v>0</v>
      </c>
      <c r="E110">
        <v>165</v>
      </c>
      <c r="F110" t="s">
        <v>431</v>
      </c>
      <c r="G110">
        <v>2.5</v>
      </c>
      <c r="H110">
        <v>40.783748626708999</v>
      </c>
      <c r="I110">
        <v>-77.852012634277301</v>
      </c>
      <c r="J110" t="s">
        <v>25</v>
      </c>
      <c r="K110" t="s">
        <v>432</v>
      </c>
      <c r="L110" t="s">
        <v>17</v>
      </c>
      <c r="M110">
        <v>16801</v>
      </c>
      <c r="N110">
        <v>49</v>
      </c>
      <c r="O110">
        <v>59</v>
      </c>
      <c r="P110">
        <v>57</v>
      </c>
      <c r="Q110" t="s">
        <v>1005</v>
      </c>
      <c r="R110" t="s">
        <v>855</v>
      </c>
      <c r="S110" t="s">
        <v>855</v>
      </c>
      <c r="T110">
        <v>40.808557</v>
      </c>
      <c r="U110">
        <v>-77.889717000000005</v>
      </c>
      <c r="V110">
        <v>7.56666666666667</v>
      </c>
      <c r="W110">
        <v>30.8333333333333</v>
      </c>
      <c r="X110">
        <v>46.4166666666667</v>
      </c>
    </row>
    <row r="111" spans="1:24" x14ac:dyDescent="0.25">
      <c r="A111">
        <v>110</v>
      </c>
      <c r="B111" t="s">
        <v>433</v>
      </c>
      <c r="C111" t="s">
        <v>434</v>
      </c>
      <c r="D111" t="b">
        <v>0</v>
      </c>
      <c r="E111">
        <v>13</v>
      </c>
      <c r="F111" t="s">
        <v>105</v>
      </c>
      <c r="G111">
        <v>3</v>
      </c>
      <c r="H111">
        <v>40.831609999999998</v>
      </c>
      <c r="I111">
        <v>-77.844449999999995</v>
      </c>
      <c r="J111" t="s">
        <v>25</v>
      </c>
      <c r="K111" t="s">
        <v>220</v>
      </c>
      <c r="L111" t="s">
        <v>17</v>
      </c>
      <c r="M111">
        <v>16803</v>
      </c>
      <c r="N111">
        <v>30</v>
      </c>
      <c r="O111">
        <v>38</v>
      </c>
      <c r="P111">
        <v>44</v>
      </c>
      <c r="Q111" t="s">
        <v>782</v>
      </c>
      <c r="R111" t="s">
        <v>782</v>
      </c>
      <c r="S111" t="s">
        <v>782</v>
      </c>
      <c r="T111">
        <v>40.808557</v>
      </c>
      <c r="U111">
        <v>-77.889717000000005</v>
      </c>
      <c r="V111">
        <v>15.133333333333301</v>
      </c>
      <c r="W111">
        <v>36.0833333333333</v>
      </c>
      <c r="X111">
        <v>147.9</v>
      </c>
    </row>
    <row r="112" spans="1:24" x14ac:dyDescent="0.25">
      <c r="A112">
        <v>111</v>
      </c>
      <c r="B112" t="s">
        <v>435</v>
      </c>
      <c r="C112" t="s">
        <v>436</v>
      </c>
      <c r="D112" t="b">
        <v>0</v>
      </c>
      <c r="E112">
        <v>51</v>
      </c>
      <c r="F112" t="s">
        <v>280</v>
      </c>
      <c r="G112">
        <v>3.5</v>
      </c>
      <c r="H112">
        <v>40.784990000000001</v>
      </c>
      <c r="I112">
        <v>-77.842619999999997</v>
      </c>
      <c r="J112" t="s">
        <v>15</v>
      </c>
      <c r="K112" t="s">
        <v>437</v>
      </c>
      <c r="L112" t="s">
        <v>17</v>
      </c>
      <c r="M112">
        <v>16801</v>
      </c>
      <c r="N112">
        <v>25</v>
      </c>
      <c r="O112">
        <v>33</v>
      </c>
      <c r="P112" t="e">
        <v>#VALUE!</v>
      </c>
      <c r="Q112" t="s">
        <v>822</v>
      </c>
      <c r="R112" t="s">
        <v>822</v>
      </c>
      <c r="S112" t="s">
        <v>822</v>
      </c>
      <c r="T112">
        <v>40.808557</v>
      </c>
      <c r="U112">
        <v>-77.889717000000005</v>
      </c>
      <c r="V112">
        <v>9.5333333333333297</v>
      </c>
      <c r="W112">
        <v>31.4166666666667</v>
      </c>
      <c r="X112">
        <v>63.966666666666697</v>
      </c>
    </row>
    <row r="113" spans="1:24" x14ac:dyDescent="0.25">
      <c r="A113">
        <v>112</v>
      </c>
      <c r="B113" t="s">
        <v>438</v>
      </c>
      <c r="C113" t="s">
        <v>439</v>
      </c>
      <c r="D113" t="b">
        <v>0</v>
      </c>
      <c r="E113">
        <v>20</v>
      </c>
      <c r="F113" t="s">
        <v>440</v>
      </c>
      <c r="G113">
        <v>3</v>
      </c>
      <c r="H113">
        <v>40.793826000000003</v>
      </c>
      <c r="I113">
        <v>-77.860162000000003</v>
      </c>
      <c r="J113" t="s">
        <v>15</v>
      </c>
      <c r="K113" t="s">
        <v>398</v>
      </c>
      <c r="L113" t="s">
        <v>17</v>
      </c>
      <c r="M113">
        <v>16801</v>
      </c>
      <c r="N113">
        <v>64</v>
      </c>
      <c r="O113">
        <v>74</v>
      </c>
      <c r="P113">
        <v>72</v>
      </c>
      <c r="Q113" t="s">
        <v>1006</v>
      </c>
      <c r="R113" t="s">
        <v>856</v>
      </c>
      <c r="S113" t="s">
        <v>856</v>
      </c>
      <c r="T113">
        <v>40.808557</v>
      </c>
      <c r="U113">
        <v>-77.889717000000005</v>
      </c>
      <c r="V113">
        <v>10.35</v>
      </c>
      <c r="W113">
        <v>36.65</v>
      </c>
      <c r="X113">
        <v>62.45</v>
      </c>
    </row>
    <row r="114" spans="1:24" x14ac:dyDescent="0.25">
      <c r="A114">
        <v>113</v>
      </c>
      <c r="B114" t="s">
        <v>441</v>
      </c>
      <c r="C114" t="s">
        <v>442</v>
      </c>
      <c r="D114" t="b">
        <v>0</v>
      </c>
      <c r="E114">
        <v>21</v>
      </c>
      <c r="F114" t="s">
        <v>176</v>
      </c>
      <c r="G114">
        <v>3.5</v>
      </c>
      <c r="H114">
        <v>40.79533</v>
      </c>
      <c r="I114">
        <v>-77.860140000000001</v>
      </c>
      <c r="J114" t="s">
        <v>15</v>
      </c>
      <c r="K114" t="s">
        <v>443</v>
      </c>
      <c r="L114" t="s">
        <v>17</v>
      </c>
      <c r="M114">
        <v>16801</v>
      </c>
      <c r="N114">
        <v>23</v>
      </c>
      <c r="O114">
        <v>31</v>
      </c>
      <c r="P114" t="e">
        <v>#VALUE!</v>
      </c>
      <c r="Q114" t="s">
        <v>799</v>
      </c>
      <c r="R114" t="s">
        <v>799</v>
      </c>
      <c r="S114" t="s">
        <v>799</v>
      </c>
      <c r="T114">
        <v>40.808557</v>
      </c>
      <c r="U114">
        <v>-77.889717000000005</v>
      </c>
      <c r="V114">
        <v>10.5</v>
      </c>
      <c r="W114">
        <v>21.133333333333301</v>
      </c>
      <c r="X114">
        <v>41.116666666666703</v>
      </c>
    </row>
    <row r="115" spans="1:24" x14ac:dyDescent="0.25">
      <c r="A115">
        <v>114</v>
      </c>
      <c r="B115" t="s">
        <v>444</v>
      </c>
      <c r="C115" t="s">
        <v>445</v>
      </c>
      <c r="D115" t="b">
        <v>0</v>
      </c>
      <c r="E115">
        <v>8</v>
      </c>
      <c r="F115" t="s">
        <v>446</v>
      </c>
      <c r="G115">
        <v>4.5</v>
      </c>
      <c r="H115">
        <v>40.785106599999999</v>
      </c>
      <c r="I115">
        <v>-77.834251699999996</v>
      </c>
      <c r="J115" t="s">
        <v>25</v>
      </c>
      <c r="K115" t="s">
        <v>447</v>
      </c>
      <c r="L115" t="s">
        <v>17</v>
      </c>
      <c r="M115">
        <v>16801</v>
      </c>
      <c r="N115">
        <v>49</v>
      </c>
      <c r="O115">
        <v>59</v>
      </c>
      <c r="P115">
        <v>57</v>
      </c>
      <c r="Q115" t="s">
        <v>1007</v>
      </c>
      <c r="R115" t="s">
        <v>857</v>
      </c>
      <c r="S115" t="s">
        <v>857</v>
      </c>
      <c r="T115">
        <v>40.808557</v>
      </c>
      <c r="U115">
        <v>-77.889717000000005</v>
      </c>
      <c r="V115">
        <v>7.68333333333333</v>
      </c>
      <c r="W115">
        <v>29.133333333333301</v>
      </c>
      <c r="X115">
        <v>50.65</v>
      </c>
    </row>
    <row r="116" spans="1:24" x14ac:dyDescent="0.25">
      <c r="A116">
        <v>115</v>
      </c>
      <c r="B116" t="s">
        <v>448</v>
      </c>
      <c r="C116" t="s">
        <v>449</v>
      </c>
      <c r="D116" t="b">
        <v>0</v>
      </c>
      <c r="E116">
        <v>2</v>
      </c>
      <c r="F116" t="s">
        <v>280</v>
      </c>
      <c r="G116">
        <v>4</v>
      </c>
      <c r="H116">
        <v>40.8226840353325</v>
      </c>
      <c r="I116">
        <v>-77.812128067016602</v>
      </c>
      <c r="J116" t="s">
        <v>15</v>
      </c>
      <c r="K116" t="s">
        <v>450</v>
      </c>
      <c r="L116" t="s">
        <v>17</v>
      </c>
      <c r="M116">
        <v>16801</v>
      </c>
      <c r="N116">
        <v>25</v>
      </c>
      <c r="O116">
        <v>33</v>
      </c>
      <c r="P116" t="e">
        <v>#VALUE!</v>
      </c>
      <c r="Q116" t="s">
        <v>822</v>
      </c>
      <c r="R116" t="s">
        <v>822</v>
      </c>
      <c r="S116" t="s">
        <v>822</v>
      </c>
      <c r="T116">
        <v>40.808557</v>
      </c>
      <c r="U116">
        <v>-77.889717000000005</v>
      </c>
      <c r="V116">
        <v>11.9166666666667</v>
      </c>
      <c r="W116" t="s">
        <v>38</v>
      </c>
      <c r="X116">
        <v>85.383333333333297</v>
      </c>
    </row>
    <row r="117" spans="1:24" x14ac:dyDescent="0.25">
      <c r="A117">
        <v>116</v>
      </c>
      <c r="B117" t="s">
        <v>451</v>
      </c>
      <c r="C117" t="s">
        <v>452</v>
      </c>
      <c r="D117" t="b">
        <v>0</v>
      </c>
      <c r="E117">
        <v>28</v>
      </c>
      <c r="F117" t="s">
        <v>453</v>
      </c>
      <c r="G117">
        <v>3</v>
      </c>
      <c r="H117">
        <v>40.805950000000003</v>
      </c>
      <c r="I117">
        <v>-77.889510000000001</v>
      </c>
      <c r="J117" t="s">
        <v>25</v>
      </c>
      <c r="K117" t="s">
        <v>454</v>
      </c>
      <c r="L117" t="s">
        <v>17</v>
      </c>
      <c r="M117">
        <v>16803</v>
      </c>
      <c r="N117">
        <v>37</v>
      </c>
      <c r="O117">
        <v>47</v>
      </c>
      <c r="P117">
        <v>45</v>
      </c>
      <c r="Q117" t="s">
        <v>1008</v>
      </c>
      <c r="R117" t="s">
        <v>858</v>
      </c>
      <c r="S117" t="s">
        <v>858</v>
      </c>
      <c r="T117">
        <v>40.808557</v>
      </c>
      <c r="U117">
        <v>-77.889717000000005</v>
      </c>
      <c r="V117">
        <v>12.75</v>
      </c>
      <c r="W117">
        <v>46.016666666666701</v>
      </c>
      <c r="X117">
        <v>103.883333333333</v>
      </c>
    </row>
    <row r="118" spans="1:24" x14ac:dyDescent="0.25">
      <c r="A118">
        <v>117</v>
      </c>
      <c r="B118" t="s">
        <v>455</v>
      </c>
      <c r="C118" t="s">
        <v>456</v>
      </c>
      <c r="D118" t="b">
        <v>0</v>
      </c>
      <c r="E118">
        <v>12</v>
      </c>
      <c r="F118" t="s">
        <v>457</v>
      </c>
      <c r="G118">
        <v>3</v>
      </c>
      <c r="H118">
        <v>40.790779999999998</v>
      </c>
      <c r="I118">
        <v>-77.864069999999998</v>
      </c>
      <c r="J118" t="s">
        <v>15</v>
      </c>
      <c r="K118" t="s">
        <v>458</v>
      </c>
      <c r="L118" t="s">
        <v>17</v>
      </c>
      <c r="M118">
        <v>16801</v>
      </c>
      <c r="N118">
        <v>50</v>
      </c>
      <c r="O118">
        <v>60</v>
      </c>
      <c r="P118">
        <v>58</v>
      </c>
      <c r="Q118" t="s">
        <v>1009</v>
      </c>
      <c r="R118" t="s">
        <v>859</v>
      </c>
      <c r="S118" t="s">
        <v>859</v>
      </c>
      <c r="T118">
        <v>40.808557</v>
      </c>
      <c r="U118">
        <v>-77.889717000000005</v>
      </c>
      <c r="V118">
        <v>5.2</v>
      </c>
      <c r="W118">
        <v>25.5</v>
      </c>
      <c r="X118">
        <v>28.55</v>
      </c>
    </row>
    <row r="119" spans="1:24" x14ac:dyDescent="0.25">
      <c r="A119">
        <v>118</v>
      </c>
      <c r="B119" t="s">
        <v>459</v>
      </c>
      <c r="C119" t="s">
        <v>460</v>
      </c>
      <c r="D119" t="b">
        <v>0</v>
      </c>
      <c r="E119">
        <v>95</v>
      </c>
      <c r="F119" t="s">
        <v>461</v>
      </c>
      <c r="G119">
        <v>3</v>
      </c>
      <c r="H119">
        <v>40.794934599999998</v>
      </c>
      <c r="I119">
        <v>-77.8585171</v>
      </c>
      <c r="J119" t="s">
        <v>15</v>
      </c>
      <c r="K119" t="s">
        <v>376</v>
      </c>
      <c r="L119" t="s">
        <v>17</v>
      </c>
      <c r="M119">
        <v>16801</v>
      </c>
      <c r="N119">
        <v>54</v>
      </c>
      <c r="O119">
        <v>64</v>
      </c>
      <c r="P119">
        <v>62</v>
      </c>
      <c r="Q119" t="s">
        <v>1010</v>
      </c>
      <c r="R119" t="s">
        <v>860</v>
      </c>
      <c r="S119" t="s">
        <v>860</v>
      </c>
      <c r="T119">
        <v>40.808557</v>
      </c>
      <c r="U119">
        <v>-77.889717000000005</v>
      </c>
      <c r="V119">
        <v>7.81666666666667</v>
      </c>
      <c r="W119">
        <v>13.7</v>
      </c>
      <c r="X119">
        <v>37.700000000000003</v>
      </c>
    </row>
    <row r="120" spans="1:24" x14ac:dyDescent="0.25">
      <c r="A120">
        <v>119</v>
      </c>
      <c r="B120" t="s">
        <v>462</v>
      </c>
      <c r="C120" t="s">
        <v>463</v>
      </c>
      <c r="D120" t="b">
        <v>0</v>
      </c>
      <c r="E120">
        <v>1</v>
      </c>
      <c r="F120" t="s">
        <v>464</v>
      </c>
      <c r="G120">
        <v>4</v>
      </c>
      <c r="H120">
        <v>40.914589900000003</v>
      </c>
      <c r="I120">
        <v>-77.775599999999997</v>
      </c>
      <c r="J120" t="s">
        <v>38</v>
      </c>
      <c r="K120" t="s">
        <v>465</v>
      </c>
      <c r="L120" t="s">
        <v>466</v>
      </c>
      <c r="M120">
        <v>16823</v>
      </c>
      <c r="N120">
        <v>44</v>
      </c>
      <c r="O120">
        <v>54</v>
      </c>
      <c r="P120">
        <v>52</v>
      </c>
      <c r="Q120" t="s">
        <v>1011</v>
      </c>
      <c r="R120" t="s">
        <v>861</v>
      </c>
      <c r="S120" t="s">
        <v>861</v>
      </c>
      <c r="T120">
        <v>40.808557</v>
      </c>
      <c r="U120">
        <v>-77.889717000000005</v>
      </c>
      <c r="V120">
        <v>22.483333333333299</v>
      </c>
      <c r="W120" t="s">
        <v>38</v>
      </c>
      <c r="X120">
        <v>223.85</v>
      </c>
    </row>
    <row r="121" spans="1:24" x14ac:dyDescent="0.25">
      <c r="A121">
        <v>120</v>
      </c>
      <c r="B121" t="s">
        <v>467</v>
      </c>
      <c r="C121" t="s">
        <v>468</v>
      </c>
      <c r="D121" t="b">
        <v>0</v>
      </c>
      <c r="E121">
        <v>39</v>
      </c>
      <c r="F121" t="s">
        <v>469</v>
      </c>
      <c r="G121">
        <v>3.5</v>
      </c>
      <c r="H121">
        <v>40.808156400000001</v>
      </c>
      <c r="I121">
        <v>-77.895900699999999</v>
      </c>
      <c r="J121" t="s">
        <v>15</v>
      </c>
      <c r="K121" t="s">
        <v>470</v>
      </c>
      <c r="L121" t="s">
        <v>17</v>
      </c>
      <c r="M121">
        <v>16803</v>
      </c>
      <c r="N121">
        <v>58</v>
      </c>
      <c r="O121">
        <v>68</v>
      </c>
      <c r="P121">
        <v>66</v>
      </c>
      <c r="Q121" t="s">
        <v>1012</v>
      </c>
      <c r="R121" t="s">
        <v>862</v>
      </c>
      <c r="S121" t="s">
        <v>862</v>
      </c>
      <c r="T121">
        <v>40.808557</v>
      </c>
      <c r="U121">
        <v>-77.889717000000005</v>
      </c>
      <c r="V121">
        <v>16.2</v>
      </c>
      <c r="W121" t="s">
        <v>38</v>
      </c>
      <c r="X121">
        <v>171.73333333333301</v>
      </c>
    </row>
    <row r="122" spans="1:24" x14ac:dyDescent="0.25">
      <c r="A122">
        <v>121</v>
      </c>
      <c r="B122" t="s">
        <v>471</v>
      </c>
      <c r="C122" t="s">
        <v>472</v>
      </c>
      <c r="D122" t="b">
        <v>0</v>
      </c>
      <c r="E122">
        <v>78</v>
      </c>
      <c r="F122" t="s">
        <v>473</v>
      </c>
      <c r="G122">
        <v>2.5</v>
      </c>
      <c r="H122">
        <v>40.79757</v>
      </c>
      <c r="I122">
        <v>-77.855109999999996</v>
      </c>
      <c r="J122" t="s">
        <v>15</v>
      </c>
      <c r="K122" t="s">
        <v>474</v>
      </c>
      <c r="L122" t="s">
        <v>17</v>
      </c>
      <c r="M122">
        <v>16801</v>
      </c>
      <c r="N122">
        <v>52</v>
      </c>
      <c r="O122">
        <v>62</v>
      </c>
      <c r="P122">
        <v>60</v>
      </c>
      <c r="Q122" t="s">
        <v>1013</v>
      </c>
      <c r="R122" t="s">
        <v>863</v>
      </c>
      <c r="S122" t="s">
        <v>863</v>
      </c>
      <c r="T122">
        <v>40.808557</v>
      </c>
      <c r="U122">
        <v>-77.889717000000005</v>
      </c>
      <c r="V122">
        <v>3.81666666666667</v>
      </c>
      <c r="W122">
        <v>11.6833333333333</v>
      </c>
      <c r="X122">
        <v>21.6</v>
      </c>
    </row>
    <row r="123" spans="1:24" x14ac:dyDescent="0.25">
      <c r="A123">
        <v>122</v>
      </c>
      <c r="B123" t="s">
        <v>475</v>
      </c>
      <c r="C123" t="s">
        <v>476</v>
      </c>
      <c r="D123" t="b">
        <v>0</v>
      </c>
      <c r="E123">
        <v>30</v>
      </c>
      <c r="F123" t="s">
        <v>477</v>
      </c>
      <c r="G123">
        <v>4</v>
      </c>
      <c r="H123">
        <v>40.7937858721277</v>
      </c>
      <c r="I123">
        <v>-77.860908009996095</v>
      </c>
      <c r="J123" t="s">
        <v>15</v>
      </c>
      <c r="K123" t="s">
        <v>478</v>
      </c>
      <c r="L123" t="s">
        <v>17</v>
      </c>
      <c r="M123">
        <v>16801</v>
      </c>
      <c r="N123">
        <v>51</v>
      </c>
      <c r="O123">
        <v>61</v>
      </c>
      <c r="P123">
        <v>59</v>
      </c>
      <c r="Q123" t="s">
        <v>1014</v>
      </c>
      <c r="R123" t="s">
        <v>864</v>
      </c>
      <c r="S123" t="s">
        <v>864</v>
      </c>
      <c r="T123">
        <v>40.808557</v>
      </c>
      <c r="U123">
        <v>-77.889717000000005</v>
      </c>
      <c r="V123">
        <v>9.2333333333333307</v>
      </c>
      <c r="W123">
        <v>25</v>
      </c>
      <c r="X123">
        <v>48.516666666666701</v>
      </c>
    </row>
    <row r="124" spans="1:24" x14ac:dyDescent="0.25">
      <c r="A124">
        <v>123</v>
      </c>
      <c r="B124" t="s">
        <v>479</v>
      </c>
      <c r="C124" t="s">
        <v>480</v>
      </c>
      <c r="D124" t="b">
        <v>0</v>
      </c>
      <c r="E124">
        <v>55</v>
      </c>
      <c r="F124" t="s">
        <v>481</v>
      </c>
      <c r="G124">
        <v>3.5</v>
      </c>
      <c r="H124">
        <v>40.781552325025601</v>
      </c>
      <c r="I124">
        <v>-77.799657150000002</v>
      </c>
      <c r="J124" t="s">
        <v>15</v>
      </c>
      <c r="K124" t="s">
        <v>482</v>
      </c>
      <c r="L124" t="s">
        <v>257</v>
      </c>
      <c r="M124">
        <v>16827</v>
      </c>
      <c r="N124">
        <v>41</v>
      </c>
      <c r="O124">
        <v>51</v>
      </c>
      <c r="P124">
        <v>49</v>
      </c>
      <c r="Q124" t="s">
        <v>1015</v>
      </c>
      <c r="R124" t="s">
        <v>865</v>
      </c>
      <c r="S124" t="s">
        <v>865</v>
      </c>
      <c r="T124">
        <v>40.808557</v>
      </c>
      <c r="U124">
        <v>-77.889717000000005</v>
      </c>
      <c r="V124">
        <v>8.7333333333333307</v>
      </c>
      <c r="W124">
        <v>37.016666666666701</v>
      </c>
      <c r="X124">
        <v>57.016666666666701</v>
      </c>
    </row>
    <row r="125" spans="1:24" x14ac:dyDescent="0.25">
      <c r="A125">
        <v>124</v>
      </c>
      <c r="B125" t="s">
        <v>483</v>
      </c>
      <c r="C125" t="s">
        <v>484</v>
      </c>
      <c r="D125" t="b">
        <v>0</v>
      </c>
      <c r="E125">
        <v>1</v>
      </c>
      <c r="F125" t="s">
        <v>485</v>
      </c>
      <c r="G125">
        <v>5</v>
      </c>
      <c r="H125">
        <v>40.824446199999997</v>
      </c>
      <c r="I125">
        <v>-77.900287500000005</v>
      </c>
      <c r="J125" t="s">
        <v>38</v>
      </c>
      <c r="K125" t="s">
        <v>58</v>
      </c>
      <c r="L125" t="s">
        <v>17</v>
      </c>
      <c r="M125">
        <v>16803</v>
      </c>
      <c r="N125">
        <v>50</v>
      </c>
      <c r="O125">
        <v>60</v>
      </c>
      <c r="P125">
        <v>58</v>
      </c>
      <c r="Q125" t="s">
        <v>1016</v>
      </c>
      <c r="R125" t="s">
        <v>866</v>
      </c>
      <c r="S125" t="s">
        <v>866</v>
      </c>
      <c r="T125">
        <v>40.808557</v>
      </c>
      <c r="U125">
        <v>-77.889717000000005</v>
      </c>
      <c r="V125">
        <v>13.366666666666699</v>
      </c>
      <c r="W125">
        <v>45</v>
      </c>
      <c r="X125">
        <v>122.35</v>
      </c>
    </row>
    <row r="126" spans="1:24" x14ac:dyDescent="0.25">
      <c r="A126">
        <v>125</v>
      </c>
      <c r="B126" t="s">
        <v>486</v>
      </c>
      <c r="C126" t="s">
        <v>487</v>
      </c>
      <c r="D126" t="b">
        <v>0</v>
      </c>
      <c r="E126">
        <v>34</v>
      </c>
      <c r="F126" t="s">
        <v>488</v>
      </c>
      <c r="G126">
        <v>2.5</v>
      </c>
      <c r="H126">
        <v>40.796610000000001</v>
      </c>
      <c r="I126">
        <v>-77.857489999999999</v>
      </c>
      <c r="J126" t="s">
        <v>15</v>
      </c>
      <c r="K126" t="s">
        <v>489</v>
      </c>
      <c r="L126" t="s">
        <v>17</v>
      </c>
      <c r="M126">
        <v>16801</v>
      </c>
      <c r="N126">
        <v>26</v>
      </c>
      <c r="O126">
        <v>34</v>
      </c>
      <c r="P126">
        <v>38</v>
      </c>
      <c r="Q126" t="s">
        <v>867</v>
      </c>
      <c r="R126" t="s">
        <v>867</v>
      </c>
      <c r="S126" t="s">
        <v>867</v>
      </c>
      <c r="T126">
        <v>40.808557</v>
      </c>
      <c r="U126">
        <v>-77.889717000000005</v>
      </c>
      <c r="V126">
        <v>4.3833333333333302</v>
      </c>
      <c r="W126">
        <v>11.1</v>
      </c>
      <c r="X126">
        <v>24.45</v>
      </c>
    </row>
    <row r="127" spans="1:24" x14ac:dyDescent="0.25">
      <c r="A127">
        <v>126</v>
      </c>
      <c r="B127" t="s">
        <v>490</v>
      </c>
      <c r="C127" t="s">
        <v>491</v>
      </c>
      <c r="D127" t="b">
        <v>0</v>
      </c>
      <c r="E127">
        <v>155</v>
      </c>
      <c r="F127" t="s">
        <v>492</v>
      </c>
      <c r="G127">
        <v>2.5</v>
      </c>
      <c r="H127">
        <v>40.78463</v>
      </c>
      <c r="I127">
        <v>-77.832880000000003</v>
      </c>
      <c r="J127" t="s">
        <v>25</v>
      </c>
      <c r="K127" t="s">
        <v>493</v>
      </c>
      <c r="L127" t="s">
        <v>17</v>
      </c>
      <c r="M127">
        <v>16801</v>
      </c>
      <c r="N127">
        <v>51</v>
      </c>
      <c r="O127">
        <v>61</v>
      </c>
      <c r="P127">
        <v>59</v>
      </c>
      <c r="Q127" t="s">
        <v>1017</v>
      </c>
      <c r="R127" t="s">
        <v>868</v>
      </c>
      <c r="S127" t="s">
        <v>868</v>
      </c>
      <c r="T127">
        <v>40.808557</v>
      </c>
      <c r="U127">
        <v>-77.889717000000005</v>
      </c>
      <c r="V127">
        <v>7.65</v>
      </c>
      <c r="W127">
        <v>27.65</v>
      </c>
      <c r="X127">
        <v>50.2</v>
      </c>
    </row>
    <row r="128" spans="1:24" x14ac:dyDescent="0.25">
      <c r="A128">
        <v>127</v>
      </c>
      <c r="B128" t="s">
        <v>494</v>
      </c>
      <c r="C128" t="s">
        <v>476</v>
      </c>
      <c r="D128" t="b">
        <v>0</v>
      </c>
      <c r="E128">
        <v>37</v>
      </c>
      <c r="F128" t="s">
        <v>495</v>
      </c>
      <c r="G128">
        <v>4.5</v>
      </c>
      <c r="H128">
        <v>40.809789071600797</v>
      </c>
      <c r="I128">
        <v>-77.906700052686404</v>
      </c>
      <c r="J128" t="s">
        <v>15</v>
      </c>
      <c r="K128" t="s">
        <v>496</v>
      </c>
      <c r="L128" t="s">
        <v>17</v>
      </c>
      <c r="M128">
        <v>16803</v>
      </c>
      <c r="N128">
        <v>51</v>
      </c>
      <c r="O128">
        <v>61</v>
      </c>
      <c r="P128">
        <v>59</v>
      </c>
      <c r="Q128" t="s">
        <v>1018</v>
      </c>
      <c r="R128" t="s">
        <v>869</v>
      </c>
      <c r="S128" t="s">
        <v>869</v>
      </c>
      <c r="T128">
        <v>40.808557</v>
      </c>
      <c r="U128">
        <v>-77.889717000000005</v>
      </c>
      <c r="V128">
        <v>9.1</v>
      </c>
      <c r="W128">
        <v>29.016666666666701</v>
      </c>
      <c r="X128">
        <v>72.533333333333303</v>
      </c>
    </row>
    <row r="129" spans="1:24" x14ac:dyDescent="0.25">
      <c r="A129">
        <v>128</v>
      </c>
      <c r="B129" t="s">
        <v>497</v>
      </c>
      <c r="C129" t="s">
        <v>498</v>
      </c>
      <c r="D129" t="b">
        <v>0</v>
      </c>
      <c r="E129">
        <v>34</v>
      </c>
      <c r="F129" t="s">
        <v>499</v>
      </c>
      <c r="G129">
        <v>3</v>
      </c>
      <c r="H129">
        <v>40.816244390669802</v>
      </c>
      <c r="I129">
        <v>-77.900587739491101</v>
      </c>
      <c r="J129" t="s">
        <v>25</v>
      </c>
      <c r="K129" t="s">
        <v>500</v>
      </c>
      <c r="L129" t="s">
        <v>17</v>
      </c>
      <c r="M129">
        <v>16803</v>
      </c>
      <c r="N129">
        <v>65</v>
      </c>
      <c r="O129">
        <v>75</v>
      </c>
      <c r="P129">
        <v>73</v>
      </c>
      <c r="Q129" t="s">
        <v>1019</v>
      </c>
      <c r="R129" t="s">
        <v>870</v>
      </c>
      <c r="S129" t="s">
        <v>870</v>
      </c>
      <c r="T129">
        <v>40.808557</v>
      </c>
      <c r="U129">
        <v>-77.889717000000005</v>
      </c>
      <c r="V129">
        <v>6.0333333333333297</v>
      </c>
      <c r="W129">
        <v>16.683333333333302</v>
      </c>
      <c r="X129">
        <v>27.8333333333333</v>
      </c>
    </row>
    <row r="130" spans="1:24" x14ac:dyDescent="0.25">
      <c r="A130">
        <v>129</v>
      </c>
      <c r="B130" t="s">
        <v>501</v>
      </c>
      <c r="C130" t="s">
        <v>502</v>
      </c>
      <c r="D130" t="b">
        <v>0</v>
      </c>
      <c r="E130">
        <v>12</v>
      </c>
      <c r="F130" t="s">
        <v>503</v>
      </c>
      <c r="G130">
        <v>4.5</v>
      </c>
      <c r="H130">
        <v>40.776592640516398</v>
      </c>
      <c r="I130">
        <v>-77.784420817128193</v>
      </c>
      <c r="J130" t="s">
        <v>25</v>
      </c>
      <c r="K130" t="s">
        <v>504</v>
      </c>
      <c r="L130" t="s">
        <v>257</v>
      </c>
      <c r="M130">
        <v>16827</v>
      </c>
      <c r="N130">
        <v>49</v>
      </c>
      <c r="O130">
        <v>59</v>
      </c>
      <c r="P130">
        <v>57</v>
      </c>
      <c r="Q130" t="s">
        <v>1020</v>
      </c>
      <c r="R130" t="s">
        <v>871</v>
      </c>
      <c r="S130" t="s">
        <v>871</v>
      </c>
      <c r="T130">
        <v>40.808557</v>
      </c>
      <c r="U130">
        <v>-77.889717000000005</v>
      </c>
      <c r="V130">
        <v>7.1</v>
      </c>
      <c r="W130">
        <v>46.0833333333333</v>
      </c>
      <c r="X130">
        <v>61.1666666666667</v>
      </c>
    </row>
    <row r="131" spans="1:24" x14ac:dyDescent="0.25">
      <c r="A131">
        <v>130</v>
      </c>
      <c r="B131" t="s">
        <v>505</v>
      </c>
      <c r="C131" t="s">
        <v>506</v>
      </c>
      <c r="D131" t="b">
        <v>0</v>
      </c>
      <c r="E131">
        <v>100</v>
      </c>
      <c r="F131" t="s">
        <v>389</v>
      </c>
      <c r="G131">
        <v>2</v>
      </c>
      <c r="H131">
        <v>40.797379999999997</v>
      </c>
      <c r="I131">
        <v>-77.85736</v>
      </c>
      <c r="J131" t="s">
        <v>25</v>
      </c>
      <c r="K131" t="s">
        <v>507</v>
      </c>
      <c r="L131" t="s">
        <v>17</v>
      </c>
      <c r="M131">
        <v>16801</v>
      </c>
      <c r="N131">
        <v>45</v>
      </c>
      <c r="O131">
        <v>55</v>
      </c>
      <c r="P131">
        <v>53</v>
      </c>
      <c r="Q131" t="s">
        <v>996</v>
      </c>
      <c r="R131" t="s">
        <v>846</v>
      </c>
      <c r="S131" t="s">
        <v>846</v>
      </c>
      <c r="T131">
        <v>40.808557</v>
      </c>
      <c r="U131">
        <v>-77.889717000000005</v>
      </c>
      <c r="V131">
        <v>13.6833333333333</v>
      </c>
      <c r="W131">
        <v>105.6</v>
      </c>
      <c r="X131">
        <v>147.88333333333301</v>
      </c>
    </row>
    <row r="132" spans="1:24" x14ac:dyDescent="0.25">
      <c r="A132">
        <v>131</v>
      </c>
      <c r="B132" t="s">
        <v>508</v>
      </c>
      <c r="C132" t="s">
        <v>509</v>
      </c>
      <c r="D132" t="b">
        <v>0</v>
      </c>
      <c r="E132">
        <v>1</v>
      </c>
      <c r="F132" t="s">
        <v>510</v>
      </c>
      <c r="G132">
        <v>4</v>
      </c>
      <c r="H132">
        <v>40.793584199999998</v>
      </c>
      <c r="I132">
        <v>-77.860129999999998</v>
      </c>
      <c r="J132" t="s">
        <v>25</v>
      </c>
      <c r="K132" t="s">
        <v>511</v>
      </c>
      <c r="L132" t="s">
        <v>17</v>
      </c>
      <c r="M132">
        <v>16801</v>
      </c>
      <c r="N132">
        <v>23</v>
      </c>
      <c r="O132">
        <v>31</v>
      </c>
      <c r="P132" t="e">
        <v>#VALUE!</v>
      </c>
      <c r="Q132" t="s">
        <v>872</v>
      </c>
      <c r="R132" t="s">
        <v>872</v>
      </c>
      <c r="S132" t="s">
        <v>872</v>
      </c>
      <c r="T132">
        <v>40.808557</v>
      </c>
      <c r="U132">
        <v>-77.889717000000005</v>
      </c>
      <c r="V132">
        <v>9.0166666666666693</v>
      </c>
      <c r="W132">
        <v>25.45</v>
      </c>
      <c r="X132">
        <v>45.883333333333297</v>
      </c>
    </row>
    <row r="133" spans="1:24" x14ac:dyDescent="0.25">
      <c r="A133">
        <v>132</v>
      </c>
      <c r="B133" t="s">
        <v>512</v>
      </c>
      <c r="C133" t="s">
        <v>513</v>
      </c>
      <c r="D133" t="b">
        <v>0</v>
      </c>
      <c r="E133">
        <v>16</v>
      </c>
      <c r="F133" t="s">
        <v>514</v>
      </c>
      <c r="G133">
        <v>3.5</v>
      </c>
      <c r="H133">
        <v>40.793923120743003</v>
      </c>
      <c r="I133">
        <v>-77.861115558831003</v>
      </c>
      <c r="J133" t="s">
        <v>15</v>
      </c>
      <c r="K133" t="s">
        <v>515</v>
      </c>
      <c r="L133" t="s">
        <v>17</v>
      </c>
      <c r="M133">
        <v>16801</v>
      </c>
      <c r="N133">
        <v>50</v>
      </c>
      <c r="O133">
        <v>60</v>
      </c>
      <c r="P133">
        <v>58</v>
      </c>
      <c r="Q133" t="s">
        <v>1021</v>
      </c>
      <c r="R133" t="s">
        <v>873</v>
      </c>
      <c r="S133" t="s">
        <v>873</v>
      </c>
      <c r="T133">
        <v>40.808557</v>
      </c>
      <c r="U133">
        <v>-77.889717000000005</v>
      </c>
      <c r="V133">
        <v>8.68333333333333</v>
      </c>
      <c r="W133">
        <v>22.216666666666701</v>
      </c>
      <c r="X133">
        <v>43.1</v>
      </c>
    </row>
    <row r="134" spans="1:24" x14ac:dyDescent="0.25">
      <c r="A134">
        <v>133</v>
      </c>
      <c r="B134" t="s">
        <v>516</v>
      </c>
      <c r="C134" t="s">
        <v>517</v>
      </c>
      <c r="D134" t="b">
        <v>0</v>
      </c>
      <c r="E134">
        <v>5</v>
      </c>
      <c r="F134" t="s">
        <v>518</v>
      </c>
      <c r="G134">
        <v>3</v>
      </c>
      <c r="H134">
        <v>40.797640000000001</v>
      </c>
      <c r="I134">
        <v>-77.856780000000001</v>
      </c>
      <c r="J134" t="s">
        <v>25</v>
      </c>
      <c r="K134" t="s">
        <v>519</v>
      </c>
      <c r="L134" t="s">
        <v>17</v>
      </c>
      <c r="M134">
        <v>16801</v>
      </c>
      <c r="N134">
        <v>21</v>
      </c>
      <c r="O134">
        <v>29</v>
      </c>
      <c r="P134" t="e">
        <v>#VALUE!</v>
      </c>
      <c r="Q134" t="s">
        <v>874</v>
      </c>
      <c r="R134" t="s">
        <v>874</v>
      </c>
      <c r="S134" t="s">
        <v>874</v>
      </c>
      <c r="T134">
        <v>40.808557</v>
      </c>
      <c r="U134">
        <v>-77.889717000000005</v>
      </c>
      <c r="V134">
        <v>10.8166666666667</v>
      </c>
      <c r="W134">
        <v>19.033333333333299</v>
      </c>
      <c r="X134">
        <v>39.200000000000003</v>
      </c>
    </row>
    <row r="135" spans="1:24" x14ac:dyDescent="0.25">
      <c r="A135">
        <v>134</v>
      </c>
      <c r="B135" t="s">
        <v>520</v>
      </c>
      <c r="C135" t="s">
        <v>521</v>
      </c>
      <c r="D135" t="b">
        <v>0</v>
      </c>
      <c r="E135">
        <v>60</v>
      </c>
      <c r="F135" t="s">
        <v>522</v>
      </c>
      <c r="G135">
        <v>3</v>
      </c>
      <c r="H135">
        <v>40.796804999999999</v>
      </c>
      <c r="I135">
        <v>-77.857068999999996</v>
      </c>
      <c r="J135" t="s">
        <v>15</v>
      </c>
      <c r="K135" t="s">
        <v>523</v>
      </c>
      <c r="L135" t="s">
        <v>17</v>
      </c>
      <c r="M135">
        <v>16801</v>
      </c>
      <c r="N135">
        <v>39</v>
      </c>
      <c r="O135">
        <v>49</v>
      </c>
      <c r="P135">
        <v>47</v>
      </c>
      <c r="Q135" t="s">
        <v>1022</v>
      </c>
      <c r="R135" t="s">
        <v>875</v>
      </c>
      <c r="S135" t="s">
        <v>875</v>
      </c>
      <c r="T135">
        <v>40.808557</v>
      </c>
      <c r="U135">
        <v>-77.889717000000005</v>
      </c>
      <c r="V135">
        <v>11.5666666666667</v>
      </c>
      <c r="W135">
        <v>19.25</v>
      </c>
      <c r="X135">
        <v>44.316666666666698</v>
      </c>
    </row>
    <row r="136" spans="1:24" x14ac:dyDescent="0.25">
      <c r="A136">
        <v>135</v>
      </c>
      <c r="B136" t="s">
        <v>524</v>
      </c>
      <c r="C136" t="s">
        <v>525</v>
      </c>
      <c r="D136" t="b">
        <v>0</v>
      </c>
      <c r="E136">
        <v>84</v>
      </c>
      <c r="F136" t="s">
        <v>526</v>
      </c>
      <c r="G136">
        <v>3</v>
      </c>
      <c r="H136">
        <v>40.797224534207302</v>
      </c>
      <c r="I136">
        <v>-77.855752095933894</v>
      </c>
      <c r="J136" t="s">
        <v>15</v>
      </c>
      <c r="K136" t="s">
        <v>527</v>
      </c>
      <c r="L136" t="s">
        <v>17</v>
      </c>
      <c r="M136">
        <v>16801</v>
      </c>
      <c r="N136">
        <v>48</v>
      </c>
      <c r="O136">
        <v>58</v>
      </c>
      <c r="P136">
        <v>56</v>
      </c>
      <c r="Q136" t="s">
        <v>1023</v>
      </c>
      <c r="R136" t="s">
        <v>876</v>
      </c>
      <c r="S136" t="s">
        <v>876</v>
      </c>
      <c r="T136">
        <v>40.808557</v>
      </c>
      <c r="U136">
        <v>-77.889717000000005</v>
      </c>
      <c r="V136">
        <v>11.0666666666667</v>
      </c>
      <c r="W136">
        <v>18.850000000000001</v>
      </c>
      <c r="X136">
        <v>43.9166666666667</v>
      </c>
    </row>
    <row r="137" spans="1:24" x14ac:dyDescent="0.25">
      <c r="A137">
        <v>136</v>
      </c>
      <c r="B137" t="s">
        <v>528</v>
      </c>
      <c r="C137" t="s">
        <v>529</v>
      </c>
      <c r="D137" t="b">
        <v>0</v>
      </c>
      <c r="E137">
        <v>3</v>
      </c>
      <c r="F137" t="s">
        <v>530</v>
      </c>
      <c r="G137">
        <v>4</v>
      </c>
      <c r="H137">
        <v>40.809420000000003</v>
      </c>
      <c r="I137">
        <v>-77.910849999999996</v>
      </c>
      <c r="J137" t="s">
        <v>25</v>
      </c>
      <c r="K137" t="s">
        <v>531</v>
      </c>
      <c r="L137" t="s">
        <v>17</v>
      </c>
      <c r="M137">
        <v>16803</v>
      </c>
      <c r="N137">
        <v>33</v>
      </c>
      <c r="O137">
        <v>41</v>
      </c>
      <c r="P137" t="e">
        <v>#VALUE!</v>
      </c>
      <c r="Q137" t="s">
        <v>877</v>
      </c>
      <c r="R137" t="s">
        <v>877</v>
      </c>
      <c r="S137" t="s">
        <v>877</v>
      </c>
      <c r="T137">
        <v>40.808557</v>
      </c>
      <c r="U137">
        <v>-77.889717000000005</v>
      </c>
      <c r="V137">
        <v>9.3000000000000007</v>
      </c>
      <c r="W137">
        <v>18.4166666666667</v>
      </c>
      <c r="X137">
        <v>48.0833333333333</v>
      </c>
    </row>
    <row r="138" spans="1:24" x14ac:dyDescent="0.25">
      <c r="A138">
        <v>137</v>
      </c>
      <c r="B138" t="s">
        <v>532</v>
      </c>
      <c r="C138" t="s">
        <v>533</v>
      </c>
      <c r="D138" t="b">
        <v>0</v>
      </c>
      <c r="E138">
        <v>51</v>
      </c>
      <c r="F138" t="s">
        <v>534</v>
      </c>
      <c r="G138">
        <v>2.5</v>
      </c>
      <c r="H138">
        <v>40.81597</v>
      </c>
      <c r="I138">
        <v>-77.898359999999997</v>
      </c>
      <c r="J138" t="s">
        <v>25</v>
      </c>
      <c r="K138" t="s">
        <v>535</v>
      </c>
      <c r="L138" t="s">
        <v>17</v>
      </c>
      <c r="M138">
        <v>16803</v>
      </c>
      <c r="N138">
        <v>23</v>
      </c>
      <c r="O138">
        <v>31</v>
      </c>
      <c r="P138" t="e">
        <v>#VALUE!</v>
      </c>
      <c r="Q138" t="s">
        <v>878</v>
      </c>
      <c r="R138" t="s">
        <v>878</v>
      </c>
      <c r="S138" t="s">
        <v>878</v>
      </c>
      <c r="T138">
        <v>40.808557</v>
      </c>
      <c r="U138">
        <v>-77.889717000000005</v>
      </c>
      <c r="V138">
        <v>5.85</v>
      </c>
      <c r="W138">
        <v>26.75</v>
      </c>
      <c r="X138">
        <v>33.9166666666667</v>
      </c>
    </row>
    <row r="139" spans="1:24" x14ac:dyDescent="0.25">
      <c r="A139">
        <v>138</v>
      </c>
      <c r="B139" t="s">
        <v>536</v>
      </c>
      <c r="C139" t="s">
        <v>537</v>
      </c>
      <c r="D139" t="b">
        <v>0</v>
      </c>
      <c r="E139">
        <v>1</v>
      </c>
      <c r="F139" t="s">
        <v>538</v>
      </c>
      <c r="G139">
        <v>4</v>
      </c>
      <c r="H139">
        <v>40.797220000428297</v>
      </c>
      <c r="I139">
        <v>-77.861164998956099</v>
      </c>
      <c r="J139" t="s">
        <v>38</v>
      </c>
      <c r="K139" t="s">
        <v>539</v>
      </c>
      <c r="L139" t="s">
        <v>299</v>
      </c>
      <c r="M139">
        <v>16801</v>
      </c>
      <c r="N139">
        <v>49</v>
      </c>
      <c r="O139">
        <v>59</v>
      </c>
      <c r="P139">
        <v>57</v>
      </c>
      <c r="Q139" t="s">
        <v>1024</v>
      </c>
      <c r="R139" t="s">
        <v>879</v>
      </c>
      <c r="S139" t="s">
        <v>879</v>
      </c>
      <c r="T139">
        <v>40.808557</v>
      </c>
      <c r="U139">
        <v>-77.889717000000005</v>
      </c>
      <c r="V139">
        <v>4.1333333333333302</v>
      </c>
      <c r="W139">
        <v>10.4333333333333</v>
      </c>
      <c r="X139">
        <v>22.95</v>
      </c>
    </row>
    <row r="140" spans="1:24" x14ac:dyDescent="0.25">
      <c r="A140">
        <v>139</v>
      </c>
      <c r="B140" t="s">
        <v>540</v>
      </c>
      <c r="C140" t="s">
        <v>541</v>
      </c>
      <c r="D140" t="b">
        <v>0</v>
      </c>
      <c r="E140">
        <v>65</v>
      </c>
      <c r="F140" t="s">
        <v>542</v>
      </c>
      <c r="G140">
        <v>2.5</v>
      </c>
      <c r="H140">
        <v>40.785657</v>
      </c>
      <c r="I140">
        <v>-77.834785999999994</v>
      </c>
      <c r="J140" t="s">
        <v>15</v>
      </c>
      <c r="K140" t="s">
        <v>543</v>
      </c>
      <c r="L140" t="s">
        <v>17</v>
      </c>
      <c r="M140">
        <v>16801</v>
      </c>
      <c r="N140">
        <v>64</v>
      </c>
      <c r="O140">
        <v>74</v>
      </c>
      <c r="P140">
        <v>72</v>
      </c>
      <c r="Q140" t="s">
        <v>1025</v>
      </c>
      <c r="R140" t="s">
        <v>880</v>
      </c>
      <c r="S140" t="s">
        <v>880</v>
      </c>
      <c r="T140">
        <v>40.808557</v>
      </c>
      <c r="U140">
        <v>-77.889717000000005</v>
      </c>
      <c r="V140">
        <v>7.25</v>
      </c>
      <c r="W140">
        <v>27.383333333333301</v>
      </c>
      <c r="X140">
        <v>49</v>
      </c>
    </row>
    <row r="141" spans="1:24" x14ac:dyDescent="0.25">
      <c r="A141">
        <v>140</v>
      </c>
      <c r="B141" t="s">
        <v>544</v>
      </c>
      <c r="C141" t="s">
        <v>418</v>
      </c>
      <c r="D141" t="b">
        <v>0</v>
      </c>
      <c r="E141">
        <v>25</v>
      </c>
      <c r="F141" t="s">
        <v>545</v>
      </c>
      <c r="G141">
        <v>3</v>
      </c>
      <c r="H141">
        <v>40.808179811482098</v>
      </c>
      <c r="I141">
        <v>-77.893826141953497</v>
      </c>
      <c r="J141" t="s">
        <v>25</v>
      </c>
      <c r="K141" t="s">
        <v>546</v>
      </c>
      <c r="L141" t="s">
        <v>17</v>
      </c>
      <c r="M141">
        <v>16803</v>
      </c>
      <c r="N141">
        <v>48</v>
      </c>
      <c r="O141">
        <v>58</v>
      </c>
      <c r="P141">
        <v>56</v>
      </c>
      <c r="Q141" t="s">
        <v>1026</v>
      </c>
      <c r="R141" t="s">
        <v>881</v>
      </c>
      <c r="S141" t="s">
        <v>881</v>
      </c>
      <c r="T141">
        <v>40.808557</v>
      </c>
      <c r="U141">
        <v>-77.889717000000005</v>
      </c>
      <c r="V141">
        <v>9.43333333333333</v>
      </c>
      <c r="W141">
        <v>29.65</v>
      </c>
      <c r="X141">
        <v>70.616666666666703</v>
      </c>
    </row>
    <row r="142" spans="1:24" x14ac:dyDescent="0.25">
      <c r="A142">
        <v>141</v>
      </c>
      <c r="B142" t="s">
        <v>547</v>
      </c>
      <c r="C142" t="s">
        <v>548</v>
      </c>
      <c r="D142" t="b">
        <v>0</v>
      </c>
      <c r="E142">
        <v>13</v>
      </c>
      <c r="F142" t="s">
        <v>116</v>
      </c>
      <c r="G142">
        <v>2.5</v>
      </c>
      <c r="H142">
        <v>40.795900000000003</v>
      </c>
      <c r="I142">
        <v>-77.858000000000004</v>
      </c>
      <c r="J142" t="s">
        <v>38</v>
      </c>
      <c r="K142" t="s">
        <v>549</v>
      </c>
      <c r="L142" t="s">
        <v>17</v>
      </c>
      <c r="M142">
        <v>16801</v>
      </c>
      <c r="N142">
        <v>24</v>
      </c>
      <c r="O142">
        <v>32</v>
      </c>
      <c r="P142" t="e">
        <v>#VALUE!</v>
      </c>
      <c r="Q142" t="s">
        <v>785</v>
      </c>
      <c r="R142" t="s">
        <v>785</v>
      </c>
      <c r="S142" t="s">
        <v>785</v>
      </c>
      <c r="T142">
        <v>40.808557</v>
      </c>
      <c r="U142">
        <v>-77.889717000000005</v>
      </c>
      <c r="V142">
        <v>3.93333333333333</v>
      </c>
      <c r="W142">
        <v>13.3333333333333</v>
      </c>
      <c r="X142">
        <v>25.85</v>
      </c>
    </row>
    <row r="143" spans="1:24" x14ac:dyDescent="0.25">
      <c r="A143">
        <v>142</v>
      </c>
      <c r="B143" t="s">
        <v>550</v>
      </c>
      <c r="C143" t="s">
        <v>551</v>
      </c>
      <c r="D143" t="b">
        <v>0</v>
      </c>
      <c r="E143">
        <v>3</v>
      </c>
      <c r="F143" t="s">
        <v>552</v>
      </c>
      <c r="G143">
        <v>5</v>
      </c>
      <c r="H143">
        <v>40.815648000000003</v>
      </c>
      <c r="I143">
        <v>-77.901409000000001</v>
      </c>
      <c r="J143" t="s">
        <v>38</v>
      </c>
      <c r="K143" t="s">
        <v>553</v>
      </c>
      <c r="L143" t="s">
        <v>17</v>
      </c>
      <c r="M143">
        <v>16803</v>
      </c>
      <c r="N143">
        <v>65</v>
      </c>
      <c r="O143">
        <v>75</v>
      </c>
      <c r="P143">
        <v>73</v>
      </c>
      <c r="Q143" t="s">
        <v>1027</v>
      </c>
      <c r="R143" t="s">
        <v>882</v>
      </c>
      <c r="S143" t="s">
        <v>882</v>
      </c>
      <c r="T143">
        <v>40.808557</v>
      </c>
      <c r="U143">
        <v>-77.889717000000005</v>
      </c>
      <c r="V143">
        <v>9.2666666666666693</v>
      </c>
      <c r="W143">
        <v>23.983333333333299</v>
      </c>
      <c r="X143">
        <v>51.45</v>
      </c>
    </row>
    <row r="144" spans="1:24" x14ac:dyDescent="0.25">
      <c r="A144">
        <v>143</v>
      </c>
      <c r="B144" t="s">
        <v>554</v>
      </c>
      <c r="C144" t="s">
        <v>555</v>
      </c>
      <c r="D144" t="b">
        <v>0</v>
      </c>
      <c r="E144">
        <v>1</v>
      </c>
      <c r="F144" t="s">
        <v>556</v>
      </c>
      <c r="G144">
        <v>4</v>
      </c>
      <c r="H144">
        <v>40.801910664347901</v>
      </c>
      <c r="I144">
        <v>-77.856416230102496</v>
      </c>
      <c r="J144" t="s">
        <v>38</v>
      </c>
      <c r="K144" t="s">
        <v>557</v>
      </c>
      <c r="L144" t="s">
        <v>299</v>
      </c>
      <c r="M144">
        <v>16802</v>
      </c>
      <c r="N144">
        <v>27</v>
      </c>
      <c r="O144">
        <v>35</v>
      </c>
      <c r="P144" t="e">
        <v>#VALUE!</v>
      </c>
      <c r="Q144" t="s">
        <v>883</v>
      </c>
      <c r="R144" t="s">
        <v>883</v>
      </c>
      <c r="S144" t="s">
        <v>883</v>
      </c>
      <c r="T144">
        <v>40.808557</v>
      </c>
      <c r="U144">
        <v>-77.889717000000005</v>
      </c>
      <c r="V144">
        <v>3.0333333333333301</v>
      </c>
      <c r="W144">
        <v>8.8833333333333293</v>
      </c>
      <c r="X144">
        <v>17.683333333333302</v>
      </c>
    </row>
    <row r="145" spans="1:24" x14ac:dyDescent="0.25">
      <c r="A145">
        <v>144</v>
      </c>
      <c r="B145" t="s">
        <v>558</v>
      </c>
      <c r="C145" t="s">
        <v>559</v>
      </c>
      <c r="D145" t="b">
        <v>0</v>
      </c>
      <c r="E145">
        <v>23</v>
      </c>
      <c r="F145" t="s">
        <v>560</v>
      </c>
      <c r="G145">
        <v>2</v>
      </c>
      <c r="H145">
        <v>40.798119999999997</v>
      </c>
      <c r="I145">
        <v>-77.856430000000003</v>
      </c>
      <c r="J145" t="s">
        <v>25</v>
      </c>
      <c r="K145" t="s">
        <v>561</v>
      </c>
      <c r="L145" t="s">
        <v>17</v>
      </c>
      <c r="M145">
        <v>16801</v>
      </c>
      <c r="N145">
        <v>47</v>
      </c>
      <c r="O145">
        <v>57</v>
      </c>
      <c r="P145">
        <v>55</v>
      </c>
      <c r="Q145" t="s">
        <v>1028</v>
      </c>
      <c r="R145" t="s">
        <v>884</v>
      </c>
      <c r="S145" t="s">
        <v>884</v>
      </c>
      <c r="T145">
        <v>40.808557</v>
      </c>
      <c r="U145">
        <v>-77.889717000000005</v>
      </c>
      <c r="V145">
        <v>10.65</v>
      </c>
      <c r="W145">
        <v>18.233333333333299</v>
      </c>
      <c r="X145">
        <v>44.033333333333303</v>
      </c>
    </row>
    <row r="146" spans="1:24" x14ac:dyDescent="0.25">
      <c r="A146">
        <v>145</v>
      </c>
      <c r="B146" t="s">
        <v>562</v>
      </c>
      <c r="C146" t="s">
        <v>563</v>
      </c>
      <c r="D146" t="b">
        <v>0</v>
      </c>
      <c r="E146">
        <v>21</v>
      </c>
      <c r="F146" t="s">
        <v>522</v>
      </c>
      <c r="G146">
        <v>3</v>
      </c>
      <c r="H146">
        <v>40.7932087185306</v>
      </c>
      <c r="I146">
        <v>-77.862815782427802</v>
      </c>
      <c r="J146" t="s">
        <v>15</v>
      </c>
      <c r="K146" t="s">
        <v>564</v>
      </c>
      <c r="L146" t="s">
        <v>17</v>
      </c>
      <c r="M146">
        <v>16801</v>
      </c>
      <c r="N146">
        <v>39</v>
      </c>
      <c r="O146">
        <v>49</v>
      </c>
      <c r="P146">
        <v>47</v>
      </c>
      <c r="Q146" t="s">
        <v>1022</v>
      </c>
      <c r="R146" t="s">
        <v>875</v>
      </c>
      <c r="S146" t="s">
        <v>875</v>
      </c>
      <c r="T146">
        <v>40.808557</v>
      </c>
      <c r="U146">
        <v>-77.889717000000005</v>
      </c>
      <c r="V146">
        <v>8.6166666666666707</v>
      </c>
      <c r="W146">
        <v>26.066666666666698</v>
      </c>
      <c r="X146">
        <v>47.5833333333333</v>
      </c>
    </row>
    <row r="147" spans="1:24" x14ac:dyDescent="0.25">
      <c r="A147">
        <v>146</v>
      </c>
      <c r="B147" t="s">
        <v>565</v>
      </c>
      <c r="C147" t="s">
        <v>566</v>
      </c>
      <c r="D147" t="b">
        <v>0</v>
      </c>
      <c r="E147">
        <v>13</v>
      </c>
      <c r="F147" t="s">
        <v>567</v>
      </c>
      <c r="G147">
        <v>3.5</v>
      </c>
      <c r="H147">
        <v>40.834237999053997</v>
      </c>
      <c r="I147">
        <v>-77.803089022636399</v>
      </c>
      <c r="J147" t="s">
        <v>25</v>
      </c>
      <c r="K147" t="s">
        <v>568</v>
      </c>
      <c r="L147" t="s">
        <v>17</v>
      </c>
      <c r="M147">
        <v>16801</v>
      </c>
      <c r="N147">
        <v>65</v>
      </c>
      <c r="O147">
        <v>75</v>
      </c>
      <c r="P147">
        <v>73</v>
      </c>
      <c r="Q147" t="s">
        <v>1029</v>
      </c>
      <c r="R147" t="s">
        <v>885</v>
      </c>
      <c r="S147" t="s">
        <v>885</v>
      </c>
      <c r="T147">
        <v>40.808557</v>
      </c>
      <c r="U147">
        <v>-77.889717000000005</v>
      </c>
      <c r="V147">
        <v>13.4</v>
      </c>
      <c r="W147">
        <v>60.516666666666701</v>
      </c>
      <c r="X147">
        <v>91.466666666666697</v>
      </c>
    </row>
    <row r="148" spans="1:24" x14ac:dyDescent="0.25">
      <c r="A148">
        <v>147</v>
      </c>
      <c r="B148" t="s">
        <v>569</v>
      </c>
      <c r="C148" t="s">
        <v>570</v>
      </c>
      <c r="D148" t="b">
        <v>0</v>
      </c>
      <c r="E148">
        <v>23</v>
      </c>
      <c r="F148" t="s">
        <v>276</v>
      </c>
      <c r="G148">
        <v>3</v>
      </c>
      <c r="H148">
        <v>40.810000259983603</v>
      </c>
      <c r="I148">
        <v>-77.902319291248702</v>
      </c>
      <c r="J148" t="s">
        <v>15</v>
      </c>
      <c r="K148" t="s">
        <v>571</v>
      </c>
      <c r="L148" t="s">
        <v>17</v>
      </c>
      <c r="M148">
        <v>16803</v>
      </c>
      <c r="N148">
        <v>39</v>
      </c>
      <c r="O148">
        <v>49</v>
      </c>
      <c r="P148">
        <v>47</v>
      </c>
      <c r="Q148" t="s">
        <v>975</v>
      </c>
      <c r="R148" t="s">
        <v>821</v>
      </c>
      <c r="S148" t="s">
        <v>821</v>
      </c>
      <c r="T148">
        <v>40.808557</v>
      </c>
      <c r="U148">
        <v>-77.889717000000005</v>
      </c>
      <c r="V148">
        <v>14.4166666666667</v>
      </c>
      <c r="W148">
        <v>59.6666666666667</v>
      </c>
      <c r="X148">
        <v>118.616666666667</v>
      </c>
    </row>
    <row r="149" spans="1:24" x14ac:dyDescent="0.25">
      <c r="A149">
        <v>148</v>
      </c>
      <c r="B149" t="s">
        <v>572</v>
      </c>
      <c r="C149" t="s">
        <v>573</v>
      </c>
      <c r="D149" t="b">
        <v>0</v>
      </c>
      <c r="E149">
        <v>3</v>
      </c>
      <c r="F149" t="s">
        <v>574</v>
      </c>
      <c r="G149">
        <v>2.5</v>
      </c>
      <c r="H149">
        <v>40.798810000000003</v>
      </c>
      <c r="I149">
        <v>-77.85548</v>
      </c>
      <c r="J149" t="s">
        <v>38</v>
      </c>
      <c r="K149" t="s">
        <v>575</v>
      </c>
      <c r="L149" t="s">
        <v>17</v>
      </c>
      <c r="M149">
        <v>16801</v>
      </c>
      <c r="N149">
        <v>49</v>
      </c>
      <c r="O149">
        <v>59</v>
      </c>
      <c r="P149">
        <v>57</v>
      </c>
      <c r="Q149" t="s">
        <v>1030</v>
      </c>
      <c r="R149" t="s">
        <v>886</v>
      </c>
      <c r="S149" t="s">
        <v>886</v>
      </c>
      <c r="T149">
        <v>40.808557</v>
      </c>
      <c r="U149">
        <v>-77.889717000000005</v>
      </c>
      <c r="V149">
        <v>3.9666666666666699</v>
      </c>
      <c r="W149">
        <v>7.65</v>
      </c>
      <c r="X149">
        <v>22.616666666666699</v>
      </c>
    </row>
    <row r="150" spans="1:24" x14ac:dyDescent="0.25">
      <c r="A150">
        <v>149</v>
      </c>
      <c r="B150" t="s">
        <v>576</v>
      </c>
      <c r="C150" t="s">
        <v>577</v>
      </c>
      <c r="D150" t="b">
        <v>0</v>
      </c>
      <c r="E150">
        <v>30</v>
      </c>
      <c r="F150" t="s">
        <v>578</v>
      </c>
      <c r="G150">
        <v>3</v>
      </c>
      <c r="H150">
        <v>40.808878307483802</v>
      </c>
      <c r="I150">
        <v>-77.8330622521149</v>
      </c>
      <c r="J150" t="s">
        <v>15</v>
      </c>
      <c r="K150" t="s">
        <v>579</v>
      </c>
      <c r="L150" t="s">
        <v>17</v>
      </c>
      <c r="M150">
        <v>16801</v>
      </c>
      <c r="N150">
        <v>49</v>
      </c>
      <c r="O150">
        <v>59</v>
      </c>
      <c r="P150">
        <v>57</v>
      </c>
      <c r="Q150" t="s">
        <v>1031</v>
      </c>
      <c r="R150" t="s">
        <v>887</v>
      </c>
      <c r="S150" t="s">
        <v>887</v>
      </c>
      <c r="T150">
        <v>40.808557</v>
      </c>
      <c r="U150">
        <v>-77.889717000000005</v>
      </c>
      <c r="V150">
        <v>9.4499999999999993</v>
      </c>
      <c r="W150">
        <v>19.2</v>
      </c>
      <c r="X150">
        <v>49.266666666666701</v>
      </c>
    </row>
    <row r="151" spans="1:24" x14ac:dyDescent="0.25">
      <c r="A151">
        <v>150</v>
      </c>
      <c r="B151" t="s">
        <v>580</v>
      </c>
      <c r="C151" t="s">
        <v>581</v>
      </c>
      <c r="D151" t="b">
        <v>0</v>
      </c>
      <c r="E151">
        <v>1</v>
      </c>
      <c r="F151" t="s">
        <v>582</v>
      </c>
      <c r="G151">
        <v>1</v>
      </c>
      <c r="H151">
        <v>40.795276389692802</v>
      </c>
      <c r="I151">
        <v>-77.859518802719094</v>
      </c>
      <c r="J151" t="s">
        <v>38</v>
      </c>
      <c r="K151" t="s">
        <v>583</v>
      </c>
      <c r="L151" t="s">
        <v>17</v>
      </c>
      <c r="M151">
        <v>16801</v>
      </c>
      <c r="N151">
        <v>39</v>
      </c>
      <c r="O151">
        <v>49</v>
      </c>
      <c r="P151">
        <v>47</v>
      </c>
      <c r="Q151" t="s">
        <v>1032</v>
      </c>
      <c r="R151" t="s">
        <v>888</v>
      </c>
      <c r="S151" t="s">
        <v>888</v>
      </c>
      <c r="T151">
        <v>40.808557</v>
      </c>
      <c r="U151">
        <v>-77.889717000000005</v>
      </c>
      <c r="V151">
        <v>11.366666666666699</v>
      </c>
      <c r="W151">
        <v>45.15</v>
      </c>
      <c r="X151">
        <v>80.849999999999994</v>
      </c>
    </row>
    <row r="152" spans="1:24" x14ac:dyDescent="0.25">
      <c r="A152">
        <v>151</v>
      </c>
      <c r="B152" t="s">
        <v>584</v>
      </c>
      <c r="C152" t="s">
        <v>585</v>
      </c>
      <c r="D152" t="b">
        <v>0</v>
      </c>
      <c r="E152">
        <v>30</v>
      </c>
      <c r="F152" t="s">
        <v>586</v>
      </c>
      <c r="G152">
        <v>2.5</v>
      </c>
      <c r="H152">
        <v>40.810234000000001</v>
      </c>
      <c r="I152">
        <v>-77.904779000000005</v>
      </c>
      <c r="J152" t="s">
        <v>25</v>
      </c>
      <c r="K152" t="s">
        <v>587</v>
      </c>
      <c r="L152" t="s">
        <v>17</v>
      </c>
      <c r="M152">
        <v>16803</v>
      </c>
      <c r="N152">
        <v>58</v>
      </c>
      <c r="O152">
        <v>68</v>
      </c>
      <c r="P152">
        <v>66</v>
      </c>
      <c r="Q152" t="s">
        <v>1033</v>
      </c>
      <c r="R152" t="s">
        <v>889</v>
      </c>
      <c r="S152" t="s">
        <v>889</v>
      </c>
      <c r="T152">
        <v>40.808557</v>
      </c>
      <c r="U152">
        <v>-77.889717000000005</v>
      </c>
      <c r="V152">
        <v>7.7166666666666703</v>
      </c>
      <c r="W152">
        <v>22.6666666666667</v>
      </c>
      <c r="X152">
        <v>45.866666666666703</v>
      </c>
    </row>
    <row r="153" spans="1:24" x14ac:dyDescent="0.25">
      <c r="A153">
        <v>152</v>
      </c>
      <c r="B153" t="s">
        <v>588</v>
      </c>
      <c r="C153" t="s">
        <v>589</v>
      </c>
      <c r="D153" t="b">
        <v>0</v>
      </c>
      <c r="E153">
        <v>20</v>
      </c>
      <c r="F153" t="s">
        <v>590</v>
      </c>
      <c r="G153">
        <v>3</v>
      </c>
      <c r="H153">
        <v>40.808650970458999</v>
      </c>
      <c r="I153">
        <v>-77.904319763183594</v>
      </c>
      <c r="J153" t="s">
        <v>15</v>
      </c>
      <c r="K153" t="s">
        <v>591</v>
      </c>
      <c r="L153" t="s">
        <v>17</v>
      </c>
      <c r="M153">
        <v>16803</v>
      </c>
      <c r="N153">
        <v>39</v>
      </c>
      <c r="O153">
        <v>49</v>
      </c>
      <c r="P153">
        <v>47</v>
      </c>
      <c r="Q153" t="s">
        <v>1034</v>
      </c>
      <c r="R153" t="s">
        <v>890</v>
      </c>
      <c r="S153" t="s">
        <v>890</v>
      </c>
      <c r="T153">
        <v>40.808557</v>
      </c>
      <c r="U153">
        <v>-77.889717000000005</v>
      </c>
      <c r="V153">
        <v>3.4666666666666699</v>
      </c>
      <c r="W153">
        <v>14.15</v>
      </c>
      <c r="X153">
        <v>18.0833333333333</v>
      </c>
    </row>
    <row r="154" spans="1:24" x14ac:dyDescent="0.25">
      <c r="A154">
        <v>153</v>
      </c>
      <c r="B154" t="s">
        <v>592</v>
      </c>
      <c r="C154" t="s">
        <v>593</v>
      </c>
      <c r="D154" t="b">
        <v>0</v>
      </c>
      <c r="E154">
        <v>30</v>
      </c>
      <c r="F154" t="s">
        <v>477</v>
      </c>
      <c r="G154">
        <v>3</v>
      </c>
      <c r="H154">
        <v>40.798241599999997</v>
      </c>
      <c r="I154">
        <v>-77.856288000000006</v>
      </c>
      <c r="J154" t="s">
        <v>15</v>
      </c>
      <c r="K154" t="s">
        <v>594</v>
      </c>
      <c r="L154" t="s">
        <v>17</v>
      </c>
      <c r="M154">
        <v>16801</v>
      </c>
      <c r="N154">
        <v>51</v>
      </c>
      <c r="O154">
        <v>61</v>
      </c>
      <c r="P154">
        <v>59</v>
      </c>
      <c r="Q154" t="s">
        <v>1014</v>
      </c>
      <c r="R154" t="s">
        <v>864</v>
      </c>
      <c r="S154" t="s">
        <v>864</v>
      </c>
      <c r="T154">
        <v>40.808557</v>
      </c>
      <c r="U154">
        <v>-77.889717000000005</v>
      </c>
      <c r="V154">
        <v>4.2666666666666702</v>
      </c>
      <c r="W154">
        <v>6.6</v>
      </c>
      <c r="X154">
        <v>24.733333333333299</v>
      </c>
    </row>
    <row r="155" spans="1:24" x14ac:dyDescent="0.25">
      <c r="A155">
        <v>154</v>
      </c>
      <c r="B155" t="s">
        <v>595</v>
      </c>
      <c r="C155" t="s">
        <v>596</v>
      </c>
      <c r="D155" t="b">
        <v>0</v>
      </c>
      <c r="E155">
        <v>1</v>
      </c>
      <c r="F155" t="s">
        <v>597</v>
      </c>
      <c r="G155">
        <v>1</v>
      </c>
      <c r="H155">
        <v>40.7982133</v>
      </c>
      <c r="I155">
        <v>-77.861035000000001</v>
      </c>
      <c r="J155" t="s">
        <v>38</v>
      </c>
      <c r="K155" t="s">
        <v>598</v>
      </c>
      <c r="L155" t="s">
        <v>299</v>
      </c>
      <c r="M155">
        <v>16802</v>
      </c>
      <c r="N155">
        <v>40</v>
      </c>
      <c r="O155">
        <v>50</v>
      </c>
      <c r="P155">
        <v>48</v>
      </c>
      <c r="Q155" t="s">
        <v>1035</v>
      </c>
      <c r="R155" t="s">
        <v>891</v>
      </c>
      <c r="S155" t="s">
        <v>891</v>
      </c>
      <c r="T155">
        <v>40.808557</v>
      </c>
      <c r="U155">
        <v>-77.889717000000005</v>
      </c>
      <c r="V155">
        <v>10.5833333333333</v>
      </c>
      <c r="W155">
        <v>18.399999999999999</v>
      </c>
      <c r="X155">
        <v>44.2</v>
      </c>
    </row>
    <row r="156" spans="1:24" x14ac:dyDescent="0.25">
      <c r="A156">
        <v>155</v>
      </c>
      <c r="B156" t="s">
        <v>599</v>
      </c>
      <c r="C156" t="s">
        <v>600</v>
      </c>
      <c r="D156" t="b">
        <v>0</v>
      </c>
      <c r="E156">
        <v>9</v>
      </c>
      <c r="F156" t="s">
        <v>176</v>
      </c>
      <c r="G156">
        <v>2.5</v>
      </c>
      <c r="H156">
        <v>40.795119999999997</v>
      </c>
      <c r="I156">
        <v>-77.859359999999995</v>
      </c>
      <c r="J156" t="s">
        <v>38</v>
      </c>
      <c r="K156" t="s">
        <v>583</v>
      </c>
      <c r="L156" t="s">
        <v>17</v>
      </c>
      <c r="M156">
        <v>16801</v>
      </c>
      <c r="N156">
        <v>23</v>
      </c>
      <c r="O156">
        <v>31</v>
      </c>
      <c r="P156" t="e">
        <v>#VALUE!</v>
      </c>
      <c r="Q156" t="s">
        <v>799</v>
      </c>
      <c r="R156" t="s">
        <v>799</v>
      </c>
      <c r="S156" t="s">
        <v>799</v>
      </c>
      <c r="T156">
        <v>40.808557</v>
      </c>
      <c r="U156">
        <v>-77.889717000000005</v>
      </c>
      <c r="V156">
        <v>9.9166666666666696</v>
      </c>
      <c r="W156">
        <v>20.366666666666699</v>
      </c>
      <c r="X156">
        <v>42.016666666666701</v>
      </c>
    </row>
    <row r="157" spans="1:24" x14ac:dyDescent="0.25">
      <c r="A157">
        <v>156</v>
      </c>
      <c r="B157" t="s">
        <v>601</v>
      </c>
      <c r="C157" t="s">
        <v>589</v>
      </c>
      <c r="D157" t="b">
        <v>0</v>
      </c>
      <c r="E157">
        <v>16</v>
      </c>
      <c r="F157" t="s">
        <v>590</v>
      </c>
      <c r="G157">
        <v>3</v>
      </c>
      <c r="H157">
        <v>40.805396391779297</v>
      </c>
      <c r="I157">
        <v>-77.860450744628906</v>
      </c>
      <c r="J157" t="s">
        <v>15</v>
      </c>
      <c r="K157" t="s">
        <v>602</v>
      </c>
      <c r="L157" t="s">
        <v>299</v>
      </c>
      <c r="M157">
        <v>16802</v>
      </c>
      <c r="N157">
        <v>39</v>
      </c>
      <c r="O157">
        <v>49</v>
      </c>
      <c r="P157">
        <v>47</v>
      </c>
      <c r="Q157" t="s">
        <v>1034</v>
      </c>
      <c r="R157" t="s">
        <v>890</v>
      </c>
      <c r="S157" t="s">
        <v>890</v>
      </c>
      <c r="T157">
        <v>40.808557</v>
      </c>
      <c r="U157">
        <v>-77.889717000000005</v>
      </c>
      <c r="V157">
        <v>8.65</v>
      </c>
      <c r="W157">
        <v>17</v>
      </c>
      <c r="X157">
        <v>42.1</v>
      </c>
    </row>
    <row r="158" spans="1:24" x14ac:dyDescent="0.25">
      <c r="A158">
        <v>157</v>
      </c>
      <c r="B158" t="s">
        <v>603</v>
      </c>
      <c r="C158" t="s">
        <v>604</v>
      </c>
      <c r="D158" t="b">
        <v>0</v>
      </c>
      <c r="E158">
        <v>11</v>
      </c>
      <c r="F158" t="s">
        <v>605</v>
      </c>
      <c r="G158">
        <v>2</v>
      </c>
      <c r="H158">
        <v>40.789400000000001</v>
      </c>
      <c r="I158">
        <v>-77.867779999999996</v>
      </c>
      <c r="J158" t="s">
        <v>15</v>
      </c>
      <c r="K158" t="s">
        <v>606</v>
      </c>
      <c r="L158" t="s">
        <v>17</v>
      </c>
      <c r="M158">
        <v>16801</v>
      </c>
      <c r="N158">
        <v>28</v>
      </c>
      <c r="O158">
        <v>36</v>
      </c>
      <c r="P158">
        <v>43</v>
      </c>
      <c r="Q158" t="s">
        <v>892</v>
      </c>
      <c r="R158" t="s">
        <v>892</v>
      </c>
      <c r="S158" t="s">
        <v>892</v>
      </c>
      <c r="T158">
        <v>40.808557</v>
      </c>
      <c r="U158">
        <v>-77.889717000000005</v>
      </c>
      <c r="V158">
        <v>6.7166666666666703</v>
      </c>
      <c r="W158">
        <v>24.816666666666698</v>
      </c>
      <c r="X158">
        <v>44.016666666666701</v>
      </c>
    </row>
    <row r="159" spans="1:24" x14ac:dyDescent="0.25">
      <c r="A159">
        <v>158</v>
      </c>
      <c r="B159" t="s">
        <v>607</v>
      </c>
      <c r="C159" t="s">
        <v>608</v>
      </c>
      <c r="D159" t="b">
        <v>0</v>
      </c>
      <c r="E159">
        <v>19</v>
      </c>
      <c r="F159" t="s">
        <v>176</v>
      </c>
      <c r="G159">
        <v>3.5</v>
      </c>
      <c r="H159">
        <v>40.795900000000003</v>
      </c>
      <c r="I159">
        <v>-77.858000000000004</v>
      </c>
      <c r="J159" t="s">
        <v>15</v>
      </c>
      <c r="K159" t="s">
        <v>549</v>
      </c>
      <c r="L159" t="s">
        <v>17</v>
      </c>
      <c r="M159">
        <v>16801</v>
      </c>
      <c r="N159">
        <v>23</v>
      </c>
      <c r="O159">
        <v>31</v>
      </c>
      <c r="P159" t="e">
        <v>#VALUE!</v>
      </c>
      <c r="Q159" t="s">
        <v>799</v>
      </c>
      <c r="R159" t="s">
        <v>799</v>
      </c>
      <c r="S159" t="s">
        <v>799</v>
      </c>
      <c r="T159">
        <v>40.808557</v>
      </c>
      <c r="U159">
        <v>-77.889717000000005</v>
      </c>
      <c r="V159">
        <v>5.5333333333333297</v>
      </c>
      <c r="W159">
        <v>12.233333333333301</v>
      </c>
      <c r="X159">
        <v>32.950000000000003</v>
      </c>
    </row>
    <row r="160" spans="1:24" x14ac:dyDescent="0.25">
      <c r="A160">
        <v>159</v>
      </c>
      <c r="B160" t="s">
        <v>609</v>
      </c>
      <c r="C160" t="s">
        <v>610</v>
      </c>
      <c r="D160" t="b">
        <v>0</v>
      </c>
      <c r="E160">
        <v>3</v>
      </c>
      <c r="F160" t="s">
        <v>611</v>
      </c>
      <c r="G160">
        <v>3.5</v>
      </c>
      <c r="H160">
        <v>40.807476100514499</v>
      </c>
      <c r="I160">
        <v>-77.866615802049594</v>
      </c>
      <c r="J160" t="s">
        <v>15</v>
      </c>
      <c r="K160" t="s">
        <v>612</v>
      </c>
      <c r="L160" t="s">
        <v>17</v>
      </c>
      <c r="M160">
        <v>16803</v>
      </c>
      <c r="N160">
        <v>53</v>
      </c>
      <c r="O160">
        <v>63</v>
      </c>
      <c r="P160">
        <v>61</v>
      </c>
      <c r="Q160" t="s">
        <v>1036</v>
      </c>
      <c r="R160" t="s">
        <v>893</v>
      </c>
      <c r="S160" t="s">
        <v>893</v>
      </c>
      <c r="T160">
        <v>40.808557</v>
      </c>
      <c r="U160">
        <v>-77.889717000000005</v>
      </c>
      <c r="V160">
        <v>8.0333333333333297</v>
      </c>
      <c r="W160">
        <v>17.716666666666701</v>
      </c>
      <c r="X160">
        <v>44.466666666666697</v>
      </c>
    </row>
    <row r="161" spans="1:24" x14ac:dyDescent="0.25">
      <c r="A161">
        <v>160</v>
      </c>
      <c r="B161" t="s">
        <v>613</v>
      </c>
      <c r="C161" t="s">
        <v>614</v>
      </c>
      <c r="D161" t="b">
        <v>0</v>
      </c>
      <c r="E161">
        <v>2</v>
      </c>
      <c r="F161" t="s">
        <v>176</v>
      </c>
      <c r="G161">
        <v>5</v>
      </c>
      <c r="H161">
        <v>40.811799999999998</v>
      </c>
      <c r="I161">
        <v>-77.908270000000002</v>
      </c>
      <c r="J161" t="s">
        <v>38</v>
      </c>
      <c r="K161" t="s">
        <v>615</v>
      </c>
      <c r="L161" t="s">
        <v>17</v>
      </c>
      <c r="M161">
        <v>16803</v>
      </c>
      <c r="N161">
        <v>23</v>
      </c>
      <c r="O161">
        <v>31</v>
      </c>
      <c r="P161" t="e">
        <v>#VALUE!</v>
      </c>
      <c r="Q161" t="s">
        <v>799</v>
      </c>
      <c r="R161" t="s">
        <v>799</v>
      </c>
      <c r="S161" t="s">
        <v>799</v>
      </c>
      <c r="T161">
        <v>40.808557</v>
      </c>
      <c r="U161">
        <v>-77.889717000000005</v>
      </c>
      <c r="V161">
        <v>7.5333333333333297</v>
      </c>
      <c r="W161">
        <v>28.766666666666701</v>
      </c>
      <c r="X161">
        <v>39.116666666666703</v>
      </c>
    </row>
    <row r="162" spans="1:24" x14ac:dyDescent="0.25">
      <c r="A162">
        <v>161</v>
      </c>
      <c r="B162" t="s">
        <v>616</v>
      </c>
      <c r="C162" t="s">
        <v>617</v>
      </c>
      <c r="D162" t="b">
        <v>0</v>
      </c>
      <c r="E162">
        <v>30</v>
      </c>
      <c r="F162" t="s">
        <v>618</v>
      </c>
      <c r="G162">
        <v>2</v>
      </c>
      <c r="H162">
        <v>40.79757</v>
      </c>
      <c r="I162">
        <v>-77.855109999999996</v>
      </c>
      <c r="J162" t="s">
        <v>25</v>
      </c>
      <c r="K162" t="s">
        <v>619</v>
      </c>
      <c r="L162" t="s">
        <v>17</v>
      </c>
      <c r="M162">
        <v>16801</v>
      </c>
      <c r="N162">
        <v>49</v>
      </c>
      <c r="O162">
        <v>59</v>
      </c>
      <c r="P162">
        <v>57</v>
      </c>
      <c r="Q162" t="s">
        <v>1037</v>
      </c>
      <c r="R162" t="s">
        <v>894</v>
      </c>
      <c r="S162" t="s">
        <v>894</v>
      </c>
      <c r="T162">
        <v>40.808557</v>
      </c>
      <c r="U162">
        <v>-77.889717000000005</v>
      </c>
      <c r="V162">
        <v>4.45</v>
      </c>
      <c r="W162">
        <v>8.1666666666666696</v>
      </c>
      <c r="X162">
        <v>27.15</v>
      </c>
    </row>
    <row r="163" spans="1:24" x14ac:dyDescent="0.25">
      <c r="A163">
        <v>162</v>
      </c>
      <c r="B163" t="s">
        <v>620</v>
      </c>
      <c r="C163" t="s">
        <v>621</v>
      </c>
      <c r="D163" t="b">
        <v>0</v>
      </c>
      <c r="E163">
        <v>66</v>
      </c>
      <c r="F163" t="s">
        <v>176</v>
      </c>
      <c r="G163">
        <v>3</v>
      </c>
      <c r="H163">
        <v>40.79307</v>
      </c>
      <c r="I163">
        <v>-77.857169999999996</v>
      </c>
      <c r="J163" t="s">
        <v>15</v>
      </c>
      <c r="K163" t="s">
        <v>622</v>
      </c>
      <c r="L163" t="s">
        <v>17</v>
      </c>
      <c r="M163">
        <v>16801</v>
      </c>
      <c r="N163">
        <v>23</v>
      </c>
      <c r="O163">
        <v>31</v>
      </c>
      <c r="P163" t="e">
        <v>#VALUE!</v>
      </c>
      <c r="Q163" t="s">
        <v>799</v>
      </c>
      <c r="R163" t="s">
        <v>799</v>
      </c>
      <c r="S163" t="s">
        <v>799</v>
      </c>
      <c r="T163">
        <v>40.808557</v>
      </c>
      <c r="U163">
        <v>-77.889717000000005</v>
      </c>
      <c r="V163">
        <v>9.1</v>
      </c>
      <c r="W163">
        <v>26.616666666666699</v>
      </c>
      <c r="X163">
        <v>48.766666666666701</v>
      </c>
    </row>
    <row r="164" spans="1:24" x14ac:dyDescent="0.25">
      <c r="A164">
        <v>163</v>
      </c>
      <c r="B164" t="s">
        <v>623</v>
      </c>
      <c r="C164" t="s">
        <v>624</v>
      </c>
      <c r="D164" t="b">
        <v>0</v>
      </c>
      <c r="E164">
        <v>8</v>
      </c>
      <c r="F164" t="s">
        <v>625</v>
      </c>
      <c r="G164">
        <v>3.5</v>
      </c>
      <c r="H164">
        <v>40.8013306</v>
      </c>
      <c r="I164">
        <v>-77.880561799999995</v>
      </c>
      <c r="J164" t="s">
        <v>15</v>
      </c>
      <c r="K164" t="s">
        <v>136</v>
      </c>
      <c r="L164" t="s">
        <v>17</v>
      </c>
      <c r="M164">
        <v>16803</v>
      </c>
      <c r="N164">
        <v>57</v>
      </c>
      <c r="O164">
        <v>67</v>
      </c>
      <c r="P164">
        <v>65</v>
      </c>
      <c r="Q164" t="s">
        <v>1038</v>
      </c>
      <c r="R164" t="s">
        <v>895</v>
      </c>
      <c r="S164" t="s">
        <v>895</v>
      </c>
      <c r="T164">
        <v>40.808557</v>
      </c>
      <c r="U164">
        <v>-77.889717000000005</v>
      </c>
      <c r="V164">
        <v>9</v>
      </c>
      <c r="W164">
        <v>15.85</v>
      </c>
      <c r="X164">
        <v>44.033333333333303</v>
      </c>
    </row>
    <row r="165" spans="1:24" x14ac:dyDescent="0.25">
      <c r="A165">
        <v>164</v>
      </c>
      <c r="B165" t="s">
        <v>626</v>
      </c>
      <c r="C165" t="s">
        <v>627</v>
      </c>
      <c r="D165" t="b">
        <v>0</v>
      </c>
      <c r="E165">
        <v>5</v>
      </c>
      <c r="F165" t="s">
        <v>628</v>
      </c>
      <c r="G165">
        <v>1.5</v>
      </c>
      <c r="H165">
        <v>40.798769999999998</v>
      </c>
      <c r="I165">
        <v>-77.855540000000005</v>
      </c>
      <c r="J165" t="s">
        <v>38</v>
      </c>
      <c r="K165" t="s">
        <v>629</v>
      </c>
      <c r="L165" t="s">
        <v>17</v>
      </c>
      <c r="M165">
        <v>16801</v>
      </c>
      <c r="N165">
        <v>26</v>
      </c>
      <c r="O165">
        <v>34</v>
      </c>
      <c r="P165" t="e">
        <v>#VALUE!</v>
      </c>
      <c r="Q165" t="s">
        <v>896</v>
      </c>
      <c r="R165" t="s">
        <v>896</v>
      </c>
      <c r="S165" t="s">
        <v>896</v>
      </c>
      <c r="T165">
        <v>40.808557</v>
      </c>
      <c r="U165">
        <v>-77.889717000000005</v>
      </c>
      <c r="V165">
        <v>4.8333333333333304</v>
      </c>
      <c r="W165">
        <v>15.883333333333301</v>
      </c>
      <c r="X165">
        <v>31.15</v>
      </c>
    </row>
    <row r="166" spans="1:24" x14ac:dyDescent="0.25">
      <c r="A166">
        <v>165</v>
      </c>
      <c r="B166" t="s">
        <v>630</v>
      </c>
      <c r="C166" t="s">
        <v>631</v>
      </c>
      <c r="D166" t="b">
        <v>0</v>
      </c>
      <c r="E166">
        <v>8</v>
      </c>
      <c r="F166" t="s">
        <v>632</v>
      </c>
      <c r="G166">
        <v>3.5</v>
      </c>
      <c r="H166">
        <v>40.832564300000001</v>
      </c>
      <c r="I166">
        <v>-77.808314999999993</v>
      </c>
      <c r="J166" t="s">
        <v>38</v>
      </c>
      <c r="K166" t="s">
        <v>633</v>
      </c>
      <c r="L166" t="s">
        <v>17</v>
      </c>
      <c r="M166">
        <v>16801</v>
      </c>
      <c r="N166">
        <v>38</v>
      </c>
      <c r="O166">
        <v>48</v>
      </c>
      <c r="P166">
        <v>46</v>
      </c>
      <c r="Q166" t="s">
        <v>1039</v>
      </c>
      <c r="R166" t="s">
        <v>897</v>
      </c>
      <c r="S166" t="s">
        <v>897</v>
      </c>
      <c r="T166">
        <v>40.808557</v>
      </c>
      <c r="U166">
        <v>-77.889717000000005</v>
      </c>
      <c r="V166">
        <v>12.95</v>
      </c>
      <c r="W166" t="s">
        <v>38</v>
      </c>
      <c r="X166">
        <v>85.516666666666694</v>
      </c>
    </row>
    <row r="167" spans="1:24" x14ac:dyDescent="0.25">
      <c r="A167">
        <v>166</v>
      </c>
      <c r="B167" t="s">
        <v>634</v>
      </c>
      <c r="C167" t="s">
        <v>635</v>
      </c>
      <c r="D167" t="b">
        <v>0</v>
      </c>
      <c r="E167">
        <v>11</v>
      </c>
      <c r="F167" t="s">
        <v>636</v>
      </c>
      <c r="G167">
        <v>2.5</v>
      </c>
      <c r="H167">
        <v>40.796800421186298</v>
      </c>
      <c r="I167">
        <v>-77.858115249995805</v>
      </c>
      <c r="J167" t="s">
        <v>15</v>
      </c>
      <c r="K167" t="s">
        <v>637</v>
      </c>
      <c r="L167" t="s">
        <v>17</v>
      </c>
      <c r="M167">
        <v>16801</v>
      </c>
      <c r="N167">
        <v>50</v>
      </c>
      <c r="O167">
        <v>60</v>
      </c>
      <c r="P167">
        <v>58</v>
      </c>
      <c r="Q167" t="s">
        <v>1040</v>
      </c>
      <c r="R167" t="s">
        <v>898</v>
      </c>
      <c r="S167" t="s">
        <v>898</v>
      </c>
      <c r="T167">
        <v>40.808557</v>
      </c>
      <c r="U167">
        <v>-77.889717000000005</v>
      </c>
      <c r="V167">
        <v>12.55</v>
      </c>
      <c r="W167">
        <v>88.35</v>
      </c>
      <c r="X167">
        <v>118.23333333333299</v>
      </c>
    </row>
    <row r="168" spans="1:24" x14ac:dyDescent="0.25">
      <c r="A168">
        <v>167</v>
      </c>
      <c r="B168" t="s">
        <v>638</v>
      </c>
      <c r="C168" t="s">
        <v>639</v>
      </c>
      <c r="D168" t="b">
        <v>0</v>
      </c>
      <c r="E168">
        <v>15</v>
      </c>
      <c r="F168" t="s">
        <v>640</v>
      </c>
      <c r="G168">
        <v>2.5</v>
      </c>
      <c r="H168">
        <v>40.786534475885297</v>
      </c>
      <c r="I168">
        <v>-77.871350008598299</v>
      </c>
      <c r="J168" t="s">
        <v>15</v>
      </c>
      <c r="K168" t="s">
        <v>641</v>
      </c>
      <c r="L168" t="s">
        <v>17</v>
      </c>
      <c r="M168">
        <v>16801</v>
      </c>
      <c r="N168">
        <v>43</v>
      </c>
      <c r="O168">
        <v>53</v>
      </c>
      <c r="P168">
        <v>51</v>
      </c>
      <c r="Q168" t="s">
        <v>1041</v>
      </c>
      <c r="R168" t="s">
        <v>899</v>
      </c>
      <c r="S168" t="s">
        <v>899</v>
      </c>
      <c r="T168">
        <v>40.808557</v>
      </c>
      <c r="U168">
        <v>-77.889717000000005</v>
      </c>
      <c r="V168">
        <v>6.85</v>
      </c>
      <c r="W168">
        <v>25.766666666666701</v>
      </c>
      <c r="X168">
        <v>47.383333333333297</v>
      </c>
    </row>
    <row r="169" spans="1:24" x14ac:dyDescent="0.25">
      <c r="A169">
        <v>168</v>
      </c>
      <c r="B169" t="s">
        <v>642</v>
      </c>
      <c r="C169" t="s">
        <v>643</v>
      </c>
      <c r="D169" t="b">
        <v>0</v>
      </c>
      <c r="E169">
        <v>11</v>
      </c>
      <c r="F169" t="s">
        <v>644</v>
      </c>
      <c r="G169">
        <v>3</v>
      </c>
      <c r="H169">
        <v>40.7989692687988</v>
      </c>
      <c r="I169">
        <v>-77.854652404785199</v>
      </c>
      <c r="J169" t="s">
        <v>38</v>
      </c>
      <c r="K169" t="s">
        <v>645</v>
      </c>
      <c r="L169" t="s">
        <v>17</v>
      </c>
      <c r="M169">
        <v>16801</v>
      </c>
      <c r="N169">
        <v>46</v>
      </c>
      <c r="O169">
        <v>56</v>
      </c>
      <c r="P169">
        <v>54</v>
      </c>
      <c r="Q169" t="s">
        <v>1042</v>
      </c>
      <c r="R169" t="s">
        <v>900</v>
      </c>
      <c r="S169" t="s">
        <v>900</v>
      </c>
      <c r="T169">
        <v>40.808557</v>
      </c>
      <c r="U169">
        <v>-77.889717000000005</v>
      </c>
      <c r="V169">
        <v>4.5833333333333304</v>
      </c>
      <c r="W169">
        <v>11.633333333333301</v>
      </c>
      <c r="X169">
        <v>27.766666666666701</v>
      </c>
    </row>
    <row r="170" spans="1:24" x14ac:dyDescent="0.25">
      <c r="A170">
        <v>169</v>
      </c>
      <c r="B170" t="s">
        <v>646</v>
      </c>
      <c r="C170" t="s">
        <v>647</v>
      </c>
      <c r="D170" t="b">
        <v>0</v>
      </c>
      <c r="E170">
        <v>5</v>
      </c>
      <c r="F170" t="s">
        <v>648</v>
      </c>
      <c r="G170">
        <v>4</v>
      </c>
      <c r="H170">
        <v>40.814425908213799</v>
      </c>
      <c r="I170">
        <v>-77.942027264072905</v>
      </c>
      <c r="J170" t="s">
        <v>15</v>
      </c>
      <c r="K170" t="s">
        <v>649</v>
      </c>
      <c r="L170" t="s">
        <v>650</v>
      </c>
      <c r="M170">
        <v>16870</v>
      </c>
      <c r="N170">
        <v>58</v>
      </c>
      <c r="O170">
        <v>68</v>
      </c>
      <c r="P170">
        <v>66</v>
      </c>
      <c r="Q170" t="s">
        <v>1043</v>
      </c>
      <c r="R170" t="s">
        <v>901</v>
      </c>
      <c r="S170" t="s">
        <v>901</v>
      </c>
      <c r="T170">
        <v>40.808557</v>
      </c>
      <c r="U170">
        <v>-77.889717000000005</v>
      </c>
      <c r="V170">
        <v>8.9</v>
      </c>
      <c r="W170">
        <v>19.366666666666699</v>
      </c>
      <c r="X170">
        <v>53.8</v>
      </c>
    </row>
    <row r="171" spans="1:24" x14ac:dyDescent="0.25">
      <c r="A171">
        <v>170</v>
      </c>
      <c r="B171" t="s">
        <v>651</v>
      </c>
      <c r="C171" t="s">
        <v>652</v>
      </c>
      <c r="D171" t="b">
        <v>0</v>
      </c>
      <c r="E171">
        <v>3</v>
      </c>
      <c r="F171" t="s">
        <v>653</v>
      </c>
      <c r="G171">
        <v>3.5</v>
      </c>
      <c r="H171">
        <v>40.797519999999999</v>
      </c>
      <c r="I171">
        <v>-77.855170000000001</v>
      </c>
      <c r="J171" t="s">
        <v>38</v>
      </c>
      <c r="K171" t="s">
        <v>654</v>
      </c>
      <c r="L171" t="s">
        <v>17</v>
      </c>
      <c r="M171">
        <v>16801</v>
      </c>
      <c r="N171">
        <v>28</v>
      </c>
      <c r="O171">
        <v>36</v>
      </c>
      <c r="P171" t="e">
        <v>#VALUE!</v>
      </c>
      <c r="Q171" t="s">
        <v>902</v>
      </c>
      <c r="R171" t="s">
        <v>902</v>
      </c>
      <c r="S171" t="s">
        <v>902</v>
      </c>
      <c r="T171">
        <v>40.808557</v>
      </c>
      <c r="U171">
        <v>-77.889717000000005</v>
      </c>
      <c r="V171">
        <v>11.7</v>
      </c>
      <c r="W171">
        <v>43.5833333333333</v>
      </c>
      <c r="X171">
        <v>95.2</v>
      </c>
    </row>
    <row r="172" spans="1:24" x14ac:dyDescent="0.25">
      <c r="A172">
        <v>171</v>
      </c>
      <c r="B172" t="s">
        <v>655</v>
      </c>
      <c r="C172" t="s">
        <v>656</v>
      </c>
      <c r="D172" t="b">
        <v>0</v>
      </c>
      <c r="E172">
        <v>1</v>
      </c>
      <c r="F172" t="s">
        <v>657</v>
      </c>
      <c r="G172">
        <v>4</v>
      </c>
      <c r="H172">
        <v>40.803620239146397</v>
      </c>
      <c r="I172">
        <v>-77.887443149261998</v>
      </c>
      <c r="J172" t="s">
        <v>38</v>
      </c>
      <c r="K172" t="s">
        <v>658</v>
      </c>
      <c r="L172" t="s">
        <v>17</v>
      </c>
      <c r="M172">
        <v>16803</v>
      </c>
      <c r="N172">
        <v>50</v>
      </c>
      <c r="O172">
        <v>60</v>
      </c>
      <c r="P172">
        <v>58</v>
      </c>
      <c r="Q172" t="s">
        <v>1044</v>
      </c>
      <c r="R172" t="s">
        <v>903</v>
      </c>
      <c r="S172" t="s">
        <v>903</v>
      </c>
      <c r="T172">
        <v>40.808557</v>
      </c>
      <c r="U172">
        <v>-77.889717000000005</v>
      </c>
      <c r="V172">
        <v>8.9833333333333307</v>
      </c>
      <c r="W172">
        <v>19.149999999999999</v>
      </c>
      <c r="X172">
        <v>47.016666666666701</v>
      </c>
    </row>
    <row r="173" spans="1:24" x14ac:dyDescent="0.25">
      <c r="A173">
        <v>172</v>
      </c>
      <c r="B173" t="s">
        <v>659</v>
      </c>
      <c r="C173" t="s">
        <v>660</v>
      </c>
      <c r="D173" t="b">
        <v>0</v>
      </c>
      <c r="E173">
        <v>12</v>
      </c>
      <c r="F173" t="s">
        <v>661</v>
      </c>
      <c r="G173">
        <v>3</v>
      </c>
      <c r="H173">
        <v>40.806123999999997</v>
      </c>
      <c r="I173">
        <v>-77.892171000000005</v>
      </c>
      <c r="J173" t="s">
        <v>15</v>
      </c>
      <c r="K173" t="s">
        <v>662</v>
      </c>
      <c r="L173" t="s">
        <v>17</v>
      </c>
      <c r="M173">
        <v>16803</v>
      </c>
      <c r="N173">
        <v>40</v>
      </c>
      <c r="O173">
        <v>50</v>
      </c>
      <c r="P173">
        <v>48</v>
      </c>
      <c r="Q173" t="s">
        <v>1045</v>
      </c>
      <c r="R173" t="s">
        <v>904</v>
      </c>
      <c r="S173" t="s">
        <v>904</v>
      </c>
      <c r="T173">
        <v>40.808557</v>
      </c>
      <c r="U173">
        <v>-77.889717000000005</v>
      </c>
      <c r="V173">
        <v>1.4166666666666701</v>
      </c>
      <c r="W173">
        <v>4.56666666666667</v>
      </c>
      <c r="X173">
        <v>4.56666666666667</v>
      </c>
    </row>
    <row r="174" spans="1:24" x14ac:dyDescent="0.25">
      <c r="A174">
        <v>173</v>
      </c>
      <c r="B174" t="s">
        <v>663</v>
      </c>
      <c r="C174" t="s">
        <v>664</v>
      </c>
      <c r="D174" t="b">
        <v>0</v>
      </c>
      <c r="E174">
        <v>13</v>
      </c>
      <c r="F174" t="s">
        <v>665</v>
      </c>
      <c r="G174">
        <v>2.5</v>
      </c>
      <c r="H174">
        <v>40.784289999999999</v>
      </c>
      <c r="I174">
        <v>-77.875309999999999</v>
      </c>
      <c r="J174" t="s">
        <v>25</v>
      </c>
      <c r="K174" t="s">
        <v>666</v>
      </c>
      <c r="L174" t="s">
        <v>17</v>
      </c>
      <c r="M174">
        <v>16801</v>
      </c>
      <c r="N174">
        <v>51</v>
      </c>
      <c r="O174">
        <v>61</v>
      </c>
      <c r="P174">
        <v>59</v>
      </c>
      <c r="Q174" t="s">
        <v>1046</v>
      </c>
      <c r="R174" t="s">
        <v>905</v>
      </c>
      <c r="S174" t="s">
        <v>905</v>
      </c>
      <c r="T174">
        <v>40.808557</v>
      </c>
      <c r="U174">
        <v>-77.889717000000005</v>
      </c>
      <c r="V174">
        <v>6.5166666666666702</v>
      </c>
      <c r="W174">
        <v>24.9166666666667</v>
      </c>
      <c r="X174">
        <v>42.5</v>
      </c>
    </row>
    <row r="175" spans="1:24" x14ac:dyDescent="0.25">
      <c r="A175">
        <v>174</v>
      </c>
      <c r="B175" t="s">
        <v>667</v>
      </c>
      <c r="C175" t="s">
        <v>668</v>
      </c>
      <c r="D175" t="b">
        <v>0</v>
      </c>
      <c r="E175">
        <v>42</v>
      </c>
      <c r="F175" t="s">
        <v>665</v>
      </c>
      <c r="G175">
        <v>2.5</v>
      </c>
      <c r="H175">
        <v>40.807600000000001</v>
      </c>
      <c r="I175">
        <v>-77.896940000000001</v>
      </c>
      <c r="J175" t="s">
        <v>25</v>
      </c>
      <c r="K175" t="s">
        <v>669</v>
      </c>
      <c r="L175" t="s">
        <v>17</v>
      </c>
      <c r="M175">
        <v>16803</v>
      </c>
      <c r="N175">
        <v>51</v>
      </c>
      <c r="O175">
        <v>61</v>
      </c>
      <c r="P175">
        <v>59</v>
      </c>
      <c r="Q175" t="s">
        <v>1046</v>
      </c>
      <c r="R175" t="s">
        <v>905</v>
      </c>
      <c r="S175" t="s">
        <v>905</v>
      </c>
      <c r="T175">
        <v>40.808557</v>
      </c>
      <c r="U175">
        <v>-77.889717000000005</v>
      </c>
      <c r="V175">
        <v>7.4</v>
      </c>
      <c r="W175">
        <v>23.6666666666667</v>
      </c>
      <c r="X175">
        <v>23.6666666666667</v>
      </c>
    </row>
    <row r="176" spans="1:24" x14ac:dyDescent="0.25">
      <c r="A176">
        <v>175</v>
      </c>
      <c r="B176" t="s">
        <v>670</v>
      </c>
      <c r="C176" t="s">
        <v>671</v>
      </c>
      <c r="D176" t="b">
        <v>0</v>
      </c>
      <c r="E176">
        <v>6</v>
      </c>
      <c r="F176" t="s">
        <v>105</v>
      </c>
      <c r="G176">
        <v>2.5</v>
      </c>
      <c r="H176">
        <v>40.734267000000003</v>
      </c>
      <c r="I176">
        <v>-77.885121499999997</v>
      </c>
      <c r="J176" t="s">
        <v>25</v>
      </c>
      <c r="K176" t="s">
        <v>672</v>
      </c>
      <c r="L176" t="s">
        <v>673</v>
      </c>
      <c r="M176">
        <v>16868</v>
      </c>
      <c r="N176">
        <v>30</v>
      </c>
      <c r="O176">
        <v>38</v>
      </c>
      <c r="P176">
        <v>44</v>
      </c>
      <c r="Q176" t="s">
        <v>782</v>
      </c>
      <c r="R176" t="s">
        <v>782</v>
      </c>
      <c r="S176" t="s">
        <v>782</v>
      </c>
      <c r="T176">
        <v>40.808557</v>
      </c>
      <c r="U176">
        <v>-77.889717000000005</v>
      </c>
      <c r="V176">
        <v>12.783333333333299</v>
      </c>
      <c r="W176">
        <v>49.4166666666667</v>
      </c>
      <c r="X176">
        <v>137.25</v>
      </c>
    </row>
    <row r="177" spans="1:24" x14ac:dyDescent="0.25">
      <c r="A177">
        <v>176</v>
      </c>
      <c r="B177" t="s">
        <v>674</v>
      </c>
      <c r="C177" t="s">
        <v>675</v>
      </c>
      <c r="D177" t="b">
        <v>0</v>
      </c>
      <c r="E177">
        <v>6</v>
      </c>
      <c r="F177" t="s">
        <v>676</v>
      </c>
      <c r="G177">
        <v>4</v>
      </c>
      <c r="H177">
        <v>40.79242</v>
      </c>
      <c r="I177">
        <v>-77.863929999999996</v>
      </c>
      <c r="J177" t="s">
        <v>15</v>
      </c>
      <c r="K177" t="s">
        <v>677</v>
      </c>
      <c r="L177" t="s">
        <v>17</v>
      </c>
      <c r="M177">
        <v>16801</v>
      </c>
      <c r="N177">
        <v>42</v>
      </c>
      <c r="O177">
        <v>52</v>
      </c>
      <c r="P177">
        <v>50</v>
      </c>
      <c r="Q177" t="s">
        <v>1047</v>
      </c>
      <c r="R177" t="s">
        <v>906</v>
      </c>
      <c r="S177" t="s">
        <v>906</v>
      </c>
      <c r="T177">
        <v>40.808557</v>
      </c>
      <c r="U177">
        <v>-77.889717000000005</v>
      </c>
      <c r="V177">
        <v>5.18333333333333</v>
      </c>
      <c r="W177">
        <v>28.8</v>
      </c>
      <c r="X177">
        <v>31.4</v>
      </c>
    </row>
    <row r="178" spans="1:24" x14ac:dyDescent="0.25">
      <c r="A178">
        <v>177</v>
      </c>
      <c r="B178" t="s">
        <v>678</v>
      </c>
      <c r="C178" t="s">
        <v>679</v>
      </c>
      <c r="D178" t="b">
        <v>0</v>
      </c>
      <c r="E178">
        <v>14</v>
      </c>
      <c r="F178" t="s">
        <v>680</v>
      </c>
      <c r="G178">
        <v>2.5</v>
      </c>
      <c r="H178">
        <v>40.798464545669503</v>
      </c>
      <c r="I178">
        <v>-77.855847459313793</v>
      </c>
      <c r="J178" t="s">
        <v>15</v>
      </c>
      <c r="K178" t="s">
        <v>681</v>
      </c>
      <c r="L178" t="s">
        <v>17</v>
      </c>
      <c r="M178">
        <v>16801</v>
      </c>
      <c r="N178">
        <v>49</v>
      </c>
      <c r="O178">
        <v>59</v>
      </c>
      <c r="P178">
        <v>57</v>
      </c>
      <c r="Q178" t="s">
        <v>1048</v>
      </c>
      <c r="R178" t="s">
        <v>907</v>
      </c>
      <c r="S178" t="s">
        <v>907</v>
      </c>
      <c r="T178">
        <v>40.808557</v>
      </c>
      <c r="U178">
        <v>-77.889717000000005</v>
      </c>
      <c r="V178">
        <v>10.883333333333301</v>
      </c>
      <c r="W178">
        <v>12.383333333333301</v>
      </c>
      <c r="X178">
        <v>36.0833333333333</v>
      </c>
    </row>
    <row r="179" spans="1:24" x14ac:dyDescent="0.25">
      <c r="A179">
        <v>178</v>
      </c>
      <c r="B179" t="s">
        <v>682</v>
      </c>
      <c r="C179" t="s">
        <v>610</v>
      </c>
      <c r="D179" t="b">
        <v>0</v>
      </c>
      <c r="E179">
        <v>2</v>
      </c>
      <c r="F179" t="s">
        <v>683</v>
      </c>
      <c r="G179">
        <v>2.5</v>
      </c>
      <c r="H179">
        <v>40.807555800000003</v>
      </c>
      <c r="I179">
        <v>-77.861739900000003</v>
      </c>
      <c r="J179" t="s">
        <v>25</v>
      </c>
      <c r="K179" t="s">
        <v>684</v>
      </c>
      <c r="L179" t="s">
        <v>299</v>
      </c>
      <c r="M179">
        <v>16802</v>
      </c>
      <c r="N179">
        <v>23</v>
      </c>
      <c r="O179">
        <v>31</v>
      </c>
      <c r="P179" t="e">
        <v>#VALUE!</v>
      </c>
      <c r="Q179" t="s">
        <v>908</v>
      </c>
      <c r="R179" t="s">
        <v>908</v>
      </c>
      <c r="S179" t="s">
        <v>908</v>
      </c>
      <c r="T179">
        <v>40.808557</v>
      </c>
      <c r="U179">
        <v>-77.889717000000005</v>
      </c>
      <c r="V179">
        <v>7.85</v>
      </c>
      <c r="W179">
        <v>20.866666666666699</v>
      </c>
      <c r="X179">
        <v>47.616666666666703</v>
      </c>
    </row>
    <row r="180" spans="1:24" x14ac:dyDescent="0.25">
      <c r="A180">
        <v>179</v>
      </c>
      <c r="B180" t="s">
        <v>685</v>
      </c>
      <c r="C180" t="s">
        <v>686</v>
      </c>
      <c r="D180" t="b">
        <v>0</v>
      </c>
      <c r="E180">
        <v>18</v>
      </c>
      <c r="F180" t="s">
        <v>176</v>
      </c>
      <c r="G180">
        <v>2.5</v>
      </c>
      <c r="H180">
        <v>40.802531000000002</v>
      </c>
      <c r="I180">
        <v>-77.886060000000001</v>
      </c>
      <c r="J180" t="s">
        <v>15</v>
      </c>
      <c r="K180" t="s">
        <v>687</v>
      </c>
      <c r="L180" t="s">
        <v>17</v>
      </c>
      <c r="M180">
        <v>16803</v>
      </c>
      <c r="N180">
        <v>23</v>
      </c>
      <c r="O180">
        <v>31</v>
      </c>
      <c r="P180" t="e">
        <v>#VALUE!</v>
      </c>
      <c r="Q180" t="s">
        <v>799</v>
      </c>
      <c r="R180" t="s">
        <v>799</v>
      </c>
      <c r="S180" t="s">
        <v>799</v>
      </c>
      <c r="T180">
        <v>40.808557</v>
      </c>
      <c r="U180">
        <v>-77.889717000000005</v>
      </c>
      <c r="V180">
        <v>7.6666666666666696</v>
      </c>
      <c r="W180">
        <v>14.783333333333299</v>
      </c>
      <c r="X180">
        <v>38.75</v>
      </c>
    </row>
    <row r="181" spans="1:24" x14ac:dyDescent="0.25">
      <c r="A181">
        <v>180</v>
      </c>
      <c r="B181" t="s">
        <v>688</v>
      </c>
      <c r="C181" t="s">
        <v>563</v>
      </c>
      <c r="D181" t="b">
        <v>0</v>
      </c>
      <c r="E181">
        <v>12</v>
      </c>
      <c r="F181" t="s">
        <v>689</v>
      </c>
      <c r="G181">
        <v>2.5</v>
      </c>
      <c r="H181">
        <v>40.808750500000002</v>
      </c>
      <c r="I181">
        <v>-77.905136999999996</v>
      </c>
      <c r="J181" t="s">
        <v>25</v>
      </c>
      <c r="K181" t="s">
        <v>690</v>
      </c>
      <c r="L181" t="s">
        <v>17</v>
      </c>
      <c r="M181">
        <v>16803</v>
      </c>
      <c r="N181">
        <v>39</v>
      </c>
      <c r="O181">
        <v>49</v>
      </c>
      <c r="P181">
        <v>47</v>
      </c>
      <c r="Q181" t="s">
        <v>1049</v>
      </c>
      <c r="R181" t="s">
        <v>909</v>
      </c>
      <c r="S181" t="s">
        <v>909</v>
      </c>
      <c r="T181">
        <v>40.808557</v>
      </c>
      <c r="U181">
        <v>-77.889717000000005</v>
      </c>
      <c r="V181">
        <v>0.86666666666666703</v>
      </c>
      <c r="W181">
        <v>4.3333333333333304</v>
      </c>
      <c r="X181">
        <v>4.3333333333333304</v>
      </c>
    </row>
    <row r="182" spans="1:24" x14ac:dyDescent="0.25">
      <c r="A182">
        <v>181</v>
      </c>
      <c r="B182" t="s">
        <v>691</v>
      </c>
      <c r="C182" t="s">
        <v>692</v>
      </c>
      <c r="D182" t="b">
        <v>0</v>
      </c>
      <c r="E182">
        <v>3</v>
      </c>
      <c r="F182" t="s">
        <v>693</v>
      </c>
      <c r="G182">
        <v>2.5</v>
      </c>
      <c r="H182">
        <v>40.796810000000001</v>
      </c>
      <c r="I182">
        <v>-77.857219999999998</v>
      </c>
      <c r="J182" t="s">
        <v>25</v>
      </c>
      <c r="K182" t="s">
        <v>217</v>
      </c>
      <c r="L182" t="s">
        <v>17</v>
      </c>
      <c r="M182">
        <v>16801</v>
      </c>
      <c r="N182">
        <v>42</v>
      </c>
      <c r="O182">
        <v>52</v>
      </c>
      <c r="P182">
        <v>50</v>
      </c>
      <c r="Q182" t="s">
        <v>1050</v>
      </c>
      <c r="R182" t="s">
        <v>910</v>
      </c>
      <c r="S182" t="s">
        <v>910</v>
      </c>
      <c r="T182">
        <v>40.808557</v>
      </c>
      <c r="U182">
        <v>-77.889717000000005</v>
      </c>
      <c r="V182">
        <v>4.7833333333333297</v>
      </c>
      <c r="W182">
        <v>9.8000000000000007</v>
      </c>
      <c r="X182">
        <v>27.933333333333302</v>
      </c>
    </row>
    <row r="183" spans="1:24" x14ac:dyDescent="0.25">
      <c r="A183">
        <v>182</v>
      </c>
      <c r="B183" t="s">
        <v>694</v>
      </c>
      <c r="C183" t="s">
        <v>695</v>
      </c>
      <c r="D183" t="b">
        <v>0</v>
      </c>
      <c r="E183">
        <v>5</v>
      </c>
      <c r="F183" t="s">
        <v>354</v>
      </c>
      <c r="G183">
        <v>3.5</v>
      </c>
      <c r="H183">
        <v>40.799810000000001</v>
      </c>
      <c r="I183">
        <v>-77.848209999999995</v>
      </c>
      <c r="J183" t="s">
        <v>15</v>
      </c>
      <c r="K183" t="s">
        <v>696</v>
      </c>
      <c r="L183" t="s">
        <v>17</v>
      </c>
      <c r="M183">
        <v>16801</v>
      </c>
      <c r="N183">
        <v>39</v>
      </c>
      <c r="O183">
        <v>49</v>
      </c>
      <c r="P183">
        <v>47</v>
      </c>
      <c r="Q183" t="s">
        <v>990</v>
      </c>
      <c r="R183" t="s">
        <v>839</v>
      </c>
      <c r="S183" t="s">
        <v>839</v>
      </c>
      <c r="T183">
        <v>40.808557</v>
      </c>
      <c r="U183">
        <v>-77.889717000000005</v>
      </c>
      <c r="V183">
        <v>12.466666666666701</v>
      </c>
      <c r="W183">
        <v>17.1666666666667</v>
      </c>
      <c r="X183">
        <v>43.283333333333303</v>
      </c>
    </row>
    <row r="184" spans="1:24" x14ac:dyDescent="0.25">
      <c r="A184">
        <v>183</v>
      </c>
      <c r="B184" t="s">
        <v>697</v>
      </c>
      <c r="C184" t="s">
        <v>698</v>
      </c>
      <c r="D184" t="b">
        <v>0</v>
      </c>
      <c r="E184">
        <v>12</v>
      </c>
      <c r="F184" t="s">
        <v>176</v>
      </c>
      <c r="G184">
        <v>3</v>
      </c>
      <c r="H184">
        <v>40.784988400000003</v>
      </c>
      <c r="I184">
        <v>-77.842620800000006</v>
      </c>
      <c r="J184" t="s">
        <v>15</v>
      </c>
      <c r="K184" t="s">
        <v>699</v>
      </c>
      <c r="L184" t="s">
        <v>17</v>
      </c>
      <c r="M184">
        <v>16801</v>
      </c>
      <c r="N184">
        <v>23</v>
      </c>
      <c r="O184">
        <v>31</v>
      </c>
      <c r="P184" t="e">
        <v>#VALUE!</v>
      </c>
      <c r="Q184" t="s">
        <v>799</v>
      </c>
      <c r="R184" t="s">
        <v>799</v>
      </c>
      <c r="S184" t="s">
        <v>799</v>
      </c>
      <c r="T184">
        <v>40.808557</v>
      </c>
      <c r="U184">
        <v>-77.889717000000005</v>
      </c>
      <c r="V184">
        <v>8.4833333333333307</v>
      </c>
      <c r="W184">
        <v>25.8</v>
      </c>
      <c r="X184">
        <v>58.35</v>
      </c>
    </row>
    <row r="185" spans="1:24" x14ac:dyDescent="0.25">
      <c r="A185">
        <v>184</v>
      </c>
      <c r="B185" t="s">
        <v>700</v>
      </c>
      <c r="C185" t="s">
        <v>701</v>
      </c>
      <c r="D185" t="b">
        <v>0</v>
      </c>
      <c r="E185">
        <v>43</v>
      </c>
      <c r="F185" t="s">
        <v>176</v>
      </c>
      <c r="G185">
        <v>2.5</v>
      </c>
      <c r="H185">
        <v>40.787350000000004</v>
      </c>
      <c r="I185">
        <v>-77.85624</v>
      </c>
      <c r="J185" t="s">
        <v>15</v>
      </c>
      <c r="K185" t="s">
        <v>702</v>
      </c>
      <c r="L185" t="s">
        <v>17</v>
      </c>
      <c r="M185">
        <v>16801</v>
      </c>
      <c r="N185">
        <v>23</v>
      </c>
      <c r="O185">
        <v>31</v>
      </c>
      <c r="P185" t="e">
        <v>#VALUE!</v>
      </c>
      <c r="Q185" t="s">
        <v>799</v>
      </c>
      <c r="R185" t="s">
        <v>799</v>
      </c>
      <c r="S185" t="s">
        <v>799</v>
      </c>
      <c r="T185">
        <v>40.808557</v>
      </c>
      <c r="U185">
        <v>-77.889717000000005</v>
      </c>
      <c r="V185">
        <v>9.9833333333333307</v>
      </c>
      <c r="W185">
        <v>36.033333333333303</v>
      </c>
      <c r="X185">
        <v>66.2</v>
      </c>
    </row>
    <row r="186" spans="1:24" x14ac:dyDescent="0.25">
      <c r="A186">
        <v>185</v>
      </c>
      <c r="B186" t="s">
        <v>703</v>
      </c>
      <c r="C186" t="s">
        <v>624</v>
      </c>
      <c r="D186" t="b">
        <v>0</v>
      </c>
      <c r="E186">
        <v>14</v>
      </c>
      <c r="F186" t="s">
        <v>625</v>
      </c>
      <c r="G186">
        <v>2.5</v>
      </c>
      <c r="H186">
        <v>40.782646399999997</v>
      </c>
      <c r="I186">
        <v>-77.854233300000004</v>
      </c>
      <c r="J186" t="s">
        <v>15</v>
      </c>
      <c r="K186" t="s">
        <v>704</v>
      </c>
      <c r="L186" t="s">
        <v>17</v>
      </c>
      <c r="M186">
        <v>16801</v>
      </c>
      <c r="N186">
        <v>57</v>
      </c>
      <c r="O186">
        <v>67</v>
      </c>
      <c r="P186">
        <v>65</v>
      </c>
      <c r="Q186" t="s">
        <v>1038</v>
      </c>
      <c r="R186" t="s">
        <v>895</v>
      </c>
      <c r="S186" t="s">
        <v>895</v>
      </c>
      <c r="T186">
        <v>40.808557</v>
      </c>
      <c r="U186">
        <v>-77.889717000000005</v>
      </c>
      <c r="V186">
        <v>9.0166666666666693</v>
      </c>
      <c r="W186">
        <v>31.1</v>
      </c>
      <c r="X186">
        <v>58</v>
      </c>
    </row>
    <row r="187" spans="1:24" x14ac:dyDescent="0.25">
      <c r="A187">
        <v>186</v>
      </c>
      <c r="B187" t="s">
        <v>705</v>
      </c>
      <c r="C187" t="s">
        <v>675</v>
      </c>
      <c r="D187" t="b">
        <v>0</v>
      </c>
      <c r="E187">
        <v>3</v>
      </c>
      <c r="F187" t="s">
        <v>676</v>
      </c>
      <c r="G187">
        <v>2.5</v>
      </c>
      <c r="H187">
        <v>40.798900000000003</v>
      </c>
      <c r="I187">
        <v>-77.855490000000003</v>
      </c>
      <c r="J187" t="s">
        <v>15</v>
      </c>
      <c r="K187" t="s">
        <v>373</v>
      </c>
      <c r="L187" t="s">
        <v>17</v>
      </c>
      <c r="M187">
        <v>16801</v>
      </c>
      <c r="N187">
        <v>42</v>
      </c>
      <c r="O187">
        <v>52</v>
      </c>
      <c r="P187">
        <v>50</v>
      </c>
      <c r="Q187" t="s">
        <v>1047</v>
      </c>
      <c r="R187" t="s">
        <v>906</v>
      </c>
      <c r="S187" t="s">
        <v>906</v>
      </c>
      <c r="T187">
        <v>40.808557</v>
      </c>
      <c r="U187">
        <v>-77.889717000000005</v>
      </c>
      <c r="V187">
        <v>10.35</v>
      </c>
      <c r="W187">
        <v>21.4166666666667</v>
      </c>
      <c r="X187">
        <v>47.216666666666697</v>
      </c>
    </row>
    <row r="188" spans="1:24" x14ac:dyDescent="0.25">
      <c r="A188">
        <v>187</v>
      </c>
      <c r="B188" t="s">
        <v>706</v>
      </c>
      <c r="C188" t="s">
        <v>707</v>
      </c>
      <c r="D188" t="b">
        <v>0</v>
      </c>
      <c r="E188">
        <v>9</v>
      </c>
      <c r="F188" t="s">
        <v>708</v>
      </c>
      <c r="G188">
        <v>2.5</v>
      </c>
      <c r="H188">
        <v>40.785629999999998</v>
      </c>
      <c r="I188">
        <v>-77.854969999999994</v>
      </c>
      <c r="J188" t="s">
        <v>15</v>
      </c>
      <c r="K188" t="s">
        <v>709</v>
      </c>
      <c r="L188" t="s">
        <v>17</v>
      </c>
      <c r="M188">
        <v>16801</v>
      </c>
      <c r="N188">
        <v>54</v>
      </c>
      <c r="O188">
        <v>64</v>
      </c>
      <c r="P188">
        <v>62</v>
      </c>
      <c r="Q188" t="s">
        <v>1051</v>
      </c>
      <c r="R188" t="s">
        <v>911</v>
      </c>
      <c r="S188" t="s">
        <v>911</v>
      </c>
      <c r="T188">
        <v>40.808557</v>
      </c>
      <c r="U188">
        <v>-77.889717000000005</v>
      </c>
      <c r="V188">
        <v>7.1333333333333302</v>
      </c>
      <c r="W188">
        <v>23.266666666666701</v>
      </c>
      <c r="X188">
        <v>50.383333333333297</v>
      </c>
    </row>
    <row r="189" spans="1:24" x14ac:dyDescent="0.25">
      <c r="A189">
        <v>188</v>
      </c>
      <c r="B189" t="s">
        <v>710</v>
      </c>
      <c r="C189" t="s">
        <v>711</v>
      </c>
      <c r="D189" t="b">
        <v>0</v>
      </c>
      <c r="E189">
        <v>24</v>
      </c>
      <c r="F189" t="s">
        <v>354</v>
      </c>
      <c r="G189">
        <v>2</v>
      </c>
      <c r="H189">
        <v>40.807270000000003</v>
      </c>
      <c r="I189">
        <v>-77.892849999999996</v>
      </c>
      <c r="J189" t="s">
        <v>15</v>
      </c>
      <c r="K189" t="s">
        <v>712</v>
      </c>
      <c r="L189" t="s">
        <v>17</v>
      </c>
      <c r="M189">
        <v>16803</v>
      </c>
      <c r="N189">
        <v>39</v>
      </c>
      <c r="O189">
        <v>49</v>
      </c>
      <c r="P189">
        <v>47</v>
      </c>
      <c r="Q189" t="s">
        <v>990</v>
      </c>
      <c r="R189" t="s">
        <v>839</v>
      </c>
      <c r="S189" t="s">
        <v>839</v>
      </c>
      <c r="T189">
        <v>40.808557</v>
      </c>
      <c r="U189">
        <v>-77.889717000000005</v>
      </c>
      <c r="V189">
        <v>8.18333333333333</v>
      </c>
      <c r="W189">
        <v>21.783333333333299</v>
      </c>
      <c r="X189">
        <v>48.533333333333303</v>
      </c>
    </row>
    <row r="190" spans="1:24" x14ac:dyDescent="0.25">
      <c r="A190">
        <v>189</v>
      </c>
      <c r="B190" t="s">
        <v>713</v>
      </c>
      <c r="C190" t="s">
        <v>635</v>
      </c>
      <c r="D190" t="b">
        <v>0</v>
      </c>
      <c r="E190">
        <v>20</v>
      </c>
      <c r="F190" t="s">
        <v>636</v>
      </c>
      <c r="G190">
        <v>2</v>
      </c>
      <c r="H190">
        <v>40.784554999999997</v>
      </c>
      <c r="I190">
        <v>-77.829210000000003</v>
      </c>
      <c r="J190" t="s">
        <v>15</v>
      </c>
      <c r="K190" t="s">
        <v>714</v>
      </c>
      <c r="L190" t="s">
        <v>17</v>
      </c>
      <c r="M190">
        <v>16801</v>
      </c>
      <c r="N190">
        <v>50</v>
      </c>
      <c r="O190">
        <v>60</v>
      </c>
      <c r="P190">
        <v>58</v>
      </c>
      <c r="Q190" t="s">
        <v>1040</v>
      </c>
      <c r="R190" t="s">
        <v>898</v>
      </c>
      <c r="S190" t="s">
        <v>898</v>
      </c>
      <c r="T190">
        <v>40.808557</v>
      </c>
      <c r="U190">
        <v>-77.889717000000005</v>
      </c>
      <c r="V190">
        <v>6.5166666666666702</v>
      </c>
      <c r="W190">
        <v>24.9166666666667</v>
      </c>
      <c r="X190">
        <v>42.5</v>
      </c>
    </row>
    <row r="191" spans="1:24" x14ac:dyDescent="0.25">
      <c r="A191">
        <v>190</v>
      </c>
      <c r="B191" t="s">
        <v>715</v>
      </c>
      <c r="C191" t="s">
        <v>695</v>
      </c>
      <c r="D191" t="b">
        <v>0</v>
      </c>
      <c r="E191">
        <v>3</v>
      </c>
      <c r="F191" t="s">
        <v>354</v>
      </c>
      <c r="G191">
        <v>2.5</v>
      </c>
      <c r="H191">
        <v>40.826979999999999</v>
      </c>
      <c r="I191">
        <v>-77.808930000000004</v>
      </c>
      <c r="J191" t="s">
        <v>15</v>
      </c>
      <c r="K191" t="s">
        <v>716</v>
      </c>
      <c r="L191" t="s">
        <v>17</v>
      </c>
      <c r="M191">
        <v>16801</v>
      </c>
      <c r="N191">
        <v>39</v>
      </c>
      <c r="O191">
        <v>49</v>
      </c>
      <c r="P191">
        <v>47</v>
      </c>
      <c r="Q191" t="s">
        <v>990</v>
      </c>
      <c r="R191" t="s">
        <v>839</v>
      </c>
      <c r="S191" t="s">
        <v>839</v>
      </c>
      <c r="T191">
        <v>40.808557</v>
      </c>
      <c r="U191">
        <v>-77.889717000000005</v>
      </c>
      <c r="V191">
        <v>12.633333333333301</v>
      </c>
      <c r="W191" t="s">
        <v>38</v>
      </c>
      <c r="X191">
        <v>94.15</v>
      </c>
    </row>
    <row r="192" spans="1:24" x14ac:dyDescent="0.25">
      <c r="A192">
        <v>191</v>
      </c>
      <c r="B192" t="s">
        <v>717</v>
      </c>
      <c r="C192" t="s">
        <v>679</v>
      </c>
      <c r="D192" t="b">
        <v>0</v>
      </c>
      <c r="E192">
        <v>19</v>
      </c>
      <c r="F192" t="s">
        <v>718</v>
      </c>
      <c r="G192">
        <v>2</v>
      </c>
      <c r="H192">
        <v>40.808498</v>
      </c>
      <c r="I192">
        <v>-77.895726999999994</v>
      </c>
      <c r="J192" t="s">
        <v>15</v>
      </c>
      <c r="K192" t="s">
        <v>719</v>
      </c>
      <c r="L192" t="s">
        <v>17</v>
      </c>
      <c r="M192">
        <v>16803</v>
      </c>
      <c r="N192">
        <v>49</v>
      </c>
      <c r="O192">
        <v>59</v>
      </c>
      <c r="P192">
        <v>57</v>
      </c>
      <c r="Q192" t="s">
        <v>1052</v>
      </c>
      <c r="R192" t="s">
        <v>912</v>
      </c>
      <c r="S192" t="s">
        <v>912</v>
      </c>
      <c r="T192">
        <v>40.808557</v>
      </c>
      <c r="U192">
        <v>-77.889717000000005</v>
      </c>
      <c r="V192">
        <v>12.516666666666699</v>
      </c>
      <c r="W192">
        <v>44.716666666666697</v>
      </c>
      <c r="X192">
        <v>104.75</v>
      </c>
    </row>
    <row r="193" spans="1:24" x14ac:dyDescent="0.25">
      <c r="A193">
        <v>192</v>
      </c>
      <c r="B193" t="s">
        <v>720</v>
      </c>
      <c r="C193" t="s">
        <v>675</v>
      </c>
      <c r="D193" t="b">
        <v>0</v>
      </c>
      <c r="E193">
        <v>4</v>
      </c>
      <c r="F193" t="s">
        <v>676</v>
      </c>
      <c r="G193">
        <v>3.5</v>
      </c>
      <c r="H193">
        <v>40.79307</v>
      </c>
      <c r="I193">
        <v>-77.857169999999996</v>
      </c>
      <c r="J193" t="s">
        <v>15</v>
      </c>
      <c r="K193" t="s">
        <v>622</v>
      </c>
      <c r="L193" t="s">
        <v>17</v>
      </c>
      <c r="M193">
        <v>16801</v>
      </c>
      <c r="N193">
        <v>42</v>
      </c>
      <c r="O193">
        <v>52</v>
      </c>
      <c r="P193">
        <v>50</v>
      </c>
      <c r="Q193" t="s">
        <v>1047</v>
      </c>
      <c r="R193" t="s">
        <v>906</v>
      </c>
      <c r="S193" t="s">
        <v>906</v>
      </c>
      <c r="T193">
        <v>40.808557</v>
      </c>
      <c r="U193">
        <v>-77.889717000000005</v>
      </c>
      <c r="V193">
        <v>4.4000000000000004</v>
      </c>
      <c r="W193">
        <v>18.1666666666667</v>
      </c>
      <c r="X193">
        <v>30.6666666666667</v>
      </c>
    </row>
    <row r="194" spans="1:24" x14ac:dyDescent="0.25">
      <c r="A194">
        <v>193</v>
      </c>
      <c r="B194" t="s">
        <v>721</v>
      </c>
      <c r="C194" t="s">
        <v>675</v>
      </c>
      <c r="D194" t="b">
        <v>0</v>
      </c>
      <c r="E194">
        <v>5</v>
      </c>
      <c r="F194" t="s">
        <v>722</v>
      </c>
      <c r="G194">
        <v>3.5</v>
      </c>
      <c r="H194">
        <v>40.760482400000001</v>
      </c>
      <c r="I194">
        <v>-77.878508600000004</v>
      </c>
      <c r="J194" t="s">
        <v>15</v>
      </c>
      <c r="K194" t="s">
        <v>723</v>
      </c>
      <c r="L194" t="s">
        <v>17</v>
      </c>
      <c r="M194">
        <v>16801</v>
      </c>
      <c r="N194">
        <v>42</v>
      </c>
      <c r="O194">
        <v>52</v>
      </c>
      <c r="P194">
        <v>50</v>
      </c>
      <c r="Q194" t="s">
        <v>1053</v>
      </c>
      <c r="R194" t="s">
        <v>913</v>
      </c>
      <c r="S194" t="s">
        <v>913</v>
      </c>
      <c r="T194">
        <v>40.808557</v>
      </c>
      <c r="U194">
        <v>-77.889717000000005</v>
      </c>
      <c r="V194">
        <v>11.266666666666699</v>
      </c>
      <c r="W194">
        <v>56.633333333333297</v>
      </c>
      <c r="X194">
        <v>91.683333333333294</v>
      </c>
    </row>
    <row r="195" spans="1:24" x14ac:dyDescent="0.25">
      <c r="A195">
        <v>194</v>
      </c>
      <c r="B195" t="s">
        <v>724</v>
      </c>
      <c r="C195" t="s">
        <v>698</v>
      </c>
      <c r="D195" t="b">
        <v>0</v>
      </c>
      <c r="E195">
        <v>12</v>
      </c>
      <c r="F195" t="s">
        <v>176</v>
      </c>
      <c r="G195">
        <v>2.5</v>
      </c>
      <c r="H195">
        <v>40.809420000000003</v>
      </c>
      <c r="I195">
        <v>-77.910849999999996</v>
      </c>
      <c r="J195" t="s">
        <v>15</v>
      </c>
      <c r="K195" t="s">
        <v>531</v>
      </c>
      <c r="L195" t="s">
        <v>17</v>
      </c>
      <c r="M195">
        <v>16803</v>
      </c>
      <c r="N195">
        <v>23</v>
      </c>
      <c r="O195">
        <v>31</v>
      </c>
      <c r="P195" t="e">
        <v>#VALUE!</v>
      </c>
      <c r="Q195" t="s">
        <v>799</v>
      </c>
      <c r="R195" t="s">
        <v>799</v>
      </c>
      <c r="S195" t="s">
        <v>799</v>
      </c>
      <c r="T195">
        <v>40.808557</v>
      </c>
      <c r="U195">
        <v>-77.889717000000005</v>
      </c>
      <c r="V195">
        <v>4.5833333333333304</v>
      </c>
      <c r="W195">
        <v>19.05</v>
      </c>
      <c r="X195">
        <v>19.05</v>
      </c>
    </row>
    <row r="196" spans="1:24" x14ac:dyDescent="0.25">
      <c r="A196">
        <v>195</v>
      </c>
      <c r="B196" t="s">
        <v>725</v>
      </c>
      <c r="C196" t="s">
        <v>726</v>
      </c>
      <c r="D196" t="b">
        <v>0</v>
      </c>
      <c r="E196">
        <v>1</v>
      </c>
      <c r="F196" t="s">
        <v>727</v>
      </c>
      <c r="G196">
        <v>3</v>
      </c>
      <c r="H196">
        <v>40.784910699999998</v>
      </c>
      <c r="I196">
        <v>-77.829141000000007</v>
      </c>
      <c r="J196" t="s">
        <v>38</v>
      </c>
      <c r="K196" t="s">
        <v>728</v>
      </c>
      <c r="L196" t="s">
        <v>17</v>
      </c>
      <c r="M196">
        <v>16801</v>
      </c>
      <c r="N196">
        <v>23</v>
      </c>
      <c r="O196">
        <v>31</v>
      </c>
      <c r="P196" t="e">
        <v>#VALUE!</v>
      </c>
      <c r="Q196" t="s">
        <v>914</v>
      </c>
      <c r="R196" t="s">
        <v>914</v>
      </c>
      <c r="S196" t="s">
        <v>914</v>
      </c>
      <c r="T196">
        <v>40.808557</v>
      </c>
      <c r="U196">
        <v>-77.889717000000005</v>
      </c>
      <c r="V196">
        <v>6.8666666666666698</v>
      </c>
      <c r="W196">
        <v>30.6666666666667</v>
      </c>
      <c r="X196">
        <v>49.6</v>
      </c>
    </row>
    <row r="197" spans="1:24" x14ac:dyDescent="0.25">
      <c r="A197">
        <v>196</v>
      </c>
      <c r="B197" t="s">
        <v>729</v>
      </c>
      <c r="C197" t="s">
        <v>635</v>
      </c>
      <c r="D197" t="b">
        <v>0</v>
      </c>
      <c r="E197">
        <v>3</v>
      </c>
      <c r="F197" t="s">
        <v>522</v>
      </c>
      <c r="G197">
        <v>1.5</v>
      </c>
      <c r="H197">
        <v>40.832170711480302</v>
      </c>
      <c r="I197">
        <v>-77.804452182674794</v>
      </c>
      <c r="J197" t="s">
        <v>15</v>
      </c>
      <c r="K197" t="s">
        <v>730</v>
      </c>
      <c r="L197" t="s">
        <v>17</v>
      </c>
      <c r="M197">
        <v>16801</v>
      </c>
      <c r="N197">
        <v>39</v>
      </c>
      <c r="O197">
        <v>49</v>
      </c>
      <c r="P197">
        <v>47</v>
      </c>
      <c r="Q197" t="s">
        <v>1022</v>
      </c>
      <c r="R197" t="s">
        <v>875</v>
      </c>
      <c r="S197" t="s">
        <v>875</v>
      </c>
      <c r="T197">
        <v>40.808557</v>
      </c>
      <c r="U197">
        <v>-77.889717000000005</v>
      </c>
      <c r="V197">
        <v>12.966666666666701</v>
      </c>
      <c r="W197" t="s">
        <v>38</v>
      </c>
      <c r="X197">
        <v>101.383333333333</v>
      </c>
    </row>
    <row r="198" spans="1:24" x14ac:dyDescent="0.25">
      <c r="A198">
        <v>197</v>
      </c>
      <c r="B198" t="s">
        <v>731</v>
      </c>
      <c r="C198" t="s">
        <v>675</v>
      </c>
      <c r="D198" t="b">
        <v>0</v>
      </c>
      <c r="E198">
        <v>1</v>
      </c>
      <c r="F198" t="s">
        <v>676</v>
      </c>
      <c r="G198">
        <v>3</v>
      </c>
      <c r="H198">
        <v>40.784601000000002</v>
      </c>
      <c r="I198">
        <v>-77.834706999999995</v>
      </c>
      <c r="J198" t="s">
        <v>15</v>
      </c>
      <c r="K198" t="s">
        <v>732</v>
      </c>
      <c r="L198" t="s">
        <v>17</v>
      </c>
      <c r="M198">
        <v>16801</v>
      </c>
      <c r="N198">
        <v>42</v>
      </c>
      <c r="O198">
        <v>52</v>
      </c>
      <c r="P198">
        <v>50</v>
      </c>
      <c r="Q198" t="s">
        <v>1047</v>
      </c>
      <c r="R198" t="s">
        <v>906</v>
      </c>
      <c r="S198" t="s">
        <v>906</v>
      </c>
      <c r="T198">
        <v>40.808557</v>
      </c>
      <c r="U198">
        <v>-77.889717000000005</v>
      </c>
      <c r="V198">
        <v>11.55</v>
      </c>
      <c r="W198">
        <v>59.05</v>
      </c>
      <c r="X198">
        <v>114.383333333333</v>
      </c>
    </row>
    <row r="199" spans="1:24" x14ac:dyDescent="0.25">
      <c r="A199">
        <v>198</v>
      </c>
      <c r="B199" t="s">
        <v>733</v>
      </c>
      <c r="C199" t="s">
        <v>734</v>
      </c>
      <c r="D199" t="b">
        <v>0</v>
      </c>
      <c r="E199">
        <v>2</v>
      </c>
      <c r="F199" t="s">
        <v>735</v>
      </c>
      <c r="G199">
        <v>2.5</v>
      </c>
      <c r="H199">
        <v>40.833069999999999</v>
      </c>
      <c r="I199">
        <v>-77.800560000000004</v>
      </c>
      <c r="J199" t="s">
        <v>38</v>
      </c>
      <c r="K199" t="s">
        <v>736</v>
      </c>
      <c r="L199" t="s">
        <v>17</v>
      </c>
      <c r="M199">
        <v>16801</v>
      </c>
      <c r="N199">
        <v>23</v>
      </c>
      <c r="O199">
        <v>31</v>
      </c>
      <c r="P199" t="e">
        <v>#VALUE!</v>
      </c>
      <c r="Q199" t="s">
        <v>915</v>
      </c>
      <c r="R199" t="s">
        <v>915</v>
      </c>
      <c r="S199" t="s">
        <v>915</v>
      </c>
      <c r="T199">
        <v>40.808557</v>
      </c>
      <c r="U199">
        <v>-77.889717000000005</v>
      </c>
      <c r="V199">
        <v>8.75</v>
      </c>
      <c r="W199">
        <v>32.133333333333297</v>
      </c>
      <c r="X199">
        <v>160.13333333333301</v>
      </c>
    </row>
    <row r="200" spans="1:24" x14ac:dyDescent="0.25">
      <c r="A200">
        <v>199</v>
      </c>
      <c r="B200" t="s">
        <v>737</v>
      </c>
      <c r="C200" t="s">
        <v>679</v>
      </c>
      <c r="D200" t="b">
        <v>0</v>
      </c>
      <c r="E200">
        <v>3</v>
      </c>
      <c r="F200" t="s">
        <v>680</v>
      </c>
      <c r="G200">
        <v>2</v>
      </c>
      <c r="H200">
        <v>40.785235954952803</v>
      </c>
      <c r="I200">
        <v>-77.830006331205396</v>
      </c>
      <c r="J200" t="s">
        <v>15</v>
      </c>
      <c r="K200" t="s">
        <v>738</v>
      </c>
      <c r="L200" t="s">
        <v>17</v>
      </c>
      <c r="M200">
        <v>16801</v>
      </c>
      <c r="N200">
        <v>49</v>
      </c>
      <c r="O200">
        <v>59</v>
      </c>
      <c r="P200">
        <v>57</v>
      </c>
      <c r="Q200" t="s">
        <v>1048</v>
      </c>
      <c r="R200" t="s">
        <v>907</v>
      </c>
      <c r="S200" t="s">
        <v>907</v>
      </c>
      <c r="T200">
        <v>40.808557</v>
      </c>
      <c r="U200">
        <v>-77.889717000000005</v>
      </c>
      <c r="V200">
        <v>11.15</v>
      </c>
      <c r="W200">
        <v>53.133333333333297</v>
      </c>
      <c r="X200">
        <v>113.883333333333</v>
      </c>
    </row>
    <row r="201" spans="1:24" x14ac:dyDescent="0.25">
      <c r="A201">
        <v>200</v>
      </c>
      <c r="B201" t="s">
        <v>739</v>
      </c>
      <c r="C201" t="s">
        <v>675</v>
      </c>
      <c r="D201" t="b">
        <v>0</v>
      </c>
      <c r="E201">
        <v>2</v>
      </c>
      <c r="F201" t="s">
        <v>676</v>
      </c>
      <c r="G201">
        <v>3</v>
      </c>
      <c r="H201">
        <v>40.810151419900997</v>
      </c>
      <c r="I201">
        <v>-77.896657932383505</v>
      </c>
      <c r="J201" t="s">
        <v>15</v>
      </c>
      <c r="K201" t="s">
        <v>740</v>
      </c>
      <c r="L201" t="s">
        <v>17</v>
      </c>
      <c r="M201">
        <v>16803</v>
      </c>
      <c r="N201">
        <v>42</v>
      </c>
      <c r="O201">
        <v>52</v>
      </c>
      <c r="P201">
        <v>50</v>
      </c>
      <c r="Q201" t="s">
        <v>1047</v>
      </c>
      <c r="R201" t="s">
        <v>906</v>
      </c>
      <c r="S201" t="s">
        <v>906</v>
      </c>
      <c r="T201">
        <v>40.808557</v>
      </c>
      <c r="U201">
        <v>-77.889717000000005</v>
      </c>
      <c r="V201">
        <v>8.85</v>
      </c>
      <c r="W201">
        <v>29.733333333333299</v>
      </c>
      <c r="X201">
        <v>75.483333333333306</v>
      </c>
    </row>
    <row r="202" spans="1:24" x14ac:dyDescent="0.25">
      <c r="A202">
        <v>201</v>
      </c>
      <c r="B202" t="s">
        <v>741</v>
      </c>
      <c r="C202" t="s">
        <v>726</v>
      </c>
      <c r="D202" t="b">
        <v>0</v>
      </c>
      <c r="E202">
        <v>1</v>
      </c>
      <c r="F202" t="s">
        <v>727</v>
      </c>
      <c r="G202">
        <v>2</v>
      </c>
      <c r="H202">
        <v>40.804540000000003</v>
      </c>
      <c r="I202">
        <v>-77.8896199</v>
      </c>
      <c r="J202" t="s">
        <v>15</v>
      </c>
      <c r="K202" t="s">
        <v>742</v>
      </c>
      <c r="L202" t="s">
        <v>17</v>
      </c>
      <c r="M202">
        <v>16803</v>
      </c>
      <c r="N202">
        <v>23</v>
      </c>
      <c r="O202">
        <v>31</v>
      </c>
      <c r="P202" t="e">
        <v>#VALUE!</v>
      </c>
      <c r="Q202" t="s">
        <v>914</v>
      </c>
      <c r="R202" t="s">
        <v>914</v>
      </c>
      <c r="S202" t="s">
        <v>914</v>
      </c>
      <c r="T202">
        <v>40.808557</v>
      </c>
      <c r="U202">
        <v>-77.889717000000005</v>
      </c>
      <c r="V202">
        <v>2.4666666666666699</v>
      </c>
      <c r="W202">
        <v>4.7833333333333297</v>
      </c>
      <c r="X202">
        <v>10.116666666666699</v>
      </c>
    </row>
    <row r="203" spans="1:24" x14ac:dyDescent="0.25">
      <c r="A203">
        <v>202</v>
      </c>
      <c r="B203" t="s">
        <v>743</v>
      </c>
      <c r="C203" t="s">
        <v>679</v>
      </c>
      <c r="D203" t="b">
        <v>0</v>
      </c>
      <c r="E203">
        <v>5</v>
      </c>
      <c r="F203" t="s">
        <v>680</v>
      </c>
      <c r="G203">
        <v>2</v>
      </c>
      <c r="H203">
        <v>40.830130424306297</v>
      </c>
      <c r="I203">
        <v>-77.804328203201294</v>
      </c>
      <c r="J203" t="s">
        <v>15</v>
      </c>
      <c r="K203" t="s">
        <v>744</v>
      </c>
      <c r="L203" t="s">
        <v>17</v>
      </c>
      <c r="M203">
        <v>16801</v>
      </c>
      <c r="N203">
        <v>49</v>
      </c>
      <c r="O203">
        <v>59</v>
      </c>
      <c r="P203">
        <v>57</v>
      </c>
      <c r="Q203" t="s">
        <v>1048</v>
      </c>
      <c r="R203" t="s">
        <v>907</v>
      </c>
      <c r="S203" t="s">
        <v>907</v>
      </c>
      <c r="T203">
        <v>40.808557</v>
      </c>
      <c r="U203">
        <v>-77.889717000000005</v>
      </c>
      <c r="V203">
        <v>6.3333333333333304</v>
      </c>
      <c r="W203">
        <v>37.516666666666701</v>
      </c>
      <c r="X203">
        <v>57.716666666666697</v>
      </c>
    </row>
    <row r="204" spans="1:24" x14ac:dyDescent="0.25">
      <c r="A204">
        <v>203</v>
      </c>
      <c r="B204" t="s">
        <v>745</v>
      </c>
      <c r="C204" t="s">
        <v>746</v>
      </c>
      <c r="D204" t="b">
        <v>0</v>
      </c>
      <c r="E204">
        <v>2</v>
      </c>
      <c r="F204" t="s">
        <v>176</v>
      </c>
      <c r="G204">
        <v>2</v>
      </c>
      <c r="H204">
        <v>40.786580000000001</v>
      </c>
      <c r="I204">
        <v>-77.871409999999997</v>
      </c>
      <c r="J204" t="s">
        <v>38</v>
      </c>
      <c r="K204" t="s">
        <v>747</v>
      </c>
      <c r="L204" t="s">
        <v>17</v>
      </c>
      <c r="M204">
        <v>16801</v>
      </c>
      <c r="N204">
        <v>23</v>
      </c>
      <c r="O204">
        <v>31</v>
      </c>
      <c r="P204" t="e">
        <v>#VALUE!</v>
      </c>
      <c r="Q204" t="s">
        <v>799</v>
      </c>
      <c r="R204" t="s">
        <v>799</v>
      </c>
      <c r="S204" t="s">
        <v>799</v>
      </c>
      <c r="T204">
        <v>40.808557</v>
      </c>
      <c r="U204">
        <v>-77.889717000000005</v>
      </c>
      <c r="V204">
        <v>12.1666666666667</v>
      </c>
      <c r="W204">
        <v>62.883333333333297</v>
      </c>
      <c r="X204">
        <v>113.083333333333</v>
      </c>
    </row>
    <row r="205" spans="1:24" x14ac:dyDescent="0.25">
      <c r="A205">
        <v>204</v>
      </c>
      <c r="B205" t="s">
        <v>748</v>
      </c>
      <c r="C205" t="s">
        <v>675</v>
      </c>
      <c r="D205" t="b">
        <v>0</v>
      </c>
      <c r="E205">
        <v>3</v>
      </c>
      <c r="F205" t="s">
        <v>676</v>
      </c>
      <c r="G205">
        <v>2.5</v>
      </c>
      <c r="H205">
        <v>40.833129999999997</v>
      </c>
      <c r="I205">
        <v>-77.807190000000006</v>
      </c>
      <c r="J205" t="s">
        <v>15</v>
      </c>
      <c r="K205" t="s">
        <v>749</v>
      </c>
      <c r="L205" t="s">
        <v>17</v>
      </c>
      <c r="M205">
        <v>16801</v>
      </c>
      <c r="N205">
        <v>42</v>
      </c>
      <c r="O205">
        <v>52</v>
      </c>
      <c r="P205">
        <v>50</v>
      </c>
      <c r="Q205" t="s">
        <v>1047</v>
      </c>
      <c r="R205" t="s">
        <v>906</v>
      </c>
      <c r="S205" t="s">
        <v>906</v>
      </c>
      <c r="T205">
        <v>40.808557</v>
      </c>
      <c r="U205">
        <v>-77.889717000000005</v>
      </c>
      <c r="V205">
        <v>9.3333333333333304</v>
      </c>
      <c r="W205">
        <v>45.35</v>
      </c>
      <c r="X205">
        <v>70.383333333333297</v>
      </c>
    </row>
    <row r="206" spans="1:24" x14ac:dyDescent="0.25">
      <c r="A206">
        <v>205</v>
      </c>
      <c r="B206" t="s">
        <v>750</v>
      </c>
      <c r="C206" t="s">
        <v>751</v>
      </c>
      <c r="D206" t="b">
        <v>0</v>
      </c>
      <c r="E206">
        <v>1</v>
      </c>
      <c r="F206" t="s">
        <v>176</v>
      </c>
      <c r="G206">
        <v>1</v>
      </c>
      <c r="H206">
        <v>40.778981594747599</v>
      </c>
      <c r="I206">
        <v>-77.820281982421903</v>
      </c>
      <c r="J206" t="s">
        <v>38</v>
      </c>
      <c r="K206" t="s">
        <v>752</v>
      </c>
      <c r="L206" t="s">
        <v>17</v>
      </c>
      <c r="M206">
        <v>16801</v>
      </c>
      <c r="N206">
        <v>23</v>
      </c>
      <c r="O206">
        <v>31</v>
      </c>
      <c r="P206" t="e">
        <v>#VALUE!</v>
      </c>
      <c r="Q206" t="s">
        <v>799</v>
      </c>
      <c r="R206" t="s">
        <v>799</v>
      </c>
      <c r="S206" t="s">
        <v>799</v>
      </c>
      <c r="T206">
        <v>40.808557</v>
      </c>
      <c r="U206">
        <v>-77.889717000000005</v>
      </c>
      <c r="V206">
        <v>14.2</v>
      </c>
      <c r="W206">
        <v>58.033333333333303</v>
      </c>
      <c r="X206">
        <v>115.35</v>
      </c>
    </row>
    <row r="207" spans="1:24" x14ac:dyDescent="0.25">
      <c r="A207">
        <v>206</v>
      </c>
      <c r="B207" t="s">
        <v>753</v>
      </c>
      <c r="C207" t="s">
        <v>754</v>
      </c>
      <c r="D207" t="b">
        <v>0</v>
      </c>
      <c r="E207">
        <v>5</v>
      </c>
      <c r="F207" t="s">
        <v>755</v>
      </c>
      <c r="G207">
        <v>3</v>
      </c>
      <c r="H207">
        <v>40.8026313781738</v>
      </c>
      <c r="I207">
        <v>-77.855529785156193</v>
      </c>
      <c r="J207" t="s">
        <v>25</v>
      </c>
      <c r="K207" t="s">
        <v>756</v>
      </c>
      <c r="L207" t="s">
        <v>17</v>
      </c>
      <c r="M207">
        <v>16801</v>
      </c>
      <c r="N207">
        <v>40</v>
      </c>
      <c r="O207">
        <v>50</v>
      </c>
      <c r="P207">
        <v>48</v>
      </c>
      <c r="Q207" t="s">
        <v>1054</v>
      </c>
      <c r="R207" t="s">
        <v>916</v>
      </c>
      <c r="S207" t="s">
        <v>916</v>
      </c>
      <c r="T207">
        <v>40.808557</v>
      </c>
      <c r="U207">
        <v>-77.889717000000005</v>
      </c>
      <c r="V207">
        <v>12.016666666666699</v>
      </c>
      <c r="W207">
        <v>42.433333333333302</v>
      </c>
      <c r="X207">
        <v>98.183333333333294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topLeftCell="A181" workbookViewId="0">
      <selection activeCell="F237" sqref="F237"/>
    </sheetView>
  </sheetViews>
  <sheetFormatPr defaultRowHeight="15" x14ac:dyDescent="0.25"/>
  <cols>
    <col min="1" max="5" width="9.140625" style="1"/>
    <col min="6" max="6" width="74" bestFit="1" customWidth="1"/>
  </cols>
  <sheetData>
    <row r="1" spans="1:6" x14ac:dyDescent="0.25">
      <c r="A1" s="1" t="s">
        <v>920</v>
      </c>
      <c r="B1" s="1" t="s">
        <v>6</v>
      </c>
      <c r="C1" s="1" t="s">
        <v>7</v>
      </c>
      <c r="D1" s="1" t="s">
        <v>921</v>
      </c>
      <c r="E1" s="1" t="s">
        <v>922</v>
      </c>
    </row>
    <row r="2" spans="1:6" x14ac:dyDescent="0.25">
      <c r="A2" s="1">
        <v>1</v>
      </c>
      <c r="B2" s="1">
        <v>40.797336869128898</v>
      </c>
      <c r="C2" s="1">
        <v>-77.8556317994057</v>
      </c>
      <c r="D2" s="1">
        <v>40.808557</v>
      </c>
      <c r="E2" s="1">
        <v>-77.889717000000005</v>
      </c>
      <c r="F2" t="str">
        <f>CONCATENATE("c('",B2,"+",E2,"'")</f>
        <v>c('40.7973368691289+-77.889717'</v>
      </c>
    </row>
    <row r="3" spans="1:6" x14ac:dyDescent="0.25">
      <c r="A3" s="1">
        <v>2</v>
      </c>
      <c r="B3" s="1">
        <v>40.792999999999999</v>
      </c>
      <c r="C3" s="1">
        <v>-77.861149999999995</v>
      </c>
      <c r="D3" s="1">
        <v>40.808557</v>
      </c>
      <c r="E3" s="1">
        <v>-77.889717000000005</v>
      </c>
      <c r="F3" t="str">
        <f>CONCATENATE(F2,",'",B3,"+",C2,"'")</f>
        <v>c('40.7973368691289+-77.889717','40.793+-77.8556317994057'</v>
      </c>
    </row>
    <row r="4" spans="1:6" x14ac:dyDescent="0.25">
      <c r="A4" s="1">
        <v>3</v>
      </c>
      <c r="B4" s="1">
        <v>40.809489999999997</v>
      </c>
      <c r="C4" s="1">
        <v>-77.895049999999998</v>
      </c>
      <c r="D4" s="1">
        <v>40.808557</v>
      </c>
      <c r="E4" s="1">
        <v>-77.889717000000005</v>
      </c>
      <c r="F4" t="str">
        <f>CONCATENATE(F3,",'",B4,"+",C3,"'")</f>
        <v>c('40.7973368691289+-77.889717','40.793+-77.8556317994057','40.80949+-77.86115'</v>
      </c>
    </row>
    <row r="5" spans="1:6" x14ac:dyDescent="0.25">
      <c r="A5" s="1">
        <v>4</v>
      </c>
      <c r="B5" s="1">
        <v>40.797980000000003</v>
      </c>
      <c r="C5" s="1">
        <v>-77.856520000000003</v>
      </c>
      <c r="D5" s="1">
        <v>40.808557</v>
      </c>
      <c r="E5" s="1">
        <v>-77.889717000000005</v>
      </c>
      <c r="F5" t="str">
        <f t="shared" ref="F5:F68" si="0">CONCATENATE(F4,",'",B5,"+",C4,"'")</f>
        <v>c('40.7973368691289+-77.889717','40.793+-77.8556317994057','40.80949+-77.86115','40.79798+-77.89505'</v>
      </c>
    </row>
    <row r="6" spans="1:6" x14ac:dyDescent="0.25">
      <c r="A6" s="1">
        <v>5</v>
      </c>
      <c r="B6" s="1">
        <v>40.810940000000002</v>
      </c>
      <c r="C6" s="1">
        <v>-77.912729999999996</v>
      </c>
      <c r="D6" s="1">
        <v>40.808557</v>
      </c>
      <c r="E6" s="1">
        <v>-77.889717000000005</v>
      </c>
      <c r="F6" t="str">
        <f t="shared" si="0"/>
        <v>c('40.7973368691289+-77.889717','40.793+-77.8556317994057','40.80949+-77.86115','40.79798+-77.89505','40.81094+-77.85652'</v>
      </c>
    </row>
    <row r="7" spans="1:6" x14ac:dyDescent="0.25">
      <c r="A7" s="1">
        <v>6</v>
      </c>
      <c r="B7" s="1">
        <v>40.797870000000003</v>
      </c>
      <c r="C7" s="1">
        <v>-77.856110000000001</v>
      </c>
      <c r="D7" s="1">
        <v>40.808557</v>
      </c>
      <c r="E7" s="1">
        <v>-77.889717000000005</v>
      </c>
      <c r="F7" t="str">
        <f t="shared" si="0"/>
        <v>c('40.7973368691289+-77.889717','40.793+-77.8556317994057','40.80949+-77.86115','40.79798+-77.89505','40.81094+-77.85652','40.79787+-77.91273'</v>
      </c>
    </row>
    <row r="8" spans="1:6" x14ac:dyDescent="0.25">
      <c r="A8" s="1">
        <v>7</v>
      </c>
      <c r="B8" s="1">
        <v>40.784816481310401</v>
      </c>
      <c r="C8" s="1">
        <v>-77.837707363573202</v>
      </c>
      <c r="D8" s="1">
        <v>40.808557</v>
      </c>
      <c r="E8" s="1">
        <v>-77.889717000000005</v>
      </c>
      <c r="F8" t="str">
        <f t="shared" si="0"/>
        <v>c('40.7973368691289+-77.889717','40.793+-77.8556317994057','40.80949+-77.86115','40.79798+-77.89505','40.81094+-77.85652','40.79787+-77.91273','40.7848164813104+-77.85611'</v>
      </c>
    </row>
    <row r="9" spans="1:6" x14ac:dyDescent="0.25">
      <c r="A9" s="1">
        <v>8</v>
      </c>
      <c r="B9" s="1">
        <v>40.7927333731188</v>
      </c>
      <c r="C9" s="1">
        <v>-77.863261314280706</v>
      </c>
      <c r="D9" s="1">
        <v>40.808557</v>
      </c>
      <c r="E9" s="1">
        <v>-77.889717000000005</v>
      </c>
      <c r="F9" t="str">
        <f t="shared" si="0"/>
        <v>c('40.7973368691289+-77.889717','40.793+-77.8556317994057','40.80949+-77.86115','40.79798+-77.89505','40.81094+-77.85652','40.79787+-77.91273','40.7848164813104+-77.85611','40.7927333731188+-77.8377073635732'</v>
      </c>
    </row>
    <row r="10" spans="1:6" x14ac:dyDescent="0.25">
      <c r="A10" s="1">
        <v>9</v>
      </c>
      <c r="B10" s="1">
        <v>40.796217747664599</v>
      </c>
      <c r="C10" s="1">
        <v>-77.857611792453596</v>
      </c>
      <c r="D10" s="1">
        <v>40.808557</v>
      </c>
      <c r="E10" s="1">
        <v>-77.889717000000005</v>
      </c>
      <c r="F1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</v>
      </c>
    </row>
    <row r="11" spans="1:6" x14ac:dyDescent="0.25">
      <c r="A11" s="1">
        <v>10</v>
      </c>
      <c r="B11" s="1">
        <v>40.793332999999997</v>
      </c>
      <c r="C11" s="1">
        <v>-77.862908200000007</v>
      </c>
      <c r="D11" s="1">
        <v>40.808557</v>
      </c>
      <c r="E11" s="1">
        <v>-77.889717000000005</v>
      </c>
      <c r="F1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</v>
      </c>
    </row>
    <row r="12" spans="1:6" x14ac:dyDescent="0.25">
      <c r="A12" s="1">
        <v>11</v>
      </c>
      <c r="B12" s="1">
        <v>40.824449000000001</v>
      </c>
      <c r="C12" s="1">
        <v>-77.900288000000003</v>
      </c>
      <c r="D12" s="1">
        <v>40.808557</v>
      </c>
      <c r="E12" s="1">
        <v>-77.889717000000005</v>
      </c>
      <c r="F1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</v>
      </c>
    </row>
    <row r="13" spans="1:6" x14ac:dyDescent="0.25">
      <c r="A13" s="1">
        <v>12</v>
      </c>
      <c r="B13" s="1">
        <v>40.784790000000001</v>
      </c>
      <c r="C13" s="1">
        <v>-77.847009999999997</v>
      </c>
      <c r="D13" s="1">
        <v>40.808557</v>
      </c>
      <c r="E13" s="1">
        <v>-77.889717000000005</v>
      </c>
      <c r="F1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</v>
      </c>
    </row>
    <row r="14" spans="1:6" x14ac:dyDescent="0.25">
      <c r="A14" s="1">
        <v>13</v>
      </c>
      <c r="B14" s="1">
        <v>40.79195</v>
      </c>
      <c r="C14" s="1">
        <v>-77.858500000000006</v>
      </c>
      <c r="D14" s="1">
        <v>40.808557</v>
      </c>
      <c r="E14" s="1">
        <v>-77.889717000000005</v>
      </c>
      <c r="F1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</v>
      </c>
    </row>
    <row r="15" spans="1:6" x14ac:dyDescent="0.25">
      <c r="A15" s="1">
        <v>14</v>
      </c>
      <c r="B15" s="1">
        <v>40.810431642622497</v>
      </c>
      <c r="C15" s="1">
        <v>-77.912361855092996</v>
      </c>
      <c r="D15" s="1">
        <v>40.808557</v>
      </c>
      <c r="E15" s="1">
        <v>-77.889717000000005</v>
      </c>
      <c r="F1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</v>
      </c>
    </row>
    <row r="16" spans="1:6" x14ac:dyDescent="0.25">
      <c r="A16" s="1">
        <v>15</v>
      </c>
      <c r="B16" s="1">
        <v>40.76264388349</v>
      </c>
      <c r="C16" s="1">
        <v>-77.880170118354002</v>
      </c>
      <c r="D16" s="1">
        <v>40.808557</v>
      </c>
      <c r="E16" s="1">
        <v>-77.889717000000005</v>
      </c>
      <c r="F1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</v>
      </c>
    </row>
    <row r="17" spans="1:6" x14ac:dyDescent="0.25">
      <c r="A17" s="1">
        <v>16</v>
      </c>
      <c r="B17" s="1">
        <v>40.783349999999999</v>
      </c>
      <c r="C17" s="1">
        <v>-77.852890000000002</v>
      </c>
      <c r="D17" s="1">
        <v>40.808557</v>
      </c>
      <c r="E17" s="1">
        <v>-77.889717000000005</v>
      </c>
      <c r="F1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</v>
      </c>
    </row>
    <row r="18" spans="1:6" x14ac:dyDescent="0.25">
      <c r="A18" s="1">
        <v>17</v>
      </c>
      <c r="B18" s="1">
        <v>40.78416</v>
      </c>
      <c r="C18" s="1">
        <v>-77.830439999999996</v>
      </c>
      <c r="D18" s="1">
        <v>40.808557</v>
      </c>
      <c r="E18" s="1">
        <v>-77.889717000000005</v>
      </c>
      <c r="F1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</v>
      </c>
    </row>
    <row r="19" spans="1:6" x14ac:dyDescent="0.25">
      <c r="A19" s="1">
        <v>18</v>
      </c>
      <c r="B19" s="1">
        <v>40.831180000000003</v>
      </c>
      <c r="C19" s="1">
        <v>-77.886200000000002</v>
      </c>
      <c r="D19" s="1">
        <v>40.808557</v>
      </c>
      <c r="E19" s="1">
        <v>-77.889717000000005</v>
      </c>
      <c r="F19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</v>
      </c>
    </row>
    <row r="20" spans="1:6" x14ac:dyDescent="0.25">
      <c r="A20" s="1">
        <v>19</v>
      </c>
      <c r="B20" s="1">
        <v>40.7821600835548</v>
      </c>
      <c r="C20" s="1">
        <v>-77.853328182399906</v>
      </c>
      <c r="D20" s="1">
        <v>40.808557</v>
      </c>
      <c r="E20" s="1">
        <v>-77.889717000000005</v>
      </c>
      <c r="F2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</v>
      </c>
    </row>
    <row r="21" spans="1:6" x14ac:dyDescent="0.25">
      <c r="A21" s="1">
        <v>20</v>
      </c>
      <c r="B21" s="1">
        <v>40.739223480224602</v>
      </c>
      <c r="C21" s="1">
        <v>-77.879203796386705</v>
      </c>
      <c r="D21" s="1">
        <v>40.808557</v>
      </c>
      <c r="E21" s="1">
        <v>-77.889717000000005</v>
      </c>
      <c r="F2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</v>
      </c>
    </row>
    <row r="22" spans="1:6" x14ac:dyDescent="0.25">
      <c r="A22" s="1">
        <v>21</v>
      </c>
      <c r="B22" s="1">
        <v>40.793644241947398</v>
      </c>
      <c r="C22" s="1">
        <v>-77.862430214881897</v>
      </c>
      <c r="D22" s="1">
        <v>40.808557</v>
      </c>
      <c r="E22" s="1">
        <v>-77.889717000000005</v>
      </c>
      <c r="F2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</v>
      </c>
    </row>
    <row r="23" spans="1:6" x14ac:dyDescent="0.25">
      <c r="A23" s="1">
        <v>22</v>
      </c>
      <c r="B23" s="1">
        <v>40.793035699999997</v>
      </c>
      <c r="C23" s="1">
        <v>-77.862088600000007</v>
      </c>
      <c r="D23" s="1">
        <v>40.808557</v>
      </c>
      <c r="E23" s="1">
        <v>-77.889717000000005</v>
      </c>
      <c r="F2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</v>
      </c>
    </row>
    <row r="24" spans="1:6" x14ac:dyDescent="0.25">
      <c r="A24" s="1">
        <v>23</v>
      </c>
      <c r="B24" s="1">
        <v>40.793959999999998</v>
      </c>
      <c r="C24" s="1">
        <v>-77.861400000000003</v>
      </c>
      <c r="D24" s="1">
        <v>40.808557</v>
      </c>
      <c r="E24" s="1">
        <v>-77.889717000000005</v>
      </c>
      <c r="F2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</v>
      </c>
    </row>
    <row r="25" spans="1:6" x14ac:dyDescent="0.25">
      <c r="A25" s="1">
        <v>24</v>
      </c>
      <c r="B25" s="1">
        <v>40.794282339619002</v>
      </c>
      <c r="C25" s="1">
        <v>-77.861577665257002</v>
      </c>
      <c r="D25" s="1">
        <v>40.808557</v>
      </c>
      <c r="E25" s="1">
        <v>-77.889717000000005</v>
      </c>
      <c r="F2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</v>
      </c>
    </row>
    <row r="26" spans="1:6" x14ac:dyDescent="0.25">
      <c r="A26" s="1">
        <v>25</v>
      </c>
      <c r="B26" s="1">
        <v>40.792099999999998</v>
      </c>
      <c r="C26" s="1">
        <v>-77.867260000000002</v>
      </c>
      <c r="D26" s="1">
        <v>40.808557</v>
      </c>
      <c r="E26" s="1">
        <v>-77.889717000000005</v>
      </c>
      <c r="F2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</v>
      </c>
    </row>
    <row r="27" spans="1:6" x14ac:dyDescent="0.25">
      <c r="A27" s="1">
        <v>26</v>
      </c>
      <c r="B27" s="1">
        <v>40.795412200000001</v>
      </c>
      <c r="C27" s="1">
        <v>-77.8590552</v>
      </c>
      <c r="D27" s="1">
        <v>40.808557</v>
      </c>
      <c r="E27" s="1">
        <v>-77.889717000000005</v>
      </c>
      <c r="F2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</v>
      </c>
    </row>
    <row r="28" spans="1:6" x14ac:dyDescent="0.25">
      <c r="A28" s="1">
        <v>27</v>
      </c>
      <c r="B28" s="1">
        <v>40.7938069</v>
      </c>
      <c r="C28" s="1">
        <v>-77.859854499999997</v>
      </c>
      <c r="D28" s="1">
        <v>40.808557</v>
      </c>
      <c r="E28" s="1">
        <v>-77.889717000000005</v>
      </c>
      <c r="F2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</v>
      </c>
    </row>
    <row r="29" spans="1:6" x14ac:dyDescent="0.25">
      <c r="A29" s="1">
        <v>28</v>
      </c>
      <c r="B29" s="1">
        <v>40.795620999999997</v>
      </c>
      <c r="C29" s="1">
        <v>-77.859714999999994</v>
      </c>
      <c r="D29" s="1">
        <v>40.808557</v>
      </c>
      <c r="E29" s="1">
        <v>-77.889717000000005</v>
      </c>
      <c r="F29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</v>
      </c>
    </row>
    <row r="30" spans="1:6" x14ac:dyDescent="0.25">
      <c r="A30" s="1">
        <v>29</v>
      </c>
      <c r="B30" s="1">
        <v>40.806519999999999</v>
      </c>
      <c r="C30" s="1">
        <v>-77.840800000000002</v>
      </c>
      <c r="D30" s="1">
        <v>40.808557</v>
      </c>
      <c r="E30" s="1">
        <v>-77.889717000000005</v>
      </c>
      <c r="F3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</v>
      </c>
    </row>
    <row r="31" spans="1:6" x14ac:dyDescent="0.25">
      <c r="A31" s="1">
        <v>30</v>
      </c>
      <c r="B31" s="1">
        <v>40.833851000000003</v>
      </c>
      <c r="C31" s="1">
        <v>-77.804546000000002</v>
      </c>
      <c r="D31" s="1">
        <v>40.808557</v>
      </c>
      <c r="E31" s="1">
        <v>-77.889717000000005</v>
      </c>
      <c r="F3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</v>
      </c>
    </row>
    <row r="32" spans="1:6" x14ac:dyDescent="0.25">
      <c r="A32" s="1">
        <v>31</v>
      </c>
      <c r="B32" s="1">
        <v>40.80133</v>
      </c>
      <c r="C32" s="1">
        <v>-77.880560000000003</v>
      </c>
      <c r="D32" s="1">
        <v>40.808557</v>
      </c>
      <c r="E32" s="1">
        <v>-77.889717000000005</v>
      </c>
      <c r="F3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</v>
      </c>
    </row>
    <row r="33" spans="1:6" x14ac:dyDescent="0.25">
      <c r="A33" s="1">
        <v>32</v>
      </c>
      <c r="B33" s="1">
        <v>40.797980000000003</v>
      </c>
      <c r="C33" s="1">
        <v>-77.856520000000003</v>
      </c>
      <c r="D33" s="1">
        <v>40.808557</v>
      </c>
      <c r="E33" s="1">
        <v>-77.889717000000005</v>
      </c>
      <c r="F3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</v>
      </c>
    </row>
    <row r="34" spans="1:6" x14ac:dyDescent="0.25">
      <c r="A34" s="1">
        <v>33</v>
      </c>
      <c r="B34" s="1">
        <v>40.793643201139297</v>
      </c>
      <c r="C34" s="1">
        <v>-77.860194190620007</v>
      </c>
      <c r="D34" s="1">
        <v>40.808557</v>
      </c>
      <c r="E34" s="1">
        <v>-77.889717000000005</v>
      </c>
      <c r="F3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</v>
      </c>
    </row>
    <row r="35" spans="1:6" x14ac:dyDescent="0.25">
      <c r="A35" s="1">
        <v>34</v>
      </c>
      <c r="B35" s="1">
        <v>40.795230844688398</v>
      </c>
      <c r="C35" s="1">
        <v>-77.859175607469496</v>
      </c>
      <c r="D35" s="1">
        <v>40.808557</v>
      </c>
      <c r="E35" s="1">
        <v>-77.889717000000005</v>
      </c>
      <c r="F3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</v>
      </c>
    </row>
    <row r="36" spans="1:6" x14ac:dyDescent="0.25">
      <c r="A36" s="1">
        <v>35</v>
      </c>
      <c r="B36" s="1">
        <v>40.815101645942804</v>
      </c>
      <c r="C36" s="1">
        <v>-77.897617069649399</v>
      </c>
      <c r="D36" s="1">
        <v>40.808557</v>
      </c>
      <c r="E36" s="1">
        <v>-77.889717000000005</v>
      </c>
      <c r="F3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</v>
      </c>
    </row>
    <row r="37" spans="1:6" x14ac:dyDescent="0.25">
      <c r="A37" s="1">
        <v>36</v>
      </c>
      <c r="B37" s="1">
        <v>40.791530000000002</v>
      </c>
      <c r="C37" s="1">
        <v>-77.864069999999998</v>
      </c>
      <c r="D37" s="1">
        <v>40.808557</v>
      </c>
      <c r="E37" s="1">
        <v>-77.889717000000005</v>
      </c>
      <c r="F3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</v>
      </c>
    </row>
    <row r="38" spans="1:6" x14ac:dyDescent="0.25">
      <c r="A38" s="1">
        <v>37</v>
      </c>
      <c r="B38" s="1">
        <v>40.796562194824197</v>
      </c>
      <c r="C38" s="1">
        <v>-77.857086181640597</v>
      </c>
      <c r="D38" s="1">
        <v>40.808557</v>
      </c>
      <c r="E38" s="1">
        <v>-77.889717000000005</v>
      </c>
      <c r="F3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</v>
      </c>
    </row>
    <row r="39" spans="1:6" x14ac:dyDescent="0.25">
      <c r="A39" s="1">
        <v>38</v>
      </c>
      <c r="B39" s="1">
        <v>40.787239999999997</v>
      </c>
      <c r="C39" s="1">
        <v>-77.856319999999997</v>
      </c>
      <c r="D39" s="1">
        <v>40.808557</v>
      </c>
      <c r="E39" s="1">
        <v>-77.889717000000005</v>
      </c>
      <c r="F39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</v>
      </c>
    </row>
    <row r="40" spans="1:6" x14ac:dyDescent="0.25">
      <c r="A40" s="1">
        <v>39</v>
      </c>
      <c r="B40" s="1">
        <v>40.779600000000002</v>
      </c>
      <c r="C40" s="1">
        <v>-77.879450000000006</v>
      </c>
      <c r="D40" s="1">
        <v>40.808557</v>
      </c>
      <c r="E40" s="1">
        <v>-77.889717000000005</v>
      </c>
      <c r="F4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</v>
      </c>
    </row>
    <row r="41" spans="1:6" x14ac:dyDescent="0.25">
      <c r="A41" s="1">
        <v>40</v>
      </c>
      <c r="B41" s="1">
        <v>40.793840195849597</v>
      </c>
      <c r="C41" s="1">
        <v>-77.861021049320698</v>
      </c>
      <c r="D41" s="1">
        <v>40.808557</v>
      </c>
      <c r="E41" s="1">
        <v>-77.889717000000005</v>
      </c>
      <c r="F4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</v>
      </c>
    </row>
    <row r="42" spans="1:6" x14ac:dyDescent="0.25">
      <c r="A42" s="1">
        <v>41</v>
      </c>
      <c r="B42" s="1">
        <v>40.803460000000001</v>
      </c>
      <c r="C42" s="1">
        <v>-77.882999999999996</v>
      </c>
      <c r="D42" s="1">
        <v>40.808557</v>
      </c>
      <c r="E42" s="1">
        <v>-77.889717000000005</v>
      </c>
      <c r="F4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</v>
      </c>
    </row>
    <row r="43" spans="1:6" x14ac:dyDescent="0.25">
      <c r="A43" s="1">
        <v>42</v>
      </c>
      <c r="B43" s="1">
        <v>40.7937960412793</v>
      </c>
      <c r="C43" s="1">
        <v>-77.862459945237902</v>
      </c>
      <c r="D43" s="1">
        <v>40.808557</v>
      </c>
      <c r="E43" s="1">
        <v>-77.889717000000005</v>
      </c>
      <c r="F4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</v>
      </c>
    </row>
    <row r="44" spans="1:6" x14ac:dyDescent="0.25">
      <c r="A44" s="1">
        <v>43</v>
      </c>
      <c r="B44" s="1">
        <v>40.808981723285399</v>
      </c>
      <c r="C44" s="1">
        <v>-77.818924784660297</v>
      </c>
      <c r="D44" s="1">
        <v>40.808557</v>
      </c>
      <c r="E44" s="1">
        <v>-77.889717000000005</v>
      </c>
      <c r="F4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</v>
      </c>
    </row>
    <row r="45" spans="1:6" x14ac:dyDescent="0.25">
      <c r="A45" s="1">
        <v>44</v>
      </c>
      <c r="B45" s="1">
        <v>40.792670000000001</v>
      </c>
      <c r="C45" s="1">
        <v>-77.8595799</v>
      </c>
      <c r="D45" s="1">
        <v>40.808557</v>
      </c>
      <c r="E45" s="1">
        <v>-77.889717000000005</v>
      </c>
      <c r="F4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</v>
      </c>
    </row>
    <row r="46" spans="1:6" x14ac:dyDescent="0.25">
      <c r="A46" s="1">
        <v>45</v>
      </c>
      <c r="B46" s="1">
        <v>40.810227458824897</v>
      </c>
      <c r="C46" s="1">
        <v>-77.8951196372509</v>
      </c>
      <c r="D46" s="1">
        <v>40.808557</v>
      </c>
      <c r="E46" s="1">
        <v>-77.889717000000005</v>
      </c>
      <c r="F4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</v>
      </c>
    </row>
    <row r="47" spans="1:6" x14ac:dyDescent="0.25">
      <c r="A47" s="1">
        <v>46</v>
      </c>
      <c r="B47" s="1">
        <v>40.793520000000001</v>
      </c>
      <c r="C47" s="1">
        <v>-77.861069999999998</v>
      </c>
      <c r="D47" s="1">
        <v>40.808557</v>
      </c>
      <c r="E47" s="1">
        <v>-77.889717000000005</v>
      </c>
      <c r="F4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</v>
      </c>
    </row>
    <row r="48" spans="1:6" x14ac:dyDescent="0.25">
      <c r="A48" s="1">
        <v>47</v>
      </c>
      <c r="B48" s="1">
        <v>40.794308185894202</v>
      </c>
      <c r="C48" s="1">
        <v>-77.861654407462794</v>
      </c>
      <c r="D48" s="1">
        <v>40.808557</v>
      </c>
      <c r="E48" s="1">
        <v>-77.889717000000005</v>
      </c>
      <c r="F4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</v>
      </c>
    </row>
    <row r="49" spans="1:6" x14ac:dyDescent="0.25">
      <c r="A49" s="1">
        <v>48</v>
      </c>
      <c r="B49" s="1">
        <v>40.809869900000002</v>
      </c>
      <c r="C49" s="1">
        <v>-77.835660000000004</v>
      </c>
      <c r="D49" s="1">
        <v>40.808557</v>
      </c>
      <c r="E49" s="1">
        <v>-77.889717000000005</v>
      </c>
      <c r="F49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</v>
      </c>
    </row>
    <row r="50" spans="1:6" x14ac:dyDescent="0.25">
      <c r="A50" s="1">
        <v>49</v>
      </c>
      <c r="B50" s="1">
        <v>40.791339999999998</v>
      </c>
      <c r="C50" s="1">
        <v>-77.862870000000001</v>
      </c>
      <c r="D50" s="1">
        <v>40.808557</v>
      </c>
      <c r="E50" s="1">
        <v>-77.889717000000005</v>
      </c>
      <c r="F5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</v>
      </c>
    </row>
    <row r="51" spans="1:6" x14ac:dyDescent="0.25">
      <c r="A51" s="1">
        <v>50</v>
      </c>
      <c r="B51" s="1">
        <v>40.809508543613298</v>
      </c>
      <c r="C51" s="1">
        <v>-77.818583138287096</v>
      </c>
      <c r="D51" s="1">
        <v>40.808557</v>
      </c>
      <c r="E51" s="1">
        <v>-77.889717000000005</v>
      </c>
      <c r="F5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</v>
      </c>
    </row>
    <row r="52" spans="1:6" x14ac:dyDescent="0.25">
      <c r="A52" s="1">
        <v>51</v>
      </c>
      <c r="B52" s="1">
        <v>40.795894699999998</v>
      </c>
      <c r="C52" s="1">
        <v>-77.859134299999994</v>
      </c>
      <c r="D52" s="1">
        <v>40.808557</v>
      </c>
      <c r="E52" s="1">
        <v>-77.889717000000005</v>
      </c>
      <c r="F5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</v>
      </c>
    </row>
    <row r="53" spans="1:6" x14ac:dyDescent="0.25">
      <c r="A53" s="1">
        <v>52</v>
      </c>
      <c r="B53" s="1">
        <v>40.796593000000001</v>
      </c>
      <c r="C53" s="1">
        <v>-77.857836000000006</v>
      </c>
      <c r="D53" s="1">
        <v>40.808557</v>
      </c>
      <c r="E53" s="1">
        <v>-77.889717000000005</v>
      </c>
      <c r="F5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</v>
      </c>
    </row>
    <row r="54" spans="1:6" x14ac:dyDescent="0.25">
      <c r="A54" s="1">
        <v>53</v>
      </c>
      <c r="B54" s="1">
        <v>40.831459696737603</v>
      </c>
      <c r="C54" s="1">
        <v>-77.846031235473603</v>
      </c>
      <c r="D54" s="1">
        <v>40.808557</v>
      </c>
      <c r="E54" s="1">
        <v>-77.889717000000005</v>
      </c>
      <c r="F5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</v>
      </c>
    </row>
    <row r="55" spans="1:6" x14ac:dyDescent="0.25">
      <c r="A55" s="1">
        <v>54</v>
      </c>
      <c r="B55" s="1">
        <v>40.797806700000002</v>
      </c>
      <c r="C55" s="1">
        <v>-77.856962100000004</v>
      </c>
      <c r="D55" s="1">
        <v>40.808557</v>
      </c>
      <c r="E55" s="1">
        <v>-77.889717000000005</v>
      </c>
      <c r="F5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</v>
      </c>
    </row>
    <row r="56" spans="1:6" x14ac:dyDescent="0.25">
      <c r="A56" s="1">
        <v>55</v>
      </c>
      <c r="B56" s="1">
        <v>40.794173000000001</v>
      </c>
      <c r="C56" s="1">
        <v>-77.859665000000007</v>
      </c>
      <c r="D56" s="1">
        <v>40.808557</v>
      </c>
      <c r="E56" s="1">
        <v>-77.889717000000005</v>
      </c>
      <c r="F5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</v>
      </c>
    </row>
    <row r="57" spans="1:6" x14ac:dyDescent="0.25">
      <c r="A57" s="1">
        <v>56</v>
      </c>
      <c r="B57" s="1">
        <v>40.785472550945798</v>
      </c>
      <c r="C57" s="1">
        <v>-77.837673425674396</v>
      </c>
      <c r="D57" s="1">
        <v>40.808557</v>
      </c>
      <c r="E57" s="1">
        <v>-77.889717000000005</v>
      </c>
      <c r="F5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</v>
      </c>
    </row>
    <row r="58" spans="1:6" x14ac:dyDescent="0.25">
      <c r="A58" s="1">
        <v>57</v>
      </c>
      <c r="B58" s="1">
        <v>40.795629900000002</v>
      </c>
      <c r="C58" s="1">
        <v>-77.858798699999994</v>
      </c>
      <c r="D58" s="1">
        <v>40.808557</v>
      </c>
      <c r="E58" s="1">
        <v>-77.889717000000005</v>
      </c>
      <c r="F5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</v>
      </c>
    </row>
    <row r="59" spans="1:6" x14ac:dyDescent="0.25">
      <c r="A59" s="1">
        <v>58</v>
      </c>
      <c r="B59" s="1">
        <v>40.792990000000003</v>
      </c>
      <c r="C59" s="1">
        <v>-77.861130000000003</v>
      </c>
      <c r="D59" s="1">
        <v>40.808557</v>
      </c>
      <c r="E59" s="1">
        <v>-77.889717000000005</v>
      </c>
      <c r="F59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</v>
      </c>
    </row>
    <row r="60" spans="1:6" x14ac:dyDescent="0.25">
      <c r="A60" s="1">
        <v>59</v>
      </c>
      <c r="B60" s="1">
        <v>40.791940647167202</v>
      </c>
      <c r="C60" s="1">
        <v>-77.862125183697898</v>
      </c>
      <c r="D60" s="1">
        <v>40.808557</v>
      </c>
      <c r="E60" s="1">
        <v>-77.889717000000005</v>
      </c>
      <c r="F6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</v>
      </c>
    </row>
    <row r="61" spans="1:6" x14ac:dyDescent="0.25">
      <c r="A61" s="1">
        <v>60</v>
      </c>
      <c r="B61" s="1">
        <v>40.829269400000001</v>
      </c>
      <c r="C61" s="1">
        <v>-77.806343100000007</v>
      </c>
      <c r="D61" s="1">
        <v>40.808557</v>
      </c>
      <c r="E61" s="1">
        <v>-77.889717000000005</v>
      </c>
      <c r="F6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</v>
      </c>
    </row>
    <row r="62" spans="1:6" x14ac:dyDescent="0.25">
      <c r="A62" s="1">
        <v>61</v>
      </c>
      <c r="B62" s="1">
        <v>40.784249699999997</v>
      </c>
      <c r="C62" s="1">
        <v>-77.852369300000007</v>
      </c>
      <c r="D62" s="1">
        <v>40.808557</v>
      </c>
      <c r="E62" s="1">
        <v>-77.889717000000005</v>
      </c>
      <c r="F6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</v>
      </c>
    </row>
    <row r="63" spans="1:6" x14ac:dyDescent="0.25">
      <c r="A63" s="1">
        <v>62</v>
      </c>
      <c r="B63" s="1">
        <v>40.791578999999999</v>
      </c>
      <c r="C63" s="1">
        <v>-77.8652534</v>
      </c>
      <c r="D63" s="1">
        <v>40.808557</v>
      </c>
      <c r="E63" s="1">
        <v>-77.889717000000005</v>
      </c>
      <c r="F6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</v>
      </c>
    </row>
    <row r="64" spans="1:6" x14ac:dyDescent="0.25">
      <c r="A64" s="1">
        <v>63</v>
      </c>
      <c r="B64" s="1">
        <v>40.777648999999997</v>
      </c>
      <c r="C64" s="1">
        <v>-77.789601000000005</v>
      </c>
      <c r="D64" s="1">
        <v>40.808557</v>
      </c>
      <c r="E64" s="1">
        <v>-77.889717000000005</v>
      </c>
      <c r="F6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</v>
      </c>
    </row>
    <row r="65" spans="1:6" x14ac:dyDescent="0.25">
      <c r="A65" s="1">
        <v>64</v>
      </c>
      <c r="B65" s="1">
        <v>40.793163999999997</v>
      </c>
      <c r="C65" s="1">
        <v>-77.862859</v>
      </c>
      <c r="D65" s="1">
        <v>40.808557</v>
      </c>
      <c r="E65" s="1">
        <v>-77.889717000000005</v>
      </c>
      <c r="F6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</v>
      </c>
    </row>
    <row r="66" spans="1:6" x14ac:dyDescent="0.25">
      <c r="A66" s="1">
        <v>65</v>
      </c>
      <c r="B66" s="1">
        <v>40.804180100000004</v>
      </c>
      <c r="C66" s="1">
        <v>-77.882942200000002</v>
      </c>
      <c r="D66" s="1">
        <v>40.808557</v>
      </c>
      <c r="E66" s="1">
        <v>-77.889717000000005</v>
      </c>
      <c r="F6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</v>
      </c>
    </row>
    <row r="67" spans="1:6" x14ac:dyDescent="0.25">
      <c r="A67" s="1">
        <v>66</v>
      </c>
      <c r="B67" s="1">
        <v>40.793390000000002</v>
      </c>
      <c r="C67" s="1">
        <v>-77.861599999999996</v>
      </c>
      <c r="D67" s="1">
        <v>40.808557</v>
      </c>
      <c r="E67" s="1">
        <v>-77.889717000000005</v>
      </c>
      <c r="F6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</v>
      </c>
    </row>
    <row r="68" spans="1:6" x14ac:dyDescent="0.25">
      <c r="A68" s="1">
        <v>67</v>
      </c>
      <c r="B68" s="1">
        <v>40.7928</v>
      </c>
      <c r="C68" s="1">
        <v>-77.861379999999997</v>
      </c>
      <c r="D68" s="1">
        <v>40.808557</v>
      </c>
      <c r="E68" s="1">
        <v>-77.889717000000005</v>
      </c>
      <c r="F6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</v>
      </c>
    </row>
    <row r="69" spans="1:6" x14ac:dyDescent="0.25">
      <c r="A69" s="1">
        <v>68</v>
      </c>
      <c r="B69" s="1">
        <v>40.793780599999998</v>
      </c>
      <c r="C69" s="1">
        <v>-77.858184300000005</v>
      </c>
      <c r="D69" s="1">
        <v>40.808557</v>
      </c>
      <c r="E69" s="1">
        <v>-77.889717000000005</v>
      </c>
      <c r="F69" t="str">
        <f t="shared" ref="F69:F132" si="1">CONCATENATE(F68,",'",B69,"+",C68,"'")</f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</v>
      </c>
    </row>
    <row r="70" spans="1:6" x14ac:dyDescent="0.25">
      <c r="A70" s="1">
        <v>69</v>
      </c>
      <c r="B70" s="1">
        <v>40.794768333435101</v>
      </c>
      <c r="C70" s="1">
        <v>-77.861053571105003</v>
      </c>
      <c r="D70" s="1">
        <v>40.808557</v>
      </c>
      <c r="E70" s="1">
        <v>-77.889717000000005</v>
      </c>
      <c r="F7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</v>
      </c>
    </row>
    <row r="71" spans="1:6" x14ac:dyDescent="0.25">
      <c r="A71" s="1">
        <v>70</v>
      </c>
      <c r="B71" s="1">
        <v>40.795186399999999</v>
      </c>
      <c r="C71" s="1">
        <v>-77.859260000000006</v>
      </c>
      <c r="D71" s="1">
        <v>40.808557</v>
      </c>
      <c r="E71" s="1">
        <v>-77.889717000000005</v>
      </c>
      <c r="F7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</v>
      </c>
    </row>
    <row r="72" spans="1:6" x14ac:dyDescent="0.25">
      <c r="A72" s="1">
        <v>71</v>
      </c>
      <c r="B72" s="1">
        <v>40.797420000000002</v>
      </c>
      <c r="C72" s="1">
        <v>-77.855829999999997</v>
      </c>
      <c r="D72" s="1">
        <v>40.808557</v>
      </c>
      <c r="E72" s="1">
        <v>-77.889717000000005</v>
      </c>
      <c r="F7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</v>
      </c>
    </row>
    <row r="73" spans="1:6" x14ac:dyDescent="0.25">
      <c r="A73" s="1">
        <v>72</v>
      </c>
      <c r="B73" s="1">
        <v>40.80292</v>
      </c>
      <c r="C73" s="1">
        <v>-77.881960000000007</v>
      </c>
      <c r="D73" s="1">
        <v>40.808557</v>
      </c>
      <c r="E73" s="1">
        <v>-77.889717000000005</v>
      </c>
      <c r="F7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</v>
      </c>
    </row>
    <row r="74" spans="1:6" x14ac:dyDescent="0.25">
      <c r="A74" s="1">
        <v>73</v>
      </c>
      <c r="B74" s="1">
        <v>40.798693</v>
      </c>
      <c r="C74" s="1">
        <v>-77.870327000000003</v>
      </c>
      <c r="D74" s="1">
        <v>40.808557</v>
      </c>
      <c r="E74" s="1">
        <v>-77.889717000000005</v>
      </c>
      <c r="F7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</v>
      </c>
    </row>
    <row r="75" spans="1:6" x14ac:dyDescent="0.25">
      <c r="A75" s="1">
        <v>74</v>
      </c>
      <c r="B75" s="1">
        <v>40.7941</v>
      </c>
      <c r="C75" s="1">
        <v>-77.861440000000002</v>
      </c>
      <c r="D75" s="1">
        <v>40.808557</v>
      </c>
      <c r="E75" s="1">
        <v>-77.889717000000005</v>
      </c>
      <c r="F7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</v>
      </c>
    </row>
    <row r="76" spans="1:6" x14ac:dyDescent="0.25">
      <c r="A76" s="1">
        <v>75</v>
      </c>
      <c r="B76" s="1">
        <v>40.80442</v>
      </c>
      <c r="C76" s="1">
        <v>-77.894720000000007</v>
      </c>
      <c r="D76" s="1">
        <v>40.808557</v>
      </c>
      <c r="E76" s="1">
        <v>-77.889717000000005</v>
      </c>
      <c r="F7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</v>
      </c>
    </row>
    <row r="77" spans="1:6" x14ac:dyDescent="0.25">
      <c r="A77" s="1">
        <v>76</v>
      </c>
      <c r="B77" s="1">
        <v>40.797229999999999</v>
      </c>
      <c r="C77" s="1">
        <v>-77.85718</v>
      </c>
      <c r="D77" s="1">
        <v>40.808557</v>
      </c>
      <c r="E77" s="1">
        <v>-77.889717000000005</v>
      </c>
      <c r="F7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</v>
      </c>
    </row>
    <row r="78" spans="1:6" x14ac:dyDescent="0.25">
      <c r="A78" s="1">
        <v>77</v>
      </c>
      <c r="B78" s="1">
        <v>40.793729999999996</v>
      </c>
      <c r="C78" s="1">
        <v>-77.860699999999994</v>
      </c>
      <c r="D78" s="1">
        <v>40.808557</v>
      </c>
      <c r="E78" s="1">
        <v>-77.889717000000005</v>
      </c>
      <c r="F7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</v>
      </c>
    </row>
    <row r="79" spans="1:6" x14ac:dyDescent="0.25">
      <c r="A79" s="1">
        <v>78</v>
      </c>
      <c r="B79" s="1">
        <v>40.79486</v>
      </c>
      <c r="C79" s="1">
        <v>-77.860699999999994</v>
      </c>
      <c r="D79" s="1">
        <v>40.808557</v>
      </c>
      <c r="E79" s="1">
        <v>-77.889717000000005</v>
      </c>
      <c r="F7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</v>
      </c>
    </row>
    <row r="80" spans="1:6" x14ac:dyDescent="0.25">
      <c r="A80" s="1">
        <v>79</v>
      </c>
      <c r="B80" s="1">
        <v>40.793643951416001</v>
      </c>
      <c r="C80" s="1">
        <v>-77.859481811523395</v>
      </c>
      <c r="D80" s="1">
        <v>40.808557</v>
      </c>
      <c r="E80" s="1">
        <v>-77.889717000000005</v>
      </c>
      <c r="F8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</v>
      </c>
    </row>
    <row r="81" spans="1:6" x14ac:dyDescent="0.25">
      <c r="A81" s="1">
        <v>80</v>
      </c>
      <c r="B81" s="1">
        <v>40.78329637905</v>
      </c>
      <c r="C81" s="1">
        <v>-77.852965543432006</v>
      </c>
      <c r="D81" s="1">
        <v>40.808557</v>
      </c>
      <c r="E81" s="1">
        <v>-77.889717000000005</v>
      </c>
      <c r="F8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</v>
      </c>
    </row>
    <row r="82" spans="1:6" x14ac:dyDescent="0.25">
      <c r="A82" s="1">
        <v>81</v>
      </c>
      <c r="B82" s="1">
        <v>40.797960000000003</v>
      </c>
      <c r="C82" s="1">
        <v>-77.856210000000004</v>
      </c>
      <c r="D82" s="1">
        <v>40.808557</v>
      </c>
      <c r="E82" s="1">
        <v>-77.889717000000005</v>
      </c>
      <c r="F8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</v>
      </c>
    </row>
    <row r="83" spans="1:6" x14ac:dyDescent="0.25">
      <c r="A83" s="1">
        <v>82</v>
      </c>
      <c r="B83" s="1">
        <v>40.807324299999998</v>
      </c>
      <c r="C83" s="1">
        <v>-77.891541899999993</v>
      </c>
      <c r="D83" s="1">
        <v>40.808557</v>
      </c>
      <c r="E83" s="1">
        <v>-77.889717000000005</v>
      </c>
      <c r="F8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</v>
      </c>
    </row>
    <row r="84" spans="1:6" x14ac:dyDescent="0.25">
      <c r="A84" s="1">
        <v>83</v>
      </c>
      <c r="B84" s="1">
        <v>40.834114900000003</v>
      </c>
      <c r="C84" s="1">
        <v>-77.804052200000001</v>
      </c>
      <c r="D84" s="1">
        <v>40.808557</v>
      </c>
      <c r="E84" s="1">
        <v>-77.889717000000005</v>
      </c>
      <c r="F8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</v>
      </c>
    </row>
    <row r="85" spans="1:6" x14ac:dyDescent="0.25">
      <c r="A85" s="1">
        <v>84</v>
      </c>
      <c r="B85" s="1">
        <v>40.797559910521599</v>
      </c>
      <c r="C85" s="1">
        <v>-77.855769954621806</v>
      </c>
      <c r="D85" s="1">
        <v>40.808557</v>
      </c>
      <c r="E85" s="1">
        <v>-77.889717000000005</v>
      </c>
      <c r="F8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</v>
      </c>
    </row>
    <row r="86" spans="1:6" x14ac:dyDescent="0.25">
      <c r="A86" s="1">
        <v>85</v>
      </c>
      <c r="B86" s="1">
        <v>40.794460000000001</v>
      </c>
      <c r="C86" s="1">
        <v>-77.86112</v>
      </c>
      <c r="D86" s="1">
        <v>40.808557</v>
      </c>
      <c r="E86" s="1">
        <v>-77.889717000000005</v>
      </c>
      <c r="F8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</v>
      </c>
    </row>
    <row r="87" spans="1:6" x14ac:dyDescent="0.25">
      <c r="A87" s="1">
        <v>86</v>
      </c>
      <c r="B87" s="1">
        <v>40.797580000000004</v>
      </c>
      <c r="C87" s="1">
        <v>-77.856269999999995</v>
      </c>
      <c r="D87" s="1">
        <v>40.808557</v>
      </c>
      <c r="E87" s="1">
        <v>-77.889717000000005</v>
      </c>
      <c r="F8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</v>
      </c>
    </row>
    <row r="88" spans="1:6" x14ac:dyDescent="0.25">
      <c r="A88" s="1">
        <v>87</v>
      </c>
      <c r="B88" s="1">
        <v>40.796939999999999</v>
      </c>
      <c r="C88" s="1">
        <v>-77.870819999999995</v>
      </c>
      <c r="D88" s="1">
        <v>40.808557</v>
      </c>
      <c r="E88" s="1">
        <v>-77.889717000000005</v>
      </c>
      <c r="F8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</v>
      </c>
    </row>
    <row r="89" spans="1:6" x14ac:dyDescent="0.25">
      <c r="A89" s="1">
        <v>88</v>
      </c>
      <c r="B89" s="1">
        <v>40.792740000000002</v>
      </c>
      <c r="C89" s="1">
        <v>-77.863309999999998</v>
      </c>
      <c r="D89" s="1">
        <v>40.808557</v>
      </c>
      <c r="E89" s="1">
        <v>-77.889717000000005</v>
      </c>
      <c r="F8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</v>
      </c>
    </row>
    <row r="90" spans="1:6" x14ac:dyDescent="0.25">
      <c r="A90" s="1">
        <v>89</v>
      </c>
      <c r="B90" s="1">
        <v>40.810287600690401</v>
      </c>
      <c r="C90" s="1">
        <v>-77.818730659782901</v>
      </c>
      <c r="D90" s="1">
        <v>40.808557</v>
      </c>
      <c r="E90" s="1">
        <v>-77.889717000000005</v>
      </c>
      <c r="F9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</v>
      </c>
    </row>
    <row r="91" spans="1:6" x14ac:dyDescent="0.25">
      <c r="A91" s="1">
        <v>90</v>
      </c>
      <c r="B91" s="1">
        <v>40.823088397124202</v>
      </c>
      <c r="C91" s="1">
        <v>-77.812253874272599</v>
      </c>
      <c r="D91" s="1">
        <v>40.808557</v>
      </c>
      <c r="E91" s="1">
        <v>-77.889717000000005</v>
      </c>
      <c r="F9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</v>
      </c>
    </row>
    <row r="92" spans="1:6" x14ac:dyDescent="0.25">
      <c r="A92" s="1">
        <v>91</v>
      </c>
      <c r="B92" s="1">
        <v>40.796897230949803</v>
      </c>
      <c r="C92" s="1">
        <v>-77.857599003564005</v>
      </c>
      <c r="D92" s="1">
        <v>40.808557</v>
      </c>
      <c r="E92" s="1">
        <v>-77.889717000000005</v>
      </c>
      <c r="F9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</v>
      </c>
    </row>
    <row r="93" spans="1:6" x14ac:dyDescent="0.25">
      <c r="A93" s="1">
        <v>92</v>
      </c>
      <c r="B93" s="1">
        <v>40.795003132346601</v>
      </c>
      <c r="C93" s="1">
        <v>-77.860044115344195</v>
      </c>
      <c r="D93" s="1">
        <v>40.808557</v>
      </c>
      <c r="E93" s="1">
        <v>-77.889717000000005</v>
      </c>
      <c r="F9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</v>
      </c>
    </row>
    <row r="94" spans="1:6" x14ac:dyDescent="0.25">
      <c r="A94" s="1">
        <v>93</v>
      </c>
      <c r="B94" s="1">
        <v>40.798900000000003</v>
      </c>
      <c r="C94" s="1">
        <v>-77.855490000000003</v>
      </c>
      <c r="D94" s="1">
        <v>40.808557</v>
      </c>
      <c r="E94" s="1">
        <v>-77.889717000000005</v>
      </c>
      <c r="F9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</v>
      </c>
    </row>
    <row r="95" spans="1:6" x14ac:dyDescent="0.25">
      <c r="A95" s="1">
        <v>94</v>
      </c>
      <c r="B95" s="1">
        <v>40.795005798339801</v>
      </c>
      <c r="C95" s="1">
        <v>-77.858459472656193</v>
      </c>
      <c r="D95" s="1">
        <v>40.808557</v>
      </c>
      <c r="E95" s="1">
        <v>-77.889717000000005</v>
      </c>
      <c r="F9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</v>
      </c>
    </row>
    <row r="96" spans="1:6" x14ac:dyDescent="0.25">
      <c r="A96" s="1">
        <v>95</v>
      </c>
      <c r="B96" s="1">
        <v>40.810271</v>
      </c>
      <c r="C96" s="1">
        <v>-77.894942</v>
      </c>
      <c r="D96" s="1">
        <v>40.808557</v>
      </c>
      <c r="E96" s="1">
        <v>-77.889717000000005</v>
      </c>
      <c r="F9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</v>
      </c>
    </row>
    <row r="97" spans="1:6" x14ac:dyDescent="0.25">
      <c r="A97" s="1">
        <v>96</v>
      </c>
      <c r="B97" s="1">
        <v>40.798893557219202</v>
      </c>
      <c r="C97" s="1">
        <v>-77.855600857037004</v>
      </c>
      <c r="D97" s="1">
        <v>40.808557</v>
      </c>
      <c r="E97" s="1">
        <v>-77.889717000000005</v>
      </c>
      <c r="F9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</v>
      </c>
    </row>
    <row r="98" spans="1:6" x14ac:dyDescent="0.25">
      <c r="A98" s="1">
        <v>97</v>
      </c>
      <c r="B98" s="1">
        <v>40.808852000000002</v>
      </c>
      <c r="C98" s="1">
        <v>-77.906008999999997</v>
      </c>
      <c r="D98" s="1">
        <v>40.808557</v>
      </c>
      <c r="E98" s="1">
        <v>-77.889717000000005</v>
      </c>
      <c r="F9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</v>
      </c>
    </row>
    <row r="99" spans="1:6" x14ac:dyDescent="0.25">
      <c r="A99" s="1">
        <v>98</v>
      </c>
      <c r="B99" s="1">
        <v>40.828724999999999</v>
      </c>
      <c r="C99" s="1">
        <v>-77.807122000000007</v>
      </c>
      <c r="D99" s="1">
        <v>40.808557</v>
      </c>
      <c r="E99" s="1">
        <v>-77.889717000000005</v>
      </c>
      <c r="F9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</v>
      </c>
    </row>
    <row r="100" spans="1:6" x14ac:dyDescent="0.25">
      <c r="A100" s="1">
        <v>99</v>
      </c>
      <c r="B100" s="1">
        <v>40.798206329345703</v>
      </c>
      <c r="C100" s="1">
        <v>-77.855529785156193</v>
      </c>
      <c r="D100" s="1">
        <v>40.808557</v>
      </c>
      <c r="E100" s="1">
        <v>-77.889717000000005</v>
      </c>
      <c r="F10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</v>
      </c>
    </row>
    <row r="101" spans="1:6" x14ac:dyDescent="0.25">
      <c r="A101" s="1">
        <v>100</v>
      </c>
      <c r="B101" s="1">
        <v>40.793553799999998</v>
      </c>
      <c r="C101" s="1">
        <v>-77.860146</v>
      </c>
      <c r="D101" s="1">
        <v>40.808557</v>
      </c>
      <c r="E101" s="1">
        <v>-77.889717000000005</v>
      </c>
      <c r="F10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</v>
      </c>
    </row>
    <row r="102" spans="1:6" x14ac:dyDescent="0.25">
      <c r="A102" s="1">
        <v>101</v>
      </c>
      <c r="B102" s="1">
        <v>40.775919999999999</v>
      </c>
      <c r="C102" s="1">
        <v>-77.792310000000001</v>
      </c>
      <c r="D102" s="1">
        <v>40.808557</v>
      </c>
      <c r="E102" s="1">
        <v>-77.889717000000005</v>
      </c>
      <c r="F10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</v>
      </c>
    </row>
    <row r="103" spans="1:6" x14ac:dyDescent="0.25">
      <c r="A103" s="1">
        <v>102</v>
      </c>
      <c r="B103" s="1">
        <v>40.78425</v>
      </c>
      <c r="C103" s="1">
        <v>-77.839518999999996</v>
      </c>
      <c r="D103" s="1">
        <v>40.808557</v>
      </c>
      <c r="E103" s="1">
        <v>-77.889717000000005</v>
      </c>
      <c r="F10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</v>
      </c>
    </row>
    <row r="104" spans="1:6" x14ac:dyDescent="0.25">
      <c r="A104" s="1">
        <v>103</v>
      </c>
      <c r="B104" s="1">
        <v>40.794929400000001</v>
      </c>
      <c r="C104" s="1">
        <v>-77.859954299999998</v>
      </c>
      <c r="D104" s="1">
        <v>40.808557</v>
      </c>
      <c r="E104" s="1">
        <v>-77.889717000000005</v>
      </c>
      <c r="F10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</v>
      </c>
    </row>
    <row r="105" spans="1:6" x14ac:dyDescent="0.25">
      <c r="A105" s="1">
        <v>104</v>
      </c>
      <c r="B105" s="1">
        <v>40.792639999999999</v>
      </c>
      <c r="C105" s="1">
        <v>-77.863569999999996</v>
      </c>
      <c r="D105" s="1">
        <v>40.808557</v>
      </c>
      <c r="E105" s="1">
        <v>-77.889717000000005</v>
      </c>
      <c r="F10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</v>
      </c>
    </row>
    <row r="106" spans="1:6" x14ac:dyDescent="0.25">
      <c r="A106" s="1">
        <v>105</v>
      </c>
      <c r="B106" s="1">
        <v>40.802852000000001</v>
      </c>
      <c r="C106" s="1">
        <v>-77.881225000000001</v>
      </c>
      <c r="D106" s="1">
        <v>40.808557</v>
      </c>
      <c r="E106" s="1">
        <v>-77.889717000000005</v>
      </c>
      <c r="F10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</v>
      </c>
    </row>
    <row r="107" spans="1:6" x14ac:dyDescent="0.25">
      <c r="A107" s="1">
        <v>106</v>
      </c>
      <c r="B107" s="1">
        <v>40.793380550771801</v>
      </c>
      <c r="C107" s="1">
        <v>-77.860618447930406</v>
      </c>
      <c r="D107" s="1">
        <v>40.808557</v>
      </c>
      <c r="E107" s="1">
        <v>-77.889717000000005</v>
      </c>
      <c r="F10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</v>
      </c>
    </row>
    <row r="108" spans="1:6" x14ac:dyDescent="0.25">
      <c r="A108" s="1">
        <v>107</v>
      </c>
      <c r="B108" s="1">
        <v>40.817335</v>
      </c>
      <c r="C108" s="1">
        <v>-77.897384000000002</v>
      </c>
      <c r="D108" s="1">
        <v>40.808557</v>
      </c>
      <c r="E108" s="1">
        <v>-77.889717000000005</v>
      </c>
      <c r="F10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</v>
      </c>
    </row>
    <row r="109" spans="1:6" x14ac:dyDescent="0.25">
      <c r="A109" s="1">
        <v>108</v>
      </c>
      <c r="B109" s="1">
        <v>40.807499999999997</v>
      </c>
      <c r="C109" s="1">
        <v>-77.896069999999995</v>
      </c>
      <c r="D109" s="1">
        <v>40.808557</v>
      </c>
      <c r="E109" s="1">
        <v>-77.889717000000005</v>
      </c>
      <c r="F10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</v>
      </c>
    </row>
    <row r="110" spans="1:6" x14ac:dyDescent="0.25">
      <c r="A110" s="1">
        <v>109</v>
      </c>
      <c r="B110" s="1">
        <v>40.783748626708999</v>
      </c>
      <c r="C110" s="1">
        <v>-77.852012634277301</v>
      </c>
      <c r="D110" s="1">
        <v>40.808557</v>
      </c>
      <c r="E110" s="1">
        <v>-77.889717000000005</v>
      </c>
      <c r="F11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</v>
      </c>
    </row>
    <row r="111" spans="1:6" x14ac:dyDescent="0.25">
      <c r="A111" s="1">
        <v>110</v>
      </c>
      <c r="B111" s="1">
        <v>40.831609999999998</v>
      </c>
      <c r="C111" s="1">
        <v>-77.844449999999995</v>
      </c>
      <c r="D111" s="1">
        <v>40.808557</v>
      </c>
      <c r="E111" s="1">
        <v>-77.889717000000005</v>
      </c>
      <c r="F11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</v>
      </c>
    </row>
    <row r="112" spans="1:6" x14ac:dyDescent="0.25">
      <c r="A112" s="1">
        <v>111</v>
      </c>
      <c r="B112" s="1">
        <v>40.784990000000001</v>
      </c>
      <c r="C112" s="1">
        <v>-77.842619999999997</v>
      </c>
      <c r="D112" s="1">
        <v>40.808557</v>
      </c>
      <c r="E112" s="1">
        <v>-77.889717000000005</v>
      </c>
      <c r="F11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</v>
      </c>
    </row>
    <row r="113" spans="1:6" x14ac:dyDescent="0.25">
      <c r="A113" s="1">
        <v>112</v>
      </c>
      <c r="B113" s="1">
        <v>40.793826000000003</v>
      </c>
      <c r="C113" s="1">
        <v>-77.860162000000003</v>
      </c>
      <c r="D113" s="1">
        <v>40.808557</v>
      </c>
      <c r="E113" s="1">
        <v>-77.889717000000005</v>
      </c>
      <c r="F11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</v>
      </c>
    </row>
    <row r="114" spans="1:6" x14ac:dyDescent="0.25">
      <c r="A114" s="1">
        <v>113</v>
      </c>
      <c r="B114" s="1">
        <v>40.79533</v>
      </c>
      <c r="C114" s="1">
        <v>-77.860140000000001</v>
      </c>
      <c r="D114" s="1">
        <v>40.808557</v>
      </c>
      <c r="E114" s="1">
        <v>-77.889717000000005</v>
      </c>
      <c r="F11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</v>
      </c>
    </row>
    <row r="115" spans="1:6" x14ac:dyDescent="0.25">
      <c r="A115" s="1">
        <v>114</v>
      </c>
      <c r="B115" s="1">
        <v>40.785106599999999</v>
      </c>
      <c r="C115" s="1">
        <v>-77.834251699999996</v>
      </c>
      <c r="D115" s="1">
        <v>40.808557</v>
      </c>
      <c r="E115" s="1">
        <v>-77.889717000000005</v>
      </c>
      <c r="F11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</v>
      </c>
    </row>
    <row r="116" spans="1:6" x14ac:dyDescent="0.25">
      <c r="A116" s="1">
        <v>115</v>
      </c>
      <c r="B116" s="1">
        <v>40.8226840353325</v>
      </c>
      <c r="C116" s="1">
        <v>-77.812128067016602</v>
      </c>
      <c r="D116" s="1">
        <v>40.808557</v>
      </c>
      <c r="E116" s="1">
        <v>-77.889717000000005</v>
      </c>
      <c r="F11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</v>
      </c>
    </row>
    <row r="117" spans="1:6" x14ac:dyDescent="0.25">
      <c r="A117" s="1">
        <v>116</v>
      </c>
      <c r="B117" s="1">
        <v>40.805950000000003</v>
      </c>
      <c r="C117" s="1">
        <v>-77.889510000000001</v>
      </c>
      <c r="D117" s="1">
        <v>40.808557</v>
      </c>
      <c r="E117" s="1">
        <v>-77.889717000000005</v>
      </c>
      <c r="F11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</v>
      </c>
    </row>
    <row r="118" spans="1:6" x14ac:dyDescent="0.25">
      <c r="A118" s="1">
        <v>117</v>
      </c>
      <c r="B118" s="1">
        <v>40.790779999999998</v>
      </c>
      <c r="C118" s="1">
        <v>-77.864069999999998</v>
      </c>
      <c r="D118" s="1">
        <v>40.808557</v>
      </c>
      <c r="E118" s="1">
        <v>-77.889717000000005</v>
      </c>
      <c r="F11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</v>
      </c>
    </row>
    <row r="119" spans="1:6" x14ac:dyDescent="0.25">
      <c r="A119" s="1">
        <v>118</v>
      </c>
      <c r="B119" s="1">
        <v>40.794934599999998</v>
      </c>
      <c r="C119" s="1">
        <v>-77.8585171</v>
      </c>
      <c r="D119" s="1">
        <v>40.808557</v>
      </c>
      <c r="E119" s="1">
        <v>-77.889717000000005</v>
      </c>
      <c r="F11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</v>
      </c>
    </row>
    <row r="120" spans="1:6" x14ac:dyDescent="0.25">
      <c r="A120" s="1">
        <v>119</v>
      </c>
      <c r="B120" s="1">
        <v>40.914589900000003</v>
      </c>
      <c r="C120" s="1">
        <v>-77.775599999999997</v>
      </c>
      <c r="D120" s="1">
        <v>40.808557</v>
      </c>
      <c r="E120" s="1">
        <v>-77.889717000000005</v>
      </c>
      <c r="F12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</v>
      </c>
    </row>
    <row r="121" spans="1:6" x14ac:dyDescent="0.25">
      <c r="A121" s="1">
        <v>120</v>
      </c>
      <c r="B121" s="1">
        <v>40.808156400000001</v>
      </c>
      <c r="C121" s="1">
        <v>-77.895900699999999</v>
      </c>
      <c r="D121" s="1">
        <v>40.808557</v>
      </c>
      <c r="E121" s="1">
        <v>-77.889717000000005</v>
      </c>
      <c r="F12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</v>
      </c>
    </row>
    <row r="122" spans="1:6" x14ac:dyDescent="0.25">
      <c r="A122" s="1">
        <v>121</v>
      </c>
      <c r="B122" s="1">
        <v>40.79757</v>
      </c>
      <c r="C122" s="1">
        <v>-77.855109999999996</v>
      </c>
      <c r="D122" s="1">
        <v>40.808557</v>
      </c>
      <c r="E122" s="1">
        <v>-77.889717000000005</v>
      </c>
      <c r="F12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</v>
      </c>
    </row>
    <row r="123" spans="1:6" x14ac:dyDescent="0.25">
      <c r="A123" s="1">
        <v>122</v>
      </c>
      <c r="B123" s="1">
        <v>40.7937858721277</v>
      </c>
      <c r="C123" s="1">
        <v>-77.860908009996095</v>
      </c>
      <c r="D123" s="1">
        <v>40.808557</v>
      </c>
      <c r="E123" s="1">
        <v>-77.889717000000005</v>
      </c>
      <c r="F12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</v>
      </c>
    </row>
    <row r="124" spans="1:6" x14ac:dyDescent="0.25">
      <c r="A124" s="1">
        <v>123</v>
      </c>
      <c r="B124" s="1">
        <v>40.781552325025601</v>
      </c>
      <c r="C124" s="1">
        <v>-77.799657150000002</v>
      </c>
      <c r="D124" s="1">
        <v>40.808557</v>
      </c>
      <c r="E124" s="1">
        <v>-77.889717000000005</v>
      </c>
      <c r="F12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</v>
      </c>
    </row>
    <row r="125" spans="1:6" x14ac:dyDescent="0.25">
      <c r="A125" s="1">
        <v>124</v>
      </c>
      <c r="B125" s="1">
        <v>40.824446199999997</v>
      </c>
      <c r="C125" s="1">
        <v>-77.900287500000005</v>
      </c>
      <c r="D125" s="1">
        <v>40.808557</v>
      </c>
      <c r="E125" s="1">
        <v>-77.889717000000005</v>
      </c>
      <c r="F12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</v>
      </c>
    </row>
    <row r="126" spans="1:6" x14ac:dyDescent="0.25">
      <c r="A126" s="1">
        <v>125</v>
      </c>
      <c r="B126" s="1">
        <v>40.796610000000001</v>
      </c>
      <c r="C126" s="1">
        <v>-77.857489999999999</v>
      </c>
      <c r="D126" s="1">
        <v>40.808557</v>
      </c>
      <c r="E126" s="1">
        <v>-77.889717000000005</v>
      </c>
      <c r="F12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</v>
      </c>
    </row>
    <row r="127" spans="1:6" x14ac:dyDescent="0.25">
      <c r="A127" s="1">
        <v>126</v>
      </c>
      <c r="B127" s="1">
        <v>40.78463</v>
      </c>
      <c r="C127" s="1">
        <v>-77.832880000000003</v>
      </c>
      <c r="D127" s="1">
        <v>40.808557</v>
      </c>
      <c r="E127" s="1">
        <v>-77.889717000000005</v>
      </c>
      <c r="F12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</v>
      </c>
    </row>
    <row r="128" spans="1:6" x14ac:dyDescent="0.25">
      <c r="A128" s="1">
        <v>127</v>
      </c>
      <c r="B128" s="1">
        <v>40.809789071600797</v>
      </c>
      <c r="C128" s="1">
        <v>-77.906700052686404</v>
      </c>
      <c r="D128" s="1">
        <v>40.808557</v>
      </c>
      <c r="E128" s="1">
        <v>-77.889717000000005</v>
      </c>
      <c r="F12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</v>
      </c>
    </row>
    <row r="129" spans="1:6" x14ac:dyDescent="0.25">
      <c r="A129" s="1">
        <v>128</v>
      </c>
      <c r="B129" s="1">
        <v>40.816244390669802</v>
      </c>
      <c r="C129" s="1">
        <v>-77.900587739491101</v>
      </c>
      <c r="D129" s="1">
        <v>40.808557</v>
      </c>
      <c r="E129" s="1">
        <v>-77.889717000000005</v>
      </c>
      <c r="F12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</v>
      </c>
    </row>
    <row r="130" spans="1:6" x14ac:dyDescent="0.25">
      <c r="A130" s="1">
        <v>129</v>
      </c>
      <c r="B130" s="1">
        <v>40.776592640516398</v>
      </c>
      <c r="C130" s="1">
        <v>-77.784420817128193</v>
      </c>
      <c r="D130" s="1">
        <v>40.808557</v>
      </c>
      <c r="E130" s="1">
        <v>-77.889717000000005</v>
      </c>
      <c r="F13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</v>
      </c>
    </row>
    <row r="131" spans="1:6" x14ac:dyDescent="0.25">
      <c r="A131" s="1">
        <v>130</v>
      </c>
      <c r="B131" s="1">
        <v>40.797379999999997</v>
      </c>
      <c r="C131" s="1">
        <v>-77.85736</v>
      </c>
      <c r="D131" s="1">
        <v>40.808557</v>
      </c>
      <c r="E131" s="1">
        <v>-77.889717000000005</v>
      </c>
      <c r="F13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</v>
      </c>
    </row>
    <row r="132" spans="1:6" x14ac:dyDescent="0.25">
      <c r="A132" s="1">
        <v>131</v>
      </c>
      <c r="B132" s="1">
        <v>40.793584199999998</v>
      </c>
      <c r="C132" s="1">
        <v>-77.860129999999998</v>
      </c>
      <c r="D132" s="1">
        <v>40.808557</v>
      </c>
      <c r="E132" s="1">
        <v>-77.889717000000005</v>
      </c>
      <c r="F13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</v>
      </c>
    </row>
    <row r="133" spans="1:6" x14ac:dyDescent="0.25">
      <c r="A133" s="1">
        <v>132</v>
      </c>
      <c r="B133" s="1">
        <v>40.793923120743003</v>
      </c>
      <c r="C133" s="1">
        <v>-77.861115558831003</v>
      </c>
      <c r="D133" s="1">
        <v>40.808557</v>
      </c>
      <c r="E133" s="1">
        <v>-77.889717000000005</v>
      </c>
      <c r="F133" t="str">
        <f t="shared" ref="F133:F196" si="2">CONCATENATE(F132,",'",B133,"+",C132,"'")</f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</v>
      </c>
    </row>
    <row r="134" spans="1:6" x14ac:dyDescent="0.25">
      <c r="A134" s="1">
        <v>133</v>
      </c>
      <c r="B134" s="1">
        <v>40.797640000000001</v>
      </c>
      <c r="C134" s="1">
        <v>-77.856780000000001</v>
      </c>
      <c r="D134" s="1">
        <v>40.808557</v>
      </c>
      <c r="E134" s="1">
        <v>-77.889717000000005</v>
      </c>
      <c r="F13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</v>
      </c>
    </row>
    <row r="135" spans="1:6" x14ac:dyDescent="0.25">
      <c r="A135" s="1">
        <v>134</v>
      </c>
      <c r="B135" s="1">
        <v>40.796804999999999</v>
      </c>
      <c r="C135" s="1">
        <v>-77.857068999999996</v>
      </c>
      <c r="D135" s="1">
        <v>40.808557</v>
      </c>
      <c r="E135" s="1">
        <v>-77.889717000000005</v>
      </c>
      <c r="F13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</v>
      </c>
    </row>
    <row r="136" spans="1:6" x14ac:dyDescent="0.25">
      <c r="A136" s="1">
        <v>135</v>
      </c>
      <c r="B136" s="1">
        <v>40.797224534207302</v>
      </c>
      <c r="C136" s="1">
        <v>-77.855752095933894</v>
      </c>
      <c r="D136" s="1">
        <v>40.808557</v>
      </c>
      <c r="E136" s="1">
        <v>-77.889717000000005</v>
      </c>
      <c r="F13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</v>
      </c>
    </row>
    <row r="137" spans="1:6" x14ac:dyDescent="0.25">
      <c r="A137" s="1">
        <v>136</v>
      </c>
      <c r="B137" s="1">
        <v>40.809420000000003</v>
      </c>
      <c r="C137" s="1">
        <v>-77.910849999999996</v>
      </c>
      <c r="D137" s="1">
        <v>40.808557</v>
      </c>
      <c r="E137" s="1">
        <v>-77.889717000000005</v>
      </c>
      <c r="F13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</v>
      </c>
    </row>
    <row r="138" spans="1:6" x14ac:dyDescent="0.25">
      <c r="A138" s="1">
        <v>137</v>
      </c>
      <c r="B138" s="1">
        <v>40.81597</v>
      </c>
      <c r="C138" s="1">
        <v>-77.898359999999997</v>
      </c>
      <c r="D138" s="1">
        <v>40.808557</v>
      </c>
      <c r="E138" s="1">
        <v>-77.889717000000005</v>
      </c>
      <c r="F13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</v>
      </c>
    </row>
    <row r="139" spans="1:6" x14ac:dyDescent="0.25">
      <c r="A139" s="1">
        <v>138</v>
      </c>
      <c r="B139" s="1">
        <v>40.797220000428297</v>
      </c>
      <c r="C139" s="1">
        <v>-77.861164998956099</v>
      </c>
      <c r="D139" s="1">
        <v>40.808557</v>
      </c>
      <c r="E139" s="1">
        <v>-77.889717000000005</v>
      </c>
      <c r="F13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</v>
      </c>
    </row>
    <row r="140" spans="1:6" x14ac:dyDescent="0.25">
      <c r="A140" s="1">
        <v>139</v>
      </c>
      <c r="B140" s="1">
        <v>40.785657</v>
      </c>
      <c r="C140" s="1">
        <v>-77.834785999999994</v>
      </c>
      <c r="D140" s="1">
        <v>40.808557</v>
      </c>
      <c r="E140" s="1">
        <v>-77.889717000000005</v>
      </c>
      <c r="F14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</v>
      </c>
    </row>
    <row r="141" spans="1:6" x14ac:dyDescent="0.25">
      <c r="A141" s="1">
        <v>140</v>
      </c>
      <c r="B141" s="1">
        <v>40.808179811482098</v>
      </c>
      <c r="C141" s="1">
        <v>-77.893826141953497</v>
      </c>
      <c r="D141" s="1">
        <v>40.808557</v>
      </c>
      <c r="E141" s="1">
        <v>-77.889717000000005</v>
      </c>
      <c r="F14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</v>
      </c>
    </row>
    <row r="142" spans="1:6" x14ac:dyDescent="0.25">
      <c r="A142" s="1">
        <v>141</v>
      </c>
      <c r="B142" s="1">
        <v>40.795900000000003</v>
      </c>
      <c r="C142" s="1">
        <v>-77.858000000000004</v>
      </c>
      <c r="D142" s="1">
        <v>40.808557</v>
      </c>
      <c r="E142" s="1">
        <v>-77.889717000000005</v>
      </c>
      <c r="F14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</v>
      </c>
    </row>
    <row r="143" spans="1:6" x14ac:dyDescent="0.25">
      <c r="A143" s="1">
        <v>142</v>
      </c>
      <c r="B143" s="1">
        <v>40.815648000000003</v>
      </c>
      <c r="C143" s="1">
        <v>-77.901409000000001</v>
      </c>
      <c r="D143" s="1">
        <v>40.808557</v>
      </c>
      <c r="E143" s="1">
        <v>-77.889717000000005</v>
      </c>
      <c r="F14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</v>
      </c>
    </row>
    <row r="144" spans="1:6" x14ac:dyDescent="0.25">
      <c r="A144" s="1">
        <v>143</v>
      </c>
      <c r="B144" s="1">
        <v>40.801910664347901</v>
      </c>
      <c r="C144" s="1">
        <v>-77.856416230102496</v>
      </c>
      <c r="D144" s="1">
        <v>40.808557</v>
      </c>
      <c r="E144" s="1">
        <v>-77.889717000000005</v>
      </c>
      <c r="F14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</v>
      </c>
    </row>
    <row r="145" spans="1:6" x14ac:dyDescent="0.25">
      <c r="A145" s="1">
        <v>144</v>
      </c>
      <c r="B145" s="1">
        <v>40.798119999999997</v>
      </c>
      <c r="C145" s="1">
        <v>-77.856430000000003</v>
      </c>
      <c r="D145" s="1">
        <v>40.808557</v>
      </c>
      <c r="E145" s="1">
        <v>-77.889717000000005</v>
      </c>
      <c r="F14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</v>
      </c>
    </row>
    <row r="146" spans="1:6" x14ac:dyDescent="0.25">
      <c r="A146" s="1">
        <v>145</v>
      </c>
      <c r="B146" s="1">
        <v>40.7932087185306</v>
      </c>
      <c r="C146" s="1">
        <v>-77.862815782427802</v>
      </c>
      <c r="D146" s="1">
        <v>40.808557</v>
      </c>
      <c r="E146" s="1">
        <v>-77.889717000000005</v>
      </c>
      <c r="F14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</v>
      </c>
    </row>
    <row r="147" spans="1:6" x14ac:dyDescent="0.25">
      <c r="A147" s="1">
        <v>146</v>
      </c>
      <c r="B147" s="1">
        <v>40.834237999053997</v>
      </c>
      <c r="C147" s="1">
        <v>-77.803089022636399</v>
      </c>
      <c r="D147" s="1">
        <v>40.808557</v>
      </c>
      <c r="E147" s="1">
        <v>-77.889717000000005</v>
      </c>
      <c r="F14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</v>
      </c>
    </row>
    <row r="148" spans="1:6" x14ac:dyDescent="0.25">
      <c r="A148" s="1">
        <v>147</v>
      </c>
      <c r="B148" s="1">
        <v>40.810000259983603</v>
      </c>
      <c r="C148" s="1">
        <v>-77.902319291248702</v>
      </c>
      <c r="D148" s="1">
        <v>40.808557</v>
      </c>
      <c r="E148" s="1">
        <v>-77.889717000000005</v>
      </c>
      <c r="F14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</v>
      </c>
    </row>
    <row r="149" spans="1:6" x14ac:dyDescent="0.25">
      <c r="A149" s="1">
        <v>148</v>
      </c>
      <c r="B149" s="1">
        <v>40.798810000000003</v>
      </c>
      <c r="C149" s="1">
        <v>-77.85548</v>
      </c>
      <c r="D149" s="1">
        <v>40.808557</v>
      </c>
      <c r="E149" s="1">
        <v>-77.889717000000005</v>
      </c>
      <c r="F14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</v>
      </c>
    </row>
    <row r="150" spans="1:6" x14ac:dyDescent="0.25">
      <c r="A150" s="1">
        <v>149</v>
      </c>
      <c r="B150" s="1">
        <v>40.808878307483802</v>
      </c>
      <c r="C150" s="1">
        <v>-77.8330622521149</v>
      </c>
      <c r="D150" s="1">
        <v>40.808557</v>
      </c>
      <c r="E150" s="1">
        <v>-77.889717000000005</v>
      </c>
      <c r="F15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</v>
      </c>
    </row>
    <row r="151" spans="1:6" x14ac:dyDescent="0.25">
      <c r="A151" s="1">
        <v>150</v>
      </c>
      <c r="B151" s="1">
        <v>40.795276389692802</v>
      </c>
      <c r="C151" s="1">
        <v>-77.859518802719094</v>
      </c>
      <c r="D151" s="1">
        <v>40.808557</v>
      </c>
      <c r="E151" s="1">
        <v>-77.889717000000005</v>
      </c>
      <c r="F15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</v>
      </c>
    </row>
    <row r="152" spans="1:6" x14ac:dyDescent="0.25">
      <c r="A152" s="1">
        <v>151</v>
      </c>
      <c r="B152" s="1">
        <v>40.810234000000001</v>
      </c>
      <c r="C152" s="1">
        <v>-77.904779000000005</v>
      </c>
      <c r="D152" s="1">
        <v>40.808557</v>
      </c>
      <c r="E152" s="1">
        <v>-77.889717000000005</v>
      </c>
      <c r="F15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</v>
      </c>
    </row>
    <row r="153" spans="1:6" x14ac:dyDescent="0.25">
      <c r="A153" s="1">
        <v>152</v>
      </c>
      <c r="B153" s="1">
        <v>40.808650970458999</v>
      </c>
      <c r="C153" s="1">
        <v>-77.904319763183594</v>
      </c>
      <c r="D153" s="1">
        <v>40.808557</v>
      </c>
      <c r="E153" s="1">
        <v>-77.889717000000005</v>
      </c>
      <c r="F15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</v>
      </c>
    </row>
    <row r="154" spans="1:6" x14ac:dyDescent="0.25">
      <c r="A154" s="1">
        <v>153</v>
      </c>
      <c r="B154" s="1">
        <v>40.798241599999997</v>
      </c>
      <c r="C154" s="1">
        <v>-77.856288000000006</v>
      </c>
      <c r="D154" s="1">
        <v>40.808557</v>
      </c>
      <c r="E154" s="1">
        <v>-77.889717000000005</v>
      </c>
      <c r="F15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</v>
      </c>
    </row>
    <row r="155" spans="1:6" x14ac:dyDescent="0.25">
      <c r="A155" s="1">
        <v>154</v>
      </c>
      <c r="B155" s="1">
        <v>40.7982133</v>
      </c>
      <c r="C155" s="1">
        <v>-77.861035000000001</v>
      </c>
      <c r="D155" s="1">
        <v>40.808557</v>
      </c>
      <c r="E155" s="1">
        <v>-77.889717000000005</v>
      </c>
      <c r="F15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</v>
      </c>
    </row>
    <row r="156" spans="1:6" x14ac:dyDescent="0.25">
      <c r="A156" s="1">
        <v>155</v>
      </c>
      <c r="B156" s="1">
        <v>40.795119999999997</v>
      </c>
      <c r="C156" s="1">
        <v>-77.859359999999995</v>
      </c>
      <c r="D156" s="1">
        <v>40.808557</v>
      </c>
      <c r="E156" s="1">
        <v>-77.889717000000005</v>
      </c>
      <c r="F15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</v>
      </c>
    </row>
    <row r="157" spans="1:6" x14ac:dyDescent="0.25">
      <c r="A157" s="1">
        <v>156</v>
      </c>
      <c r="B157" s="1">
        <v>40.805396391779297</v>
      </c>
      <c r="C157" s="1">
        <v>-77.860450744628906</v>
      </c>
      <c r="D157" s="1">
        <v>40.808557</v>
      </c>
      <c r="E157" s="1">
        <v>-77.889717000000005</v>
      </c>
      <c r="F15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</v>
      </c>
    </row>
    <row r="158" spans="1:6" x14ac:dyDescent="0.25">
      <c r="A158" s="1">
        <v>157</v>
      </c>
      <c r="B158" s="1">
        <v>40.789400000000001</v>
      </c>
      <c r="C158" s="1">
        <v>-77.867779999999996</v>
      </c>
      <c r="D158" s="1">
        <v>40.808557</v>
      </c>
      <c r="E158" s="1">
        <v>-77.889717000000005</v>
      </c>
      <c r="F15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</v>
      </c>
    </row>
    <row r="159" spans="1:6" x14ac:dyDescent="0.25">
      <c r="A159" s="1">
        <v>158</v>
      </c>
      <c r="B159" s="1">
        <v>40.795900000000003</v>
      </c>
      <c r="C159" s="1">
        <v>-77.858000000000004</v>
      </c>
      <c r="D159" s="1">
        <v>40.808557</v>
      </c>
      <c r="E159" s="1">
        <v>-77.889717000000005</v>
      </c>
      <c r="F15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</v>
      </c>
    </row>
    <row r="160" spans="1:6" x14ac:dyDescent="0.25">
      <c r="A160" s="1">
        <v>159</v>
      </c>
      <c r="B160" s="1">
        <v>40.807476100514499</v>
      </c>
      <c r="C160" s="1">
        <v>-77.866615802049594</v>
      </c>
      <c r="D160" s="1">
        <v>40.808557</v>
      </c>
      <c r="E160" s="1">
        <v>-77.889717000000005</v>
      </c>
      <c r="F16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</v>
      </c>
    </row>
    <row r="161" spans="1:6" x14ac:dyDescent="0.25">
      <c r="A161" s="1">
        <v>160</v>
      </c>
      <c r="B161" s="1">
        <v>40.811799999999998</v>
      </c>
      <c r="C161" s="1">
        <v>-77.908270000000002</v>
      </c>
      <c r="D161" s="1">
        <v>40.808557</v>
      </c>
      <c r="E161" s="1">
        <v>-77.889717000000005</v>
      </c>
      <c r="F16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</v>
      </c>
    </row>
    <row r="162" spans="1:6" x14ac:dyDescent="0.25">
      <c r="A162" s="1">
        <v>161</v>
      </c>
      <c r="B162" s="1">
        <v>40.79757</v>
      </c>
      <c r="C162" s="1">
        <v>-77.855109999999996</v>
      </c>
      <c r="D162" s="1">
        <v>40.808557</v>
      </c>
      <c r="E162" s="1">
        <v>-77.889717000000005</v>
      </c>
      <c r="F16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</v>
      </c>
    </row>
    <row r="163" spans="1:6" x14ac:dyDescent="0.25">
      <c r="A163" s="1">
        <v>162</v>
      </c>
      <c r="B163" s="1">
        <v>40.79307</v>
      </c>
      <c r="C163" s="1">
        <v>-77.857169999999996</v>
      </c>
      <c r="D163" s="1">
        <v>40.808557</v>
      </c>
      <c r="E163" s="1">
        <v>-77.889717000000005</v>
      </c>
      <c r="F16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</v>
      </c>
    </row>
    <row r="164" spans="1:6" x14ac:dyDescent="0.25">
      <c r="A164" s="1">
        <v>163</v>
      </c>
      <c r="B164" s="1">
        <v>40.8013306</v>
      </c>
      <c r="C164" s="1">
        <v>-77.880561799999995</v>
      </c>
      <c r="D164" s="1">
        <v>40.808557</v>
      </c>
      <c r="E164" s="1">
        <v>-77.889717000000005</v>
      </c>
      <c r="F16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</v>
      </c>
    </row>
    <row r="165" spans="1:6" x14ac:dyDescent="0.25">
      <c r="A165" s="1">
        <v>164</v>
      </c>
      <c r="B165" s="1">
        <v>40.798769999999998</v>
      </c>
      <c r="C165" s="1">
        <v>-77.855540000000005</v>
      </c>
      <c r="D165" s="1">
        <v>40.808557</v>
      </c>
      <c r="E165" s="1">
        <v>-77.889717000000005</v>
      </c>
      <c r="F16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</v>
      </c>
    </row>
    <row r="166" spans="1:6" x14ac:dyDescent="0.25">
      <c r="A166" s="1">
        <v>165</v>
      </c>
      <c r="B166" s="1">
        <v>40.832564300000001</v>
      </c>
      <c r="C166" s="1">
        <v>-77.808314999999993</v>
      </c>
      <c r="D166" s="1">
        <v>40.808557</v>
      </c>
      <c r="E166" s="1">
        <v>-77.889717000000005</v>
      </c>
      <c r="F16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</v>
      </c>
    </row>
    <row r="167" spans="1:6" x14ac:dyDescent="0.25">
      <c r="A167" s="1">
        <v>166</v>
      </c>
      <c r="B167" s="1">
        <v>40.796800421186298</v>
      </c>
      <c r="C167" s="1">
        <v>-77.858115249995805</v>
      </c>
      <c r="D167" s="1">
        <v>40.808557</v>
      </c>
      <c r="E167" s="1">
        <v>-77.889717000000005</v>
      </c>
      <c r="F16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</v>
      </c>
    </row>
    <row r="168" spans="1:6" x14ac:dyDescent="0.25">
      <c r="A168" s="1">
        <v>167</v>
      </c>
      <c r="B168" s="1">
        <v>40.786534475885297</v>
      </c>
      <c r="C168" s="1">
        <v>-77.871350008598299</v>
      </c>
      <c r="D168" s="1">
        <v>40.808557</v>
      </c>
      <c r="E168" s="1">
        <v>-77.889717000000005</v>
      </c>
      <c r="F16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</v>
      </c>
    </row>
    <row r="169" spans="1:6" x14ac:dyDescent="0.25">
      <c r="A169" s="1">
        <v>168</v>
      </c>
      <c r="B169" s="1">
        <v>40.7989692687988</v>
      </c>
      <c r="C169" s="1">
        <v>-77.854652404785199</v>
      </c>
      <c r="D169" s="1">
        <v>40.808557</v>
      </c>
      <c r="E169" s="1">
        <v>-77.889717000000005</v>
      </c>
      <c r="F16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</v>
      </c>
    </row>
    <row r="170" spans="1:6" x14ac:dyDescent="0.25">
      <c r="A170" s="1">
        <v>169</v>
      </c>
      <c r="B170" s="1">
        <v>40.814425908213799</v>
      </c>
      <c r="C170" s="1">
        <v>-77.942027264072905</v>
      </c>
      <c r="D170" s="1">
        <v>40.808557</v>
      </c>
      <c r="E170" s="1">
        <v>-77.889717000000005</v>
      </c>
      <c r="F17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</v>
      </c>
    </row>
    <row r="171" spans="1:6" x14ac:dyDescent="0.25">
      <c r="A171" s="1">
        <v>170</v>
      </c>
      <c r="B171" s="1">
        <v>40.797519999999999</v>
      </c>
      <c r="C171" s="1">
        <v>-77.855170000000001</v>
      </c>
      <c r="D171" s="1">
        <v>40.808557</v>
      </c>
      <c r="E171" s="1">
        <v>-77.889717000000005</v>
      </c>
      <c r="F17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</v>
      </c>
    </row>
    <row r="172" spans="1:6" x14ac:dyDescent="0.25">
      <c r="A172" s="1">
        <v>171</v>
      </c>
      <c r="B172" s="1">
        <v>40.803620239146397</v>
      </c>
      <c r="C172" s="1">
        <v>-77.887443149261998</v>
      </c>
      <c r="D172" s="1">
        <v>40.808557</v>
      </c>
      <c r="E172" s="1">
        <v>-77.889717000000005</v>
      </c>
      <c r="F17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</v>
      </c>
    </row>
    <row r="173" spans="1:6" x14ac:dyDescent="0.25">
      <c r="A173" s="1">
        <v>172</v>
      </c>
      <c r="B173" s="1">
        <v>40.806123999999997</v>
      </c>
      <c r="C173" s="1">
        <v>-77.892171000000005</v>
      </c>
      <c r="D173" s="1">
        <v>40.808557</v>
      </c>
      <c r="E173" s="1">
        <v>-77.889717000000005</v>
      </c>
      <c r="F17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</v>
      </c>
    </row>
    <row r="174" spans="1:6" x14ac:dyDescent="0.25">
      <c r="A174" s="1">
        <v>173</v>
      </c>
      <c r="B174" s="1">
        <v>40.784289999999999</v>
      </c>
      <c r="C174" s="1">
        <v>-77.875309999999999</v>
      </c>
      <c r="D174" s="1">
        <v>40.808557</v>
      </c>
      <c r="E174" s="1">
        <v>-77.889717000000005</v>
      </c>
      <c r="F17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</v>
      </c>
    </row>
    <row r="175" spans="1:6" x14ac:dyDescent="0.25">
      <c r="A175" s="1">
        <v>174</v>
      </c>
      <c r="B175" s="1">
        <v>40.807600000000001</v>
      </c>
      <c r="C175" s="1">
        <v>-77.896940000000001</v>
      </c>
      <c r="D175" s="1">
        <v>40.808557</v>
      </c>
      <c r="E175" s="1">
        <v>-77.889717000000005</v>
      </c>
      <c r="F17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</v>
      </c>
    </row>
    <row r="176" spans="1:6" x14ac:dyDescent="0.25">
      <c r="A176" s="1">
        <v>175</v>
      </c>
      <c r="B176" s="1">
        <v>40.734267000000003</v>
      </c>
      <c r="C176" s="1">
        <v>-77.885121499999997</v>
      </c>
      <c r="D176" s="1">
        <v>40.808557</v>
      </c>
      <c r="E176" s="1">
        <v>-77.889717000000005</v>
      </c>
      <c r="F17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</v>
      </c>
    </row>
    <row r="177" spans="1:6" x14ac:dyDescent="0.25">
      <c r="A177" s="1">
        <v>176</v>
      </c>
      <c r="B177" s="1">
        <v>40.79242</v>
      </c>
      <c r="C177" s="1">
        <v>-77.863929999999996</v>
      </c>
      <c r="D177" s="1">
        <v>40.808557</v>
      </c>
      <c r="E177" s="1">
        <v>-77.889717000000005</v>
      </c>
      <c r="F17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</v>
      </c>
    </row>
    <row r="178" spans="1:6" x14ac:dyDescent="0.25">
      <c r="A178" s="1">
        <v>177</v>
      </c>
      <c r="B178" s="1">
        <v>40.798464545669503</v>
      </c>
      <c r="C178" s="1">
        <v>-77.855847459313793</v>
      </c>
      <c r="D178" s="1">
        <v>40.808557</v>
      </c>
      <c r="E178" s="1">
        <v>-77.889717000000005</v>
      </c>
      <c r="F17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</v>
      </c>
    </row>
    <row r="179" spans="1:6" x14ac:dyDescent="0.25">
      <c r="A179" s="1">
        <v>178</v>
      </c>
      <c r="B179" s="1">
        <v>40.807555800000003</v>
      </c>
      <c r="C179" s="1">
        <v>-77.861739900000003</v>
      </c>
      <c r="D179" s="1">
        <v>40.808557</v>
      </c>
      <c r="E179" s="1">
        <v>-77.889717000000005</v>
      </c>
      <c r="F17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</v>
      </c>
    </row>
    <row r="180" spans="1:6" x14ac:dyDescent="0.25">
      <c r="A180" s="1">
        <v>179</v>
      </c>
      <c r="B180" s="1">
        <v>40.802531000000002</v>
      </c>
      <c r="C180" s="1">
        <v>-77.886060000000001</v>
      </c>
      <c r="D180" s="1">
        <v>40.808557</v>
      </c>
      <c r="E180" s="1">
        <v>-77.889717000000005</v>
      </c>
      <c r="F18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</v>
      </c>
    </row>
    <row r="181" spans="1:6" x14ac:dyDescent="0.25">
      <c r="A181" s="1">
        <v>180</v>
      </c>
      <c r="B181" s="1">
        <v>40.808750500000002</v>
      </c>
      <c r="C181" s="1">
        <v>-77.905136999999996</v>
      </c>
      <c r="D181" s="1">
        <v>40.808557</v>
      </c>
      <c r="E181" s="1">
        <v>-77.889717000000005</v>
      </c>
      <c r="F18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</v>
      </c>
    </row>
    <row r="182" spans="1:6" x14ac:dyDescent="0.25">
      <c r="A182" s="1">
        <v>181</v>
      </c>
      <c r="B182" s="1">
        <v>40.796810000000001</v>
      </c>
      <c r="C182" s="1">
        <v>-77.857219999999998</v>
      </c>
      <c r="D182" s="1">
        <v>40.808557</v>
      </c>
      <c r="E182" s="1">
        <v>-77.889717000000005</v>
      </c>
      <c r="F18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</v>
      </c>
    </row>
    <row r="183" spans="1:6" x14ac:dyDescent="0.25">
      <c r="A183" s="1">
        <v>182</v>
      </c>
      <c r="B183" s="1">
        <v>40.799810000000001</v>
      </c>
      <c r="C183" s="1">
        <v>-77.848209999999995</v>
      </c>
      <c r="D183" s="1">
        <v>40.808557</v>
      </c>
      <c r="E183" s="1">
        <v>-77.889717000000005</v>
      </c>
      <c r="F18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</v>
      </c>
    </row>
    <row r="184" spans="1:6" x14ac:dyDescent="0.25">
      <c r="A184" s="1">
        <v>183</v>
      </c>
      <c r="B184" s="1">
        <v>40.784988400000003</v>
      </c>
      <c r="C184" s="1">
        <v>-77.842620800000006</v>
      </c>
      <c r="D184" s="1">
        <v>40.808557</v>
      </c>
      <c r="E184" s="1">
        <v>-77.889717000000005</v>
      </c>
      <c r="F18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</v>
      </c>
    </row>
    <row r="185" spans="1:6" x14ac:dyDescent="0.25">
      <c r="A185" s="1">
        <v>184</v>
      </c>
      <c r="B185" s="1">
        <v>40.787350000000004</v>
      </c>
      <c r="C185" s="1">
        <v>-77.85624</v>
      </c>
      <c r="D185" s="1">
        <v>40.808557</v>
      </c>
      <c r="E185" s="1">
        <v>-77.889717000000005</v>
      </c>
      <c r="F18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</v>
      </c>
    </row>
    <row r="186" spans="1:6" x14ac:dyDescent="0.25">
      <c r="A186" s="1">
        <v>185</v>
      </c>
      <c r="B186" s="1">
        <v>40.782646399999997</v>
      </c>
      <c r="C186" s="1">
        <v>-77.854233300000004</v>
      </c>
      <c r="D186" s="1">
        <v>40.808557</v>
      </c>
      <c r="E186" s="1">
        <v>-77.889717000000005</v>
      </c>
      <c r="F18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</v>
      </c>
    </row>
    <row r="187" spans="1:6" x14ac:dyDescent="0.25">
      <c r="A187" s="1">
        <v>186</v>
      </c>
      <c r="B187" s="1">
        <v>40.798900000000003</v>
      </c>
      <c r="C187" s="1">
        <v>-77.855490000000003</v>
      </c>
      <c r="D187" s="1">
        <v>40.808557</v>
      </c>
      <c r="E187" s="1">
        <v>-77.889717000000005</v>
      </c>
      <c r="F18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</v>
      </c>
    </row>
    <row r="188" spans="1:6" x14ac:dyDescent="0.25">
      <c r="A188" s="1">
        <v>187</v>
      </c>
      <c r="B188" s="1">
        <v>40.785629999999998</v>
      </c>
      <c r="C188" s="1">
        <v>-77.854969999999994</v>
      </c>
      <c r="D188" s="1">
        <v>40.808557</v>
      </c>
      <c r="E188" s="1">
        <v>-77.889717000000005</v>
      </c>
      <c r="F18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</v>
      </c>
    </row>
    <row r="189" spans="1:6" x14ac:dyDescent="0.25">
      <c r="A189" s="1">
        <v>188</v>
      </c>
      <c r="B189" s="1">
        <v>40.807270000000003</v>
      </c>
      <c r="C189" s="1">
        <v>-77.892849999999996</v>
      </c>
      <c r="D189" s="1">
        <v>40.808557</v>
      </c>
      <c r="E189" s="1">
        <v>-77.889717000000005</v>
      </c>
      <c r="F18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</v>
      </c>
    </row>
    <row r="190" spans="1:6" x14ac:dyDescent="0.25">
      <c r="A190" s="1">
        <v>189</v>
      </c>
      <c r="B190" s="1">
        <v>40.784554999999997</v>
      </c>
      <c r="C190" s="1">
        <v>-77.829210000000003</v>
      </c>
      <c r="D190" s="1">
        <v>40.808557</v>
      </c>
      <c r="E190" s="1">
        <v>-77.889717000000005</v>
      </c>
      <c r="F19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</v>
      </c>
    </row>
    <row r="191" spans="1:6" x14ac:dyDescent="0.25">
      <c r="A191" s="1">
        <v>190</v>
      </c>
      <c r="B191" s="1">
        <v>40.826979999999999</v>
      </c>
      <c r="C191" s="1">
        <v>-77.808930000000004</v>
      </c>
      <c r="D191" s="1">
        <v>40.808557</v>
      </c>
      <c r="E191" s="1">
        <v>-77.889717000000005</v>
      </c>
      <c r="F19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</v>
      </c>
    </row>
    <row r="192" spans="1:6" x14ac:dyDescent="0.25">
      <c r="A192" s="1">
        <v>191</v>
      </c>
      <c r="B192" s="1">
        <v>40.808498</v>
      </c>
      <c r="C192" s="1">
        <v>-77.895726999999994</v>
      </c>
      <c r="D192" s="1">
        <v>40.808557</v>
      </c>
      <c r="E192" s="1">
        <v>-77.889717000000005</v>
      </c>
      <c r="F19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</v>
      </c>
    </row>
    <row r="193" spans="1:6" x14ac:dyDescent="0.25">
      <c r="A193" s="1">
        <v>192</v>
      </c>
      <c r="B193" s="1">
        <v>40.79307</v>
      </c>
      <c r="C193" s="1">
        <v>-77.857169999999996</v>
      </c>
      <c r="D193" s="1">
        <v>40.808557</v>
      </c>
      <c r="E193" s="1">
        <v>-77.889717000000005</v>
      </c>
      <c r="F19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</v>
      </c>
    </row>
    <row r="194" spans="1:6" x14ac:dyDescent="0.25">
      <c r="A194" s="1">
        <v>193</v>
      </c>
      <c r="B194" s="1">
        <v>40.760482400000001</v>
      </c>
      <c r="C194" s="1">
        <v>-77.878508600000004</v>
      </c>
      <c r="D194" s="1">
        <v>40.808557</v>
      </c>
      <c r="E194" s="1">
        <v>-77.889717000000005</v>
      </c>
      <c r="F19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</v>
      </c>
    </row>
    <row r="195" spans="1:6" x14ac:dyDescent="0.25">
      <c r="A195" s="1">
        <v>194</v>
      </c>
      <c r="B195" s="1">
        <v>40.809420000000003</v>
      </c>
      <c r="C195" s="1">
        <v>-77.910849999999996</v>
      </c>
      <c r="D195" s="1">
        <v>40.808557</v>
      </c>
      <c r="E195" s="1">
        <v>-77.889717000000005</v>
      </c>
      <c r="F19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</v>
      </c>
    </row>
    <row r="196" spans="1:6" x14ac:dyDescent="0.25">
      <c r="A196" s="1">
        <v>195</v>
      </c>
      <c r="B196" s="1">
        <v>40.784910699999998</v>
      </c>
      <c r="C196" s="1">
        <v>-77.829141000000007</v>
      </c>
      <c r="D196" s="1">
        <v>40.808557</v>
      </c>
      <c r="E196" s="1">
        <v>-77.889717000000005</v>
      </c>
      <c r="F19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</v>
      </c>
    </row>
    <row r="197" spans="1:6" x14ac:dyDescent="0.25">
      <c r="A197" s="1">
        <v>196</v>
      </c>
      <c r="B197" s="1">
        <v>40.832170711480302</v>
      </c>
      <c r="C197" s="1">
        <v>-77.804452182674794</v>
      </c>
      <c r="D197" s="1">
        <v>40.808557</v>
      </c>
      <c r="E197" s="1">
        <v>-77.889717000000005</v>
      </c>
      <c r="F197" t="str">
        <f t="shared" ref="F197:F207" si="3">CONCATENATE(F196,",'",B197,"+",C196,"'")</f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</v>
      </c>
    </row>
    <row r="198" spans="1:6" x14ac:dyDescent="0.25">
      <c r="A198" s="1">
        <v>197</v>
      </c>
      <c r="B198" s="1">
        <v>40.784601000000002</v>
      </c>
      <c r="C198" s="1">
        <v>-77.834706999999995</v>
      </c>
      <c r="D198" s="1">
        <v>40.808557</v>
      </c>
      <c r="E198" s="1">
        <v>-77.889717000000005</v>
      </c>
      <c r="F198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</v>
      </c>
    </row>
    <row r="199" spans="1:6" x14ac:dyDescent="0.25">
      <c r="A199" s="1">
        <v>198</v>
      </c>
      <c r="B199" s="1">
        <v>40.833069999999999</v>
      </c>
      <c r="C199" s="1">
        <v>-77.800560000000004</v>
      </c>
      <c r="D199" s="1">
        <v>40.808557</v>
      </c>
      <c r="E199" s="1">
        <v>-77.889717000000005</v>
      </c>
      <c r="F199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</v>
      </c>
    </row>
    <row r="200" spans="1:6" x14ac:dyDescent="0.25">
      <c r="A200" s="1">
        <v>199</v>
      </c>
      <c r="B200" s="1">
        <v>40.785235954952803</v>
      </c>
      <c r="C200" s="1">
        <v>-77.830006331205396</v>
      </c>
      <c r="D200" s="1">
        <v>40.808557</v>
      </c>
      <c r="E200" s="1">
        <v>-77.889717000000005</v>
      </c>
      <c r="F200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</v>
      </c>
    </row>
    <row r="201" spans="1:6" x14ac:dyDescent="0.25">
      <c r="A201" s="1">
        <v>200</v>
      </c>
      <c r="B201" s="1">
        <v>40.810151419900997</v>
      </c>
      <c r="C201" s="1">
        <v>-77.896657932383505</v>
      </c>
      <c r="D201" s="1">
        <v>40.808557</v>
      </c>
      <c r="E201" s="1">
        <v>-77.889717000000005</v>
      </c>
      <c r="F201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</v>
      </c>
    </row>
    <row r="202" spans="1:6" x14ac:dyDescent="0.25">
      <c r="A202" s="1">
        <v>201</v>
      </c>
      <c r="B202" s="1">
        <v>40.804540000000003</v>
      </c>
      <c r="C202" s="1">
        <v>-77.8896199</v>
      </c>
      <c r="D202" s="1">
        <v>40.808557</v>
      </c>
      <c r="E202" s="1">
        <v>-77.889717000000005</v>
      </c>
      <c r="F202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</v>
      </c>
    </row>
    <row r="203" spans="1:6" x14ac:dyDescent="0.25">
      <c r="A203" s="1">
        <v>202</v>
      </c>
      <c r="B203" s="1">
        <v>40.830130424306297</v>
      </c>
      <c r="C203" s="1">
        <v>-77.804328203201294</v>
      </c>
      <c r="D203" s="1">
        <v>40.808557</v>
      </c>
      <c r="E203" s="1">
        <v>-77.889717000000005</v>
      </c>
      <c r="F203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</v>
      </c>
    </row>
    <row r="204" spans="1:6" x14ac:dyDescent="0.25">
      <c r="A204" s="1">
        <v>203</v>
      </c>
      <c r="B204" s="1">
        <v>40.786580000000001</v>
      </c>
      <c r="C204" s="1">
        <v>-77.871409999999997</v>
      </c>
      <c r="D204" s="1">
        <v>40.808557</v>
      </c>
      <c r="E204" s="1">
        <v>-77.889717000000005</v>
      </c>
      <c r="F204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,'40.78658+-77.8043282032012'</v>
      </c>
    </row>
    <row r="205" spans="1:6" x14ac:dyDescent="0.25">
      <c r="A205" s="1">
        <v>204</v>
      </c>
      <c r="B205" s="1">
        <v>40.833129999999997</v>
      </c>
      <c r="C205" s="1">
        <v>-77.807190000000006</v>
      </c>
      <c r="D205" s="1">
        <v>40.808557</v>
      </c>
      <c r="E205" s="1">
        <v>-77.889717000000005</v>
      </c>
      <c r="F205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,'40.78658+-77.8043282032012','40.83313+-77.87141'</v>
      </c>
    </row>
    <row r="206" spans="1:6" x14ac:dyDescent="0.25">
      <c r="A206" s="1">
        <v>205</v>
      </c>
      <c r="B206" s="1">
        <v>40.778981594747599</v>
      </c>
      <c r="C206" s="1">
        <v>-77.820281982421903</v>
      </c>
      <c r="D206" s="1">
        <v>40.808557</v>
      </c>
      <c r="E206" s="1">
        <v>-77.889717000000005</v>
      </c>
      <c r="F206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,'40.78658+-77.8043282032012','40.83313+-77.87141','40.7789815947476+-77.80719'</v>
      </c>
    </row>
    <row r="207" spans="1:6" x14ac:dyDescent="0.25">
      <c r="A207" s="1">
        <v>206</v>
      </c>
      <c r="B207" s="1">
        <v>40.8026313781738</v>
      </c>
      <c r="C207" s="1">
        <v>-77.855529785156193</v>
      </c>
      <c r="D207" s="1">
        <v>40.808557</v>
      </c>
      <c r="E207" s="1">
        <v>-77.889717000000005</v>
      </c>
      <c r="F207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,'40.78658+-77.8043282032012','40.83313+-77.87141','40.7789815947476+-77.80719','40.8026313781738+-77.8202819824219'</v>
      </c>
    </row>
    <row r="210" spans="6:6" x14ac:dyDescent="0.25">
      <c r="F210" t="str">
        <f t="shared" ref="F210" si="4">CONCATENATE(F209,",'",B210,"+",C209,"'")</f>
        <v>,'+'</v>
      </c>
    </row>
    <row r="212" spans="6:6" x14ac:dyDescent="0.25">
      <c r="F212" t="s">
        <v>923</v>
      </c>
    </row>
    <row r="213" spans="6:6" x14ac:dyDescent="0.25">
      <c r="F213" t="str">
        <f>SUBSTITUTE(F212,"'",CHAR(34))</f>
        <v>c("40.7973368691289+-77.889717","40.793+-77.8556317994057","40.80949+-77.86115","40.79798+-77.89505","40.81094+-77.85652","40.79787+-77.91273","40.7848164813104+-77.85611","40.7927333731188+-77.8377073635732","40.7962177476646+-77.8632613142807","40.793333+-77.8576117924536","40.824449+-77.8629082","40.78479+-77.900288","40.79195+-77.84701","40.8104316426225+-77.8585","40.76264388349+-77.912361855093","40.78335+-77.880170118354","40.78416+-77.85289","40.83118+-77.83044","40.7821600835548+-77.8862","40.7392234802246+-77.8533281823999","40.7936442419474+-77.8792037963867","40.7930357+-77.8624302148818","40.79396+-77.8620886","40.794282339619+-77.8614","40.7921+-77.861577665257","40.7954122+-77.86726","40.7938069+-77.8590552","40.795621+-77.8598545","40.80652+-77.859715","40.833851+-77.8408","40.80133+-77.804546","40.79798+-77.88056","40.7936432011393+-77.85652","40.7952308446884+-77.86019419062","40.8151016459428+-77.8591756074695","40.79153+-77.8976170696494","40.7965621948242+-77.86407","40.78724+-77.8570861816406","40.7796+-77.85632","40.7938401958496+-77.87945","40.80346+-77.8610210493206","40.7937960412793+-77.883","40.8089817232854+-77.8624599452379","40.79267+-77.8189247846603","40.8102274588249+-77.8595799","40.79352+-77.8951196372509","40.7943081858942+-77.86107","40.8098699+-77.8616544074628","40.79134+-77.83566","40.8095085436133+-77.86287","40.7958947+-77.8185831382871","40.796593+-77.8591343","40.8314596967376+-77.857836","40.7978067+-77.8460312354736","40.794173+-77.8569621","40.7854725509458+-77.859665","40.7956299+-77.8376734256744","40.79299+-77.8587987","40.7919406471672+-77.86113","40.8292694+-77.8621251836979","40.7842497+-77.8063431","40.791579+-77.8523693","40.777649+-77.8652534","40.793164+-77.789601","40.8041801+-77.862859","40.79339+-77.8829422","40.7928+-77.8616","40.7937806+-77.86138","40.7947683334351+-77.8581843","40.7951864+-77.861053571105","40.79742+-77.85926","40.80292+-77.85583","40.798693+-77.88196","40.7941+-77.870327","40.80442+-77.86144","40.79723+-77.89472","40.79373+-77.85718","40.79486+-77.8607","40.793643951416+-77.8607","40.78329637905+-77.8594818115234","40.79796+-77.852965543432","40.8073243+-77.85621","40.8341149+-77.8915419","40.7975599105216+-77.8040522","40.79446+-77.8557699546218","40.79758+-77.86112","40.79694+-77.85627","40.79274+-77.87082","40.8102876006904+-77.86331","40.8230883971242+-77.8187306597829","40.7968972309498+-77.8122538742726","40.7950031323466+-77.857599003564","40.7989+-77.8600441153442","40.7950057983398+-77.85549","40.810271+-77.8584594726562","40.7988935572192+-77.894942","40.808852+-77.855600857037","40.828725+-77.906009","40.7982063293457+-77.807122","40.7935538+-77.8555297851562","40.77592+-77.860146","40.78425+-77.79231","40.7949294+-77.839519","40.79264+-77.8599543","40.802852+-77.86357","40.7933805507718+-77.881225","40.817335+-77.8606184479304","40.8075+-77.897384","40.783748626709+-77.89607","40.83161+-77.8520126342773","40.78499+-77.84445","40.793826+-77.84262","40.79533+-77.860162","40.7851066+-77.86014","40.8226840353325+-77.8342517","40.80595+-77.8121280670166","40.79078+-77.88951","40.7949346+-77.86407","40.9145899+-77.8585171","40.8081564+-77.7756","40.79757+-77.8959007","40.7937858721277+-77.85511","40.7815523250256+-77.8609080099961","40.8244462+-77.79965715","40.79661+-77.9002875","40.78463+-77.85749","40.8097890716008+-77.83288","40.8162443906698+-77.9067000526864","40.7765926405164+-77.9005877394911","40.79738+-77.7844208171282","40.7935842+-77.85736","40.793923120743+-77.86013","40.79764+-77.861115558831","40.796805+-77.85678","40.7972245342073+-77.857069","40.80942+-77.8557520959339","40.81597+-77.91085","40.7972200004283+-77.89836","40.785657+-77.8611649989561","40.8081798114821+-77.834786","40.7959+-77.8938261419535","40.815648+-77.858","40.8019106643479+-77.901409","40.79812+-77.8564162301025","40.7932087185306+-77.85643","40.834237999054+-77.8628157824278","40.8100002599836+-77.8030890226364","40.79881+-77.9023192912487","40.8088783074838+-77.85548","40.7952763896928+-77.8330622521149","40.810234+-77.8595188027191","40.808650970459+-77.904779","40.7982416+-77.9043197631835","40.7982133+-77.856288","40.79512+-77.861035","40.8053963917793+-77.85936","40.7894+-77.8604507446289","40.7959+-77.86778","40.8074761005145+-77.858","40.8118+-77.8666158020496","40.79757+-77.90827","40.79307+-77.85511","40.8013306+-77.85717","40.79877+-77.8805618","40.8325643+-77.85554","40.7968004211863+-77.808315","40.7865344758853+-77.8581152499958","40.7989692687988+-77.8713500085983","40.8144259082138+-77.8546524047852","40.79752+-77.9420272640729","40.8036202391464+-77.85517","40.806124+-77.887443149262","40.78429+-77.892171","40.8076+-77.87531","40.734267+-77.89694","40.79242+-77.8851215","40.7984645456695+-77.86393","40.8075558+-77.8558474593138","40.802531+-77.8617399","40.8087505+-77.88606","40.79681+-77.905137","40.79981+-77.85722","40.7849884+-77.84821","40.78735+-77.8426208","40.7826464+-77.85624","40.7989+-77.8542333","40.78563+-77.85549","40.80727+-77.85497","40.784555+-77.89285","40.82698+-77.82921","40.808498+-77.80893","40.79307+-77.895727","40.7604824+-77.85717","40.80942+-77.8785086","40.7849107+-77.91085","40.8321707114803+-77.829141","40.784601+-77.8044521826748","40.83307+-77.834707","40.7852359549528+-77.80056","40.810151419901+-77.8300063312054","40.80454+-77.8966579323835","40.8301304243063+-77.8896199","40.78658+-77.8043282032012","40.83313+-77.87141","40.7789815947476+-77.80719","40.8026313781738+-77.8202819824219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41"/>
  <sheetViews>
    <sheetView workbookViewId="0">
      <selection activeCell="C57" sqref="C57"/>
    </sheetView>
  </sheetViews>
  <sheetFormatPr defaultRowHeight="15" x14ac:dyDescent="0.25"/>
  <cols>
    <col min="3" max="3" width="37" bestFit="1" customWidth="1"/>
    <col min="4" max="4" width="21.5703125" bestFit="1" customWidth="1"/>
    <col min="5" max="5" width="13.7109375" customWidth="1"/>
    <col min="6" max="6" width="7.5703125" style="1" customWidth="1"/>
    <col min="7" max="7" width="29.85546875" customWidth="1"/>
    <col min="8" max="9" width="9.140625" style="1"/>
    <col min="10" max="10" width="11.85546875" style="1" customWidth="1"/>
    <col min="11" max="11" width="13.28515625" style="1" customWidth="1"/>
    <col min="16" max="16" width="12" bestFit="1" customWidth="1"/>
    <col min="17" max="17" width="7.42578125" customWidth="1"/>
  </cols>
  <sheetData>
    <row r="2" spans="2:18" x14ac:dyDescent="0.25">
      <c r="B2" s="2" t="s">
        <v>1068</v>
      </c>
      <c r="C2" s="2" t="s">
        <v>1059</v>
      </c>
      <c r="D2" s="2" t="s">
        <v>1060</v>
      </c>
      <c r="E2" s="2" t="s">
        <v>1061</v>
      </c>
      <c r="F2" s="2" t="s">
        <v>1062</v>
      </c>
      <c r="G2" s="2" t="s">
        <v>917</v>
      </c>
      <c r="H2" s="2" t="s">
        <v>1067</v>
      </c>
      <c r="I2" s="2" t="s">
        <v>1064</v>
      </c>
      <c r="J2" s="2" t="s">
        <v>1063</v>
      </c>
      <c r="L2" t="s">
        <v>1065</v>
      </c>
      <c r="M2" t="s">
        <v>1066</v>
      </c>
      <c r="N2" t="s">
        <v>921</v>
      </c>
      <c r="O2" t="s">
        <v>922</v>
      </c>
      <c r="P2" t="s">
        <v>924</v>
      </c>
      <c r="Q2" t="s">
        <v>925</v>
      </c>
      <c r="R2" t="s">
        <v>926</v>
      </c>
    </row>
    <row r="3" spans="2:18" x14ac:dyDescent="0.25">
      <c r="B3" s="1">
        <v>1</v>
      </c>
      <c r="C3" s="3" t="s">
        <v>64</v>
      </c>
      <c r="D3" s="3" t="s">
        <v>66</v>
      </c>
      <c r="E3" s="3" t="s">
        <v>17</v>
      </c>
      <c r="F3" s="4">
        <v>16801</v>
      </c>
      <c r="G3" s="3" t="s">
        <v>772</v>
      </c>
      <c r="H3" s="4"/>
      <c r="I3" s="4">
        <v>3.5</v>
      </c>
      <c r="J3" s="4">
        <v>6</v>
      </c>
      <c r="L3">
        <v>40.79195</v>
      </c>
      <c r="M3">
        <v>-77.858500000000006</v>
      </c>
      <c r="N3">
        <v>40.808557</v>
      </c>
      <c r="O3">
        <v>-77.889717000000005</v>
      </c>
      <c r="P3">
        <v>9.18333333333333</v>
      </c>
      <c r="Q3">
        <v>35.783333333333303</v>
      </c>
      <c r="R3">
        <v>59.05</v>
      </c>
    </row>
    <row r="4" spans="2:18" x14ac:dyDescent="0.25">
      <c r="B4" s="1">
        <v>2</v>
      </c>
      <c r="C4" s="3" t="s">
        <v>320</v>
      </c>
      <c r="D4" s="3" t="s">
        <v>322</v>
      </c>
      <c r="E4" s="3" t="s">
        <v>17</v>
      </c>
      <c r="F4" s="4">
        <v>16801</v>
      </c>
      <c r="G4" s="3" t="s">
        <v>832</v>
      </c>
      <c r="H4" s="4" t="s">
        <v>25</v>
      </c>
      <c r="I4" s="4">
        <v>4</v>
      </c>
      <c r="J4" s="4">
        <v>68</v>
      </c>
      <c r="L4">
        <v>40.793643951416001</v>
      </c>
      <c r="M4">
        <v>-77.859481811523395</v>
      </c>
      <c r="N4">
        <v>40.808557</v>
      </c>
      <c r="O4">
        <v>-77.889717000000005</v>
      </c>
      <c r="P4">
        <v>7.8833333333333302</v>
      </c>
      <c r="Q4">
        <v>21.15</v>
      </c>
      <c r="R4">
        <v>42.05</v>
      </c>
    </row>
    <row r="5" spans="2:18" x14ac:dyDescent="0.25">
      <c r="B5" s="1">
        <v>3</v>
      </c>
      <c r="C5" s="3" t="s">
        <v>442</v>
      </c>
      <c r="D5" s="3" t="s">
        <v>443</v>
      </c>
      <c r="E5" s="3" t="s">
        <v>17</v>
      </c>
      <c r="F5" s="4">
        <v>16801</v>
      </c>
      <c r="G5" s="3" t="s">
        <v>799</v>
      </c>
      <c r="H5" s="4" t="s">
        <v>15</v>
      </c>
      <c r="I5" s="4">
        <v>3.5</v>
      </c>
      <c r="J5" s="4">
        <v>21</v>
      </c>
      <c r="L5">
        <v>40.79533</v>
      </c>
      <c r="M5">
        <v>-77.860140000000001</v>
      </c>
      <c r="N5">
        <v>40.808557</v>
      </c>
      <c r="O5">
        <v>-77.889717000000005</v>
      </c>
      <c r="P5">
        <v>10.5</v>
      </c>
      <c r="Q5">
        <v>21.133333333333301</v>
      </c>
      <c r="R5">
        <v>41.116666666666703</v>
      </c>
    </row>
    <row r="6" spans="2:18" x14ac:dyDescent="0.25">
      <c r="B6" s="1">
        <v>4</v>
      </c>
      <c r="C6" s="3" t="s">
        <v>84</v>
      </c>
      <c r="D6" s="3" t="s">
        <v>86</v>
      </c>
      <c r="E6" s="3" t="s">
        <v>17</v>
      </c>
      <c r="F6" s="4">
        <v>16803</v>
      </c>
      <c r="G6" s="3" t="s">
        <v>777</v>
      </c>
      <c r="H6" s="4" t="s">
        <v>25</v>
      </c>
      <c r="I6" s="4">
        <v>3.5</v>
      </c>
      <c r="J6" s="4">
        <v>205</v>
      </c>
      <c r="L6">
        <v>40.831180000000003</v>
      </c>
      <c r="M6">
        <v>-77.886200000000002</v>
      </c>
      <c r="N6">
        <v>40.808557</v>
      </c>
      <c r="O6">
        <v>-77.889717000000005</v>
      </c>
      <c r="P6">
        <v>12.8166666666667</v>
      </c>
      <c r="R6">
        <v>99.5833333333333</v>
      </c>
    </row>
    <row r="7" spans="2:18" x14ac:dyDescent="0.25">
      <c r="B7" s="1">
        <v>5</v>
      </c>
      <c r="C7" s="3" t="s">
        <v>313</v>
      </c>
      <c r="D7" s="3"/>
      <c r="E7" s="3"/>
      <c r="F7" s="4"/>
      <c r="G7" s="3" t="s">
        <v>830</v>
      </c>
      <c r="H7" s="4"/>
      <c r="I7" s="4">
        <v>5</v>
      </c>
      <c r="J7" s="4">
        <v>2</v>
      </c>
      <c r="L7">
        <v>40.793729999999996</v>
      </c>
      <c r="M7">
        <v>-77.860699999999994</v>
      </c>
      <c r="N7">
        <v>40.808557</v>
      </c>
      <c r="O7">
        <v>-77.889717000000005</v>
      </c>
      <c r="P7">
        <v>9.6</v>
      </c>
      <c r="Q7">
        <v>24.566666666666698</v>
      </c>
      <c r="R7">
        <v>46.7</v>
      </c>
    </row>
    <row r="8" spans="2:18" x14ac:dyDescent="0.25">
      <c r="B8" s="1">
        <v>6</v>
      </c>
      <c r="C8" s="3" t="s">
        <v>449</v>
      </c>
      <c r="D8" s="3" t="s">
        <v>450</v>
      </c>
      <c r="E8" s="3" t="s">
        <v>17</v>
      </c>
      <c r="F8" s="4">
        <v>16801</v>
      </c>
      <c r="G8" s="3" t="s">
        <v>822</v>
      </c>
      <c r="H8" s="4" t="s">
        <v>15</v>
      </c>
      <c r="I8" s="4">
        <v>4</v>
      </c>
      <c r="J8" s="4">
        <v>2</v>
      </c>
      <c r="L8">
        <v>40.8226840353325</v>
      </c>
      <c r="M8">
        <v>-77.812128067016602</v>
      </c>
      <c r="N8">
        <v>40.808557</v>
      </c>
      <c r="O8">
        <v>-77.889717000000005</v>
      </c>
      <c r="P8">
        <v>11.9166666666667</v>
      </c>
      <c r="R8">
        <v>85.383333333333297</v>
      </c>
    </row>
    <row r="9" spans="2:18" x14ac:dyDescent="0.25">
      <c r="B9" s="1">
        <v>7</v>
      </c>
      <c r="C9" s="3" t="s">
        <v>115</v>
      </c>
      <c r="D9" s="3" t="s">
        <v>117</v>
      </c>
      <c r="E9" s="3" t="s">
        <v>17</v>
      </c>
      <c r="F9" s="4">
        <v>16801</v>
      </c>
      <c r="G9" s="3" t="s">
        <v>785</v>
      </c>
      <c r="H9" s="4" t="s">
        <v>25</v>
      </c>
      <c r="I9" s="4">
        <v>4</v>
      </c>
      <c r="J9" s="4">
        <v>155</v>
      </c>
      <c r="L9">
        <v>40.795412200000001</v>
      </c>
      <c r="M9">
        <v>-77.8590552</v>
      </c>
      <c r="N9">
        <v>40.808557</v>
      </c>
      <c r="O9">
        <v>-77.889717000000005</v>
      </c>
      <c r="P9">
        <v>5.7166666666666703</v>
      </c>
      <c r="Q9">
        <v>12.966666666666701</v>
      </c>
      <c r="R9">
        <v>33.6666666666667</v>
      </c>
    </row>
    <row r="10" spans="2:18" x14ac:dyDescent="0.25">
      <c r="B10" s="1">
        <v>8</v>
      </c>
      <c r="C10" s="3" t="s">
        <v>242</v>
      </c>
      <c r="D10" s="3" t="s">
        <v>243</v>
      </c>
      <c r="E10" s="3" t="s">
        <v>17</v>
      </c>
      <c r="F10" s="4">
        <v>16801</v>
      </c>
      <c r="G10" s="3" t="s">
        <v>799</v>
      </c>
      <c r="H10" s="4" t="s">
        <v>15</v>
      </c>
      <c r="I10" s="4">
        <v>4.5</v>
      </c>
      <c r="J10" s="4">
        <v>42</v>
      </c>
      <c r="L10">
        <v>40.791940647167202</v>
      </c>
      <c r="M10">
        <v>-77.862125183697898</v>
      </c>
      <c r="N10">
        <v>40.808557</v>
      </c>
      <c r="O10">
        <v>-77.889717000000005</v>
      </c>
      <c r="P10">
        <v>8.2833333333333297</v>
      </c>
      <c r="Q10">
        <v>24.733333333333299</v>
      </c>
      <c r="R10">
        <v>42.95</v>
      </c>
    </row>
    <row r="11" spans="2:18" x14ac:dyDescent="0.25">
      <c r="B11" s="1">
        <v>9</v>
      </c>
      <c r="C11" s="3" t="s">
        <v>219</v>
      </c>
      <c r="D11" s="3" t="s">
        <v>220</v>
      </c>
      <c r="E11" s="3" t="s">
        <v>17</v>
      </c>
      <c r="F11" s="4">
        <v>16803</v>
      </c>
      <c r="G11" s="3" t="s">
        <v>782</v>
      </c>
      <c r="H11" s="4" t="s">
        <v>25</v>
      </c>
      <c r="I11" s="4">
        <v>3.5</v>
      </c>
      <c r="J11" s="4">
        <v>22</v>
      </c>
      <c r="L11">
        <v>40.831459696737603</v>
      </c>
      <c r="M11">
        <v>-77.846031235473603</v>
      </c>
      <c r="N11">
        <v>40.808557</v>
      </c>
      <c r="O11">
        <v>-77.889717000000005</v>
      </c>
      <c r="P11">
        <v>12.15</v>
      </c>
      <c r="Q11">
        <v>46.2</v>
      </c>
      <c r="R11">
        <v>82.133333333333297</v>
      </c>
    </row>
    <row r="12" spans="2:18" x14ac:dyDescent="0.25">
      <c r="B12" s="1">
        <v>10</v>
      </c>
      <c r="C12" s="3" t="s">
        <v>751</v>
      </c>
      <c r="D12" s="3" t="s">
        <v>752</v>
      </c>
      <c r="E12" s="3" t="s">
        <v>17</v>
      </c>
      <c r="F12" s="4">
        <v>16801</v>
      </c>
      <c r="G12" s="3" t="s">
        <v>799</v>
      </c>
      <c r="H12" s="4"/>
      <c r="I12" s="4">
        <v>1</v>
      </c>
      <c r="J12" s="4">
        <v>1</v>
      </c>
      <c r="L12">
        <v>40.778981594747599</v>
      </c>
      <c r="M12">
        <v>-77.820281982421903</v>
      </c>
      <c r="N12">
        <v>40.808557</v>
      </c>
      <c r="O12">
        <v>-77.889717000000005</v>
      </c>
      <c r="P12">
        <v>14.2</v>
      </c>
      <c r="Q12">
        <v>58.033333333333303</v>
      </c>
      <c r="R12">
        <v>115.35</v>
      </c>
    </row>
    <row r="13" spans="2:18" x14ac:dyDescent="0.25">
      <c r="B13" s="1">
        <v>11</v>
      </c>
      <c r="C13" s="3" t="s">
        <v>338</v>
      </c>
      <c r="D13" s="3" t="s">
        <v>339</v>
      </c>
      <c r="E13" s="3" t="s">
        <v>17</v>
      </c>
      <c r="F13" s="4">
        <v>16801</v>
      </c>
      <c r="G13" s="3" t="s">
        <v>789</v>
      </c>
      <c r="H13" s="4"/>
      <c r="I13" s="4">
        <v>4</v>
      </c>
      <c r="J13" s="4">
        <v>5</v>
      </c>
      <c r="L13">
        <v>40.797559910521599</v>
      </c>
      <c r="M13">
        <v>-77.855769954621806</v>
      </c>
      <c r="N13">
        <v>40.808557</v>
      </c>
      <c r="O13">
        <v>-77.889717000000005</v>
      </c>
      <c r="P13">
        <v>12.8166666666667</v>
      </c>
      <c r="Q13">
        <v>92.3333333333333</v>
      </c>
      <c r="R13">
        <v>115.48333333333299</v>
      </c>
    </row>
    <row r="14" spans="2:18" x14ac:dyDescent="0.25">
      <c r="B14" s="1">
        <v>12</v>
      </c>
      <c r="C14" s="3" t="s">
        <v>746</v>
      </c>
      <c r="D14" s="3" t="s">
        <v>747</v>
      </c>
      <c r="E14" s="3" t="s">
        <v>17</v>
      </c>
      <c r="F14" s="4">
        <v>16801</v>
      </c>
      <c r="G14" s="3" t="s">
        <v>799</v>
      </c>
      <c r="H14" s="4"/>
      <c r="I14" s="4">
        <v>2</v>
      </c>
      <c r="J14" s="4">
        <v>2</v>
      </c>
      <c r="L14">
        <v>40.786580000000001</v>
      </c>
      <c r="M14">
        <v>-77.871409999999997</v>
      </c>
      <c r="N14">
        <v>40.808557</v>
      </c>
      <c r="O14">
        <v>-77.889717000000005</v>
      </c>
      <c r="P14">
        <v>12.1666666666667</v>
      </c>
      <c r="Q14">
        <v>62.883333333333297</v>
      </c>
      <c r="R14">
        <v>113.083333333333</v>
      </c>
    </row>
    <row r="15" spans="2:18" x14ac:dyDescent="0.25">
      <c r="B15" s="1">
        <v>13</v>
      </c>
      <c r="C15" s="3" t="s">
        <v>608</v>
      </c>
      <c r="D15" s="3" t="s">
        <v>549</v>
      </c>
      <c r="E15" s="3" t="s">
        <v>17</v>
      </c>
      <c r="F15" s="4">
        <v>16801</v>
      </c>
      <c r="G15" s="3" t="s">
        <v>799</v>
      </c>
      <c r="H15" s="4" t="s">
        <v>15</v>
      </c>
      <c r="I15" s="4">
        <v>3.5</v>
      </c>
      <c r="J15" s="4">
        <v>19</v>
      </c>
      <c r="L15">
        <v>40.795900000000003</v>
      </c>
      <c r="M15">
        <v>-77.858000000000004</v>
      </c>
      <c r="N15">
        <v>40.808557</v>
      </c>
      <c r="O15">
        <v>-77.889717000000005</v>
      </c>
      <c r="P15">
        <v>5.5333333333333297</v>
      </c>
      <c r="Q15">
        <v>12.233333333333301</v>
      </c>
      <c r="R15">
        <v>32.950000000000003</v>
      </c>
    </row>
    <row r="16" spans="2:18" x14ac:dyDescent="0.25">
      <c r="B16" s="1">
        <v>14</v>
      </c>
      <c r="C16" s="3" t="s">
        <v>600</v>
      </c>
      <c r="D16" s="3" t="s">
        <v>583</v>
      </c>
      <c r="E16" s="3" t="s">
        <v>17</v>
      </c>
      <c r="F16" s="4">
        <v>16801</v>
      </c>
      <c r="G16" s="3" t="s">
        <v>799</v>
      </c>
      <c r="H16" s="4"/>
      <c r="I16" s="4">
        <v>2.5</v>
      </c>
      <c r="J16" s="4">
        <v>9</v>
      </c>
      <c r="L16">
        <v>40.795119999999997</v>
      </c>
      <c r="M16">
        <v>-77.859359999999995</v>
      </c>
      <c r="N16">
        <v>40.808557</v>
      </c>
      <c r="O16">
        <v>-77.889717000000005</v>
      </c>
      <c r="P16">
        <v>9.9166666666666696</v>
      </c>
      <c r="Q16">
        <v>20.366666666666699</v>
      </c>
      <c r="R16">
        <v>42.016666666666701</v>
      </c>
    </row>
    <row r="17" spans="2:18" x14ac:dyDescent="0.25">
      <c r="B17" s="1">
        <v>15</v>
      </c>
      <c r="C17" s="3" t="s">
        <v>259</v>
      </c>
      <c r="D17" s="3" t="s">
        <v>261</v>
      </c>
      <c r="E17" s="3" t="s">
        <v>17</v>
      </c>
      <c r="F17" s="4">
        <v>16801</v>
      </c>
      <c r="G17" s="3" t="s">
        <v>817</v>
      </c>
      <c r="H17" s="4" t="s">
        <v>25</v>
      </c>
      <c r="I17" s="4">
        <v>3</v>
      </c>
      <c r="J17" s="4">
        <v>129</v>
      </c>
      <c r="L17">
        <v>40.793163999999997</v>
      </c>
      <c r="M17">
        <v>-77.862859</v>
      </c>
      <c r="N17">
        <v>40.808557</v>
      </c>
      <c r="O17">
        <v>-77.889717000000005</v>
      </c>
      <c r="P17">
        <v>12.7</v>
      </c>
      <c r="Q17">
        <v>91.4166666666667</v>
      </c>
      <c r="R17">
        <v>137.1</v>
      </c>
    </row>
    <row r="18" spans="2:18" x14ac:dyDescent="0.25">
      <c r="B18" s="1">
        <v>16</v>
      </c>
      <c r="C18" s="3" t="s">
        <v>548</v>
      </c>
      <c r="D18" s="3" t="s">
        <v>549</v>
      </c>
      <c r="E18" s="3" t="s">
        <v>17</v>
      </c>
      <c r="F18" s="4">
        <v>16801</v>
      </c>
      <c r="G18" s="3" t="s">
        <v>785</v>
      </c>
      <c r="H18" s="4"/>
      <c r="I18" s="4">
        <v>2.5</v>
      </c>
      <c r="J18" s="4">
        <v>13</v>
      </c>
      <c r="L18">
        <v>40.795900000000003</v>
      </c>
      <c r="M18">
        <v>-77.858000000000004</v>
      </c>
      <c r="N18">
        <v>40.808557</v>
      </c>
      <c r="O18">
        <v>-77.889717000000005</v>
      </c>
      <c r="P18">
        <v>3.93333333333333</v>
      </c>
      <c r="Q18">
        <v>13.3333333333333</v>
      </c>
      <c r="R18">
        <v>25.85</v>
      </c>
    </row>
    <row r="19" spans="2:18" x14ac:dyDescent="0.25">
      <c r="B19" s="1">
        <v>17</v>
      </c>
      <c r="C19" s="3" t="s">
        <v>245</v>
      </c>
      <c r="D19" s="3" t="s">
        <v>246</v>
      </c>
      <c r="E19" s="3" t="s">
        <v>17</v>
      </c>
      <c r="F19" s="4">
        <v>16801</v>
      </c>
      <c r="G19" s="3" t="s">
        <v>799</v>
      </c>
      <c r="H19" s="4" t="s">
        <v>15</v>
      </c>
      <c r="I19" s="4">
        <v>4.5</v>
      </c>
      <c r="J19" s="4">
        <v>28</v>
      </c>
      <c r="L19">
        <v>40.829269400000001</v>
      </c>
      <c r="M19">
        <v>-77.806343100000007</v>
      </c>
      <c r="N19">
        <v>40.808557</v>
      </c>
      <c r="O19">
        <v>-77.889717000000005</v>
      </c>
      <c r="P19">
        <v>11.016666666666699</v>
      </c>
      <c r="Q19">
        <v>38.766666666666701</v>
      </c>
      <c r="R19">
        <v>77.016666666666694</v>
      </c>
    </row>
    <row r="20" spans="2:18" x14ac:dyDescent="0.25">
      <c r="B20" s="1">
        <v>18</v>
      </c>
      <c r="C20" s="3" t="s">
        <v>686</v>
      </c>
      <c r="D20" s="3" t="s">
        <v>687</v>
      </c>
      <c r="E20" s="3" t="s">
        <v>17</v>
      </c>
      <c r="F20" s="4">
        <v>16803</v>
      </c>
      <c r="G20" s="3" t="s">
        <v>799</v>
      </c>
      <c r="H20" s="4" t="s">
        <v>15</v>
      </c>
      <c r="I20" s="4">
        <v>2.5</v>
      </c>
      <c r="J20" s="4">
        <v>18</v>
      </c>
      <c r="L20">
        <v>40.802531000000002</v>
      </c>
      <c r="M20">
        <v>-77.886060000000001</v>
      </c>
      <c r="N20">
        <v>40.808557</v>
      </c>
      <c r="O20">
        <v>-77.889717000000005</v>
      </c>
      <c r="P20">
        <v>7.6666666666666696</v>
      </c>
      <c r="Q20">
        <v>14.783333333333299</v>
      </c>
      <c r="R20">
        <v>38.75</v>
      </c>
    </row>
    <row r="21" spans="2:18" x14ac:dyDescent="0.25">
      <c r="B21" s="1">
        <v>19</v>
      </c>
      <c r="C21" s="3" t="s">
        <v>108</v>
      </c>
      <c r="D21" s="3" t="s">
        <v>106</v>
      </c>
      <c r="E21" s="3" t="s">
        <v>17</v>
      </c>
      <c r="F21" s="4">
        <v>16801</v>
      </c>
      <c r="G21" s="3" t="s">
        <v>783</v>
      </c>
      <c r="H21" s="4" t="s">
        <v>25</v>
      </c>
      <c r="I21" s="4">
        <v>3</v>
      </c>
      <c r="J21" s="4">
        <v>130</v>
      </c>
      <c r="L21">
        <v>40.794282339619002</v>
      </c>
      <c r="M21">
        <v>-77.861577665257002</v>
      </c>
      <c r="N21">
        <v>40.808557</v>
      </c>
      <c r="O21">
        <v>-77.889717000000005</v>
      </c>
      <c r="P21">
        <v>8.6</v>
      </c>
      <c r="Q21">
        <v>19.933333333333302</v>
      </c>
      <c r="R21">
        <v>40.8333333333333</v>
      </c>
    </row>
    <row r="22" spans="2:18" x14ac:dyDescent="0.25">
      <c r="B22" s="1">
        <v>20</v>
      </c>
      <c r="C22" s="3" t="s">
        <v>279</v>
      </c>
      <c r="D22" s="3" t="s">
        <v>281</v>
      </c>
      <c r="E22" s="3" t="s">
        <v>17</v>
      </c>
      <c r="F22" s="4">
        <v>16801</v>
      </c>
      <c r="G22" s="3" t="s">
        <v>822</v>
      </c>
      <c r="H22" s="4" t="s">
        <v>15</v>
      </c>
      <c r="I22" s="4">
        <v>4</v>
      </c>
      <c r="J22" s="4">
        <v>35</v>
      </c>
      <c r="L22">
        <v>40.794768333435101</v>
      </c>
      <c r="M22">
        <v>-77.861053571105003</v>
      </c>
      <c r="N22">
        <v>40.808557</v>
      </c>
      <c r="O22">
        <v>-77.889717000000005</v>
      </c>
      <c r="P22">
        <v>8.4666666666666703</v>
      </c>
      <c r="Q22">
        <v>22.1666666666667</v>
      </c>
      <c r="R22">
        <v>43.8</v>
      </c>
    </row>
    <row r="23" spans="2:18" x14ac:dyDescent="0.25">
      <c r="B23" s="1">
        <v>21</v>
      </c>
      <c r="C23" s="3" t="s">
        <v>327</v>
      </c>
      <c r="D23" s="3" t="s">
        <v>328</v>
      </c>
      <c r="E23" s="3" t="s">
        <v>17</v>
      </c>
      <c r="F23" s="4">
        <v>16801</v>
      </c>
      <c r="G23" s="3" t="s">
        <v>822</v>
      </c>
      <c r="H23" s="4"/>
      <c r="I23" s="4">
        <v>5</v>
      </c>
      <c r="J23" s="4">
        <v>1</v>
      </c>
      <c r="L23">
        <v>40.797960000000003</v>
      </c>
      <c r="M23">
        <v>-77.856210000000004</v>
      </c>
      <c r="N23">
        <v>40.808557</v>
      </c>
      <c r="O23">
        <v>-77.889717000000005</v>
      </c>
      <c r="P23">
        <v>10.266666666666699</v>
      </c>
      <c r="Q23">
        <v>23.816666666666698</v>
      </c>
      <c r="R23">
        <v>49.616666666666703</v>
      </c>
    </row>
    <row r="24" spans="2:18" x14ac:dyDescent="0.25">
      <c r="B24" s="1">
        <v>22</v>
      </c>
      <c r="C24" s="3" t="s">
        <v>382</v>
      </c>
      <c r="D24" s="3" t="s">
        <v>328</v>
      </c>
      <c r="E24" s="3" t="s">
        <v>17</v>
      </c>
      <c r="F24" s="4">
        <v>16801</v>
      </c>
      <c r="G24" s="3" t="s">
        <v>822</v>
      </c>
      <c r="H24" s="4" t="s">
        <v>15</v>
      </c>
      <c r="I24" s="4">
        <v>2.5</v>
      </c>
      <c r="J24" s="4">
        <v>29</v>
      </c>
      <c r="L24">
        <v>40.798893557219202</v>
      </c>
      <c r="M24">
        <v>-77.855600857037004</v>
      </c>
      <c r="N24">
        <v>40.808557</v>
      </c>
      <c r="O24">
        <v>-77.889717000000005</v>
      </c>
      <c r="P24">
        <v>3.7</v>
      </c>
      <c r="Q24">
        <v>11.35</v>
      </c>
      <c r="R24">
        <v>21.266666666666701</v>
      </c>
    </row>
    <row r="25" spans="2:18" x14ac:dyDescent="0.25">
      <c r="B25" s="1">
        <v>23</v>
      </c>
      <c r="C25" s="3" t="s">
        <v>415</v>
      </c>
      <c r="D25" s="3" t="s">
        <v>416</v>
      </c>
      <c r="E25" s="3" t="s">
        <v>17</v>
      </c>
      <c r="F25" s="4">
        <v>16803</v>
      </c>
      <c r="G25" s="3" t="s">
        <v>782</v>
      </c>
      <c r="H25" s="4" t="s">
        <v>25</v>
      </c>
      <c r="I25" s="4">
        <v>2.5</v>
      </c>
      <c r="J25" s="4">
        <v>39</v>
      </c>
      <c r="L25">
        <v>40.802852000000001</v>
      </c>
      <c r="M25">
        <v>-77.881225000000001</v>
      </c>
      <c r="N25">
        <v>40.808557</v>
      </c>
      <c r="O25">
        <v>-77.889717000000005</v>
      </c>
      <c r="P25">
        <v>7.3833333333333302</v>
      </c>
      <c r="Q25">
        <v>12.883333333333301</v>
      </c>
      <c r="R25">
        <v>36.9</v>
      </c>
    </row>
    <row r="26" spans="2:18" x14ac:dyDescent="0.25">
      <c r="B26" s="1">
        <v>24</v>
      </c>
      <c r="C26" s="3" t="s">
        <v>388</v>
      </c>
      <c r="D26" s="3" t="s">
        <v>390</v>
      </c>
      <c r="E26" s="3" t="s">
        <v>17</v>
      </c>
      <c r="F26" s="4">
        <v>16801</v>
      </c>
      <c r="G26" s="3" t="s">
        <v>846</v>
      </c>
      <c r="H26" s="4" t="s">
        <v>25</v>
      </c>
      <c r="I26" s="4">
        <v>3</v>
      </c>
      <c r="J26" s="4">
        <v>48</v>
      </c>
      <c r="L26">
        <v>40.828724999999999</v>
      </c>
      <c r="M26">
        <v>-77.807122000000007</v>
      </c>
      <c r="N26">
        <v>40.808557</v>
      </c>
      <c r="O26">
        <v>-77.889717000000005</v>
      </c>
      <c r="P26">
        <v>6.3</v>
      </c>
      <c r="Q26">
        <v>46.683333333333302</v>
      </c>
      <c r="R26">
        <v>37.816666666666698</v>
      </c>
    </row>
    <row r="27" spans="2:18" x14ac:dyDescent="0.25">
      <c r="B27" s="1">
        <v>25</v>
      </c>
      <c r="C27" s="3" t="s">
        <v>436</v>
      </c>
      <c r="D27" s="3" t="s">
        <v>437</v>
      </c>
      <c r="E27" s="3" t="s">
        <v>17</v>
      </c>
      <c r="F27" s="4">
        <v>16801</v>
      </c>
      <c r="G27" s="3" t="s">
        <v>822</v>
      </c>
      <c r="H27" s="4" t="s">
        <v>15</v>
      </c>
      <c r="I27" s="4">
        <v>3.5</v>
      </c>
      <c r="J27" s="4">
        <v>51</v>
      </c>
      <c r="L27">
        <v>40.784990000000001</v>
      </c>
      <c r="M27">
        <v>-77.842619999999997</v>
      </c>
      <c r="N27">
        <v>40.808557</v>
      </c>
      <c r="O27">
        <v>-77.889717000000005</v>
      </c>
      <c r="P27">
        <v>9.5333333333333297</v>
      </c>
      <c r="Q27">
        <v>31.4166666666667</v>
      </c>
      <c r="R27">
        <v>63.966666666666697</v>
      </c>
    </row>
    <row r="28" spans="2:18" x14ac:dyDescent="0.25">
      <c r="B28" s="1">
        <v>26</v>
      </c>
      <c r="C28" s="3" t="s">
        <v>506</v>
      </c>
      <c r="D28" s="3" t="s">
        <v>507</v>
      </c>
      <c r="E28" s="3" t="s">
        <v>17</v>
      </c>
      <c r="F28" s="4">
        <v>16801</v>
      </c>
      <c r="G28" s="3" t="s">
        <v>846</v>
      </c>
      <c r="H28" s="4" t="s">
        <v>25</v>
      </c>
      <c r="I28" s="4">
        <v>2</v>
      </c>
      <c r="J28" s="4">
        <v>100</v>
      </c>
      <c r="L28">
        <v>40.797379999999997</v>
      </c>
      <c r="M28">
        <v>-77.85736</v>
      </c>
      <c r="N28">
        <v>40.808557</v>
      </c>
      <c r="O28">
        <v>-77.889717000000005</v>
      </c>
      <c r="P28">
        <v>13.6833333333333</v>
      </c>
      <c r="Q28">
        <v>105.6</v>
      </c>
      <c r="R28">
        <v>147.88333333333301</v>
      </c>
    </row>
    <row r="29" spans="2:18" x14ac:dyDescent="0.25">
      <c r="B29" s="1">
        <v>27</v>
      </c>
      <c r="C29" s="3" t="s">
        <v>135</v>
      </c>
      <c r="D29" s="3" t="s">
        <v>136</v>
      </c>
      <c r="E29" s="3" t="s">
        <v>17</v>
      </c>
      <c r="F29" s="4">
        <v>16803</v>
      </c>
      <c r="G29" s="3" t="s">
        <v>772</v>
      </c>
      <c r="H29" s="4" t="s">
        <v>25</v>
      </c>
      <c r="I29" s="4">
        <v>3.5</v>
      </c>
      <c r="J29" s="4">
        <v>119</v>
      </c>
      <c r="L29">
        <v>40.80133</v>
      </c>
      <c r="M29">
        <v>-77.880560000000003</v>
      </c>
      <c r="N29">
        <v>40.808557</v>
      </c>
      <c r="O29">
        <v>-77.889717000000005</v>
      </c>
      <c r="P29">
        <v>12.45</v>
      </c>
      <c r="R29">
        <v>110.566666666667</v>
      </c>
    </row>
    <row r="30" spans="2:18" x14ac:dyDescent="0.25">
      <c r="B30" s="1">
        <v>28</v>
      </c>
      <c r="C30" s="3" t="s">
        <v>145</v>
      </c>
      <c r="D30" s="3" t="s">
        <v>146</v>
      </c>
      <c r="E30" s="3" t="s">
        <v>17</v>
      </c>
      <c r="F30" s="4">
        <v>16801</v>
      </c>
      <c r="G30" s="3" t="s">
        <v>789</v>
      </c>
      <c r="H30" s="4" t="s">
        <v>15</v>
      </c>
      <c r="I30" s="4">
        <v>4</v>
      </c>
      <c r="J30" s="4">
        <v>49</v>
      </c>
      <c r="L30">
        <v>40.795230844688398</v>
      </c>
      <c r="M30">
        <v>-77.859175607469496</v>
      </c>
      <c r="N30">
        <v>40.808557</v>
      </c>
      <c r="O30">
        <v>-77.889717000000005</v>
      </c>
      <c r="P30">
        <v>9.4</v>
      </c>
      <c r="Q30">
        <v>21.216666666666701</v>
      </c>
      <c r="R30">
        <v>41.65</v>
      </c>
    </row>
    <row r="31" spans="2:18" x14ac:dyDescent="0.25">
      <c r="B31" s="1">
        <v>29</v>
      </c>
      <c r="C31" s="3" t="s">
        <v>509</v>
      </c>
      <c r="D31" s="3" t="s">
        <v>511</v>
      </c>
      <c r="E31" s="3" t="s">
        <v>17</v>
      </c>
      <c r="F31" s="4">
        <v>16801</v>
      </c>
      <c r="G31" s="3" t="s">
        <v>872</v>
      </c>
      <c r="H31" s="4" t="s">
        <v>25</v>
      </c>
      <c r="I31" s="4">
        <v>4</v>
      </c>
      <c r="J31" s="4">
        <v>1</v>
      </c>
      <c r="L31">
        <v>40.793584199999998</v>
      </c>
      <c r="M31">
        <v>-77.860129999999998</v>
      </c>
      <c r="N31">
        <v>40.808557</v>
      </c>
      <c r="O31">
        <v>-77.889717000000005</v>
      </c>
      <c r="P31">
        <v>9.0166666666666693</v>
      </c>
      <c r="Q31">
        <v>25.45</v>
      </c>
      <c r="R31">
        <v>45.883333333333297</v>
      </c>
    </row>
    <row r="32" spans="2:18" x14ac:dyDescent="0.25">
      <c r="B32" s="1">
        <v>30</v>
      </c>
      <c r="C32" s="3" t="s">
        <v>263</v>
      </c>
      <c r="D32" s="3" t="s">
        <v>265</v>
      </c>
      <c r="E32" s="3" t="s">
        <v>17</v>
      </c>
      <c r="F32" s="4">
        <v>16803</v>
      </c>
      <c r="G32" s="3" t="s">
        <v>818</v>
      </c>
      <c r="H32" s="4" t="s">
        <v>25</v>
      </c>
      <c r="I32" s="4">
        <v>3.5</v>
      </c>
      <c r="J32" s="4">
        <v>59</v>
      </c>
      <c r="L32">
        <v>40.804180100000004</v>
      </c>
      <c r="M32">
        <v>-77.882942200000002</v>
      </c>
      <c r="N32">
        <v>40.808557</v>
      </c>
      <c r="O32">
        <v>-77.889717000000005</v>
      </c>
      <c r="P32">
        <v>6.93333333333333</v>
      </c>
      <c r="Q32">
        <v>14.05</v>
      </c>
      <c r="R32">
        <v>37.433333333333302</v>
      </c>
    </row>
    <row r="33" spans="2:18" x14ac:dyDescent="0.25">
      <c r="B33" s="1">
        <v>31</v>
      </c>
      <c r="C33" s="3" t="s">
        <v>104</v>
      </c>
      <c r="D33" s="3" t="s">
        <v>106</v>
      </c>
      <c r="E33" s="3" t="s">
        <v>17</v>
      </c>
      <c r="F33" s="4">
        <v>16801</v>
      </c>
      <c r="G33" s="3" t="s">
        <v>782</v>
      </c>
      <c r="H33" s="4"/>
      <c r="I33" s="4">
        <v>3.5</v>
      </c>
      <c r="J33" s="4">
        <v>9</v>
      </c>
      <c r="L33">
        <v>40.793959999999998</v>
      </c>
      <c r="M33">
        <v>-77.861400000000003</v>
      </c>
      <c r="N33">
        <v>40.808557</v>
      </c>
      <c r="O33">
        <v>-77.889717000000005</v>
      </c>
      <c r="P33">
        <v>9.18333333333333</v>
      </c>
      <c r="Q33">
        <v>20.5</v>
      </c>
      <c r="R33">
        <v>40.433333333333302</v>
      </c>
    </row>
    <row r="34" spans="2:18" x14ac:dyDescent="0.25">
      <c r="B34" s="1">
        <v>32</v>
      </c>
      <c r="C34" s="3" t="s">
        <v>517</v>
      </c>
      <c r="D34" s="3" t="s">
        <v>519</v>
      </c>
      <c r="E34" s="3" t="s">
        <v>17</v>
      </c>
      <c r="F34" s="4">
        <v>16801</v>
      </c>
      <c r="G34" s="3" t="s">
        <v>874</v>
      </c>
      <c r="H34" s="4" t="s">
        <v>25</v>
      </c>
      <c r="I34" s="4">
        <v>3</v>
      </c>
      <c r="J34" s="4">
        <v>5</v>
      </c>
      <c r="L34">
        <v>40.797640000000001</v>
      </c>
      <c r="M34">
        <v>-77.856780000000001</v>
      </c>
      <c r="N34">
        <v>40.808557</v>
      </c>
      <c r="O34">
        <v>-77.889717000000005</v>
      </c>
      <c r="P34">
        <v>10.8166666666667</v>
      </c>
      <c r="Q34">
        <v>19.033333333333299</v>
      </c>
      <c r="R34">
        <v>39.200000000000003</v>
      </c>
    </row>
    <row r="35" spans="2:18" x14ac:dyDescent="0.25">
      <c r="B35" s="1">
        <v>33</v>
      </c>
      <c r="C35" s="3" t="s">
        <v>175</v>
      </c>
      <c r="D35" s="3" t="s">
        <v>177</v>
      </c>
      <c r="E35" s="3" t="s">
        <v>17</v>
      </c>
      <c r="F35" s="4">
        <v>16801</v>
      </c>
      <c r="G35" s="3" t="s">
        <v>799</v>
      </c>
      <c r="H35" s="4"/>
      <c r="I35" s="4">
        <v>4</v>
      </c>
      <c r="J35" s="4">
        <v>29</v>
      </c>
      <c r="L35">
        <v>40.7937960412793</v>
      </c>
      <c r="M35">
        <v>-77.862459945237902</v>
      </c>
      <c r="N35">
        <v>40.808557</v>
      </c>
      <c r="O35">
        <v>-77.889717000000005</v>
      </c>
      <c r="P35">
        <v>4.4166666666666696</v>
      </c>
      <c r="Q35">
        <v>20.383333333333301</v>
      </c>
      <c r="R35">
        <v>25.5833333333333</v>
      </c>
    </row>
    <row r="36" spans="2:18" x14ac:dyDescent="0.25">
      <c r="B36" s="1">
        <v>34</v>
      </c>
      <c r="C36" s="3" t="s">
        <v>701</v>
      </c>
      <c r="D36" s="3" t="s">
        <v>702</v>
      </c>
      <c r="E36" s="3" t="s">
        <v>17</v>
      </c>
      <c r="F36" s="4">
        <v>16801</v>
      </c>
      <c r="G36" s="3" t="s">
        <v>799</v>
      </c>
      <c r="H36" s="4" t="s">
        <v>15</v>
      </c>
      <c r="I36" s="4">
        <v>2.5</v>
      </c>
      <c r="J36" s="4">
        <v>43</v>
      </c>
      <c r="L36">
        <v>40.787350000000004</v>
      </c>
      <c r="M36">
        <v>-77.85624</v>
      </c>
      <c r="N36">
        <v>40.808557</v>
      </c>
      <c r="O36">
        <v>-77.889717000000005</v>
      </c>
      <c r="P36">
        <v>9.9833333333333307</v>
      </c>
      <c r="Q36">
        <v>36.033333333333303</v>
      </c>
      <c r="R36">
        <v>66.2</v>
      </c>
    </row>
    <row r="37" spans="2:18" x14ac:dyDescent="0.25">
      <c r="B37" s="1">
        <v>35</v>
      </c>
      <c r="C37" s="3" t="s">
        <v>614</v>
      </c>
      <c r="D37" s="3" t="s">
        <v>615</v>
      </c>
      <c r="E37" s="3" t="s">
        <v>17</v>
      </c>
      <c r="F37" s="4">
        <v>16803</v>
      </c>
      <c r="G37" s="3" t="s">
        <v>799</v>
      </c>
      <c r="H37" s="4"/>
      <c r="I37" s="4">
        <v>5</v>
      </c>
      <c r="J37" s="4">
        <v>2</v>
      </c>
      <c r="L37">
        <v>40.811799999999998</v>
      </c>
      <c r="M37">
        <v>-77.908270000000002</v>
      </c>
      <c r="N37">
        <v>40.808557</v>
      </c>
      <c r="O37">
        <v>-77.889717000000005</v>
      </c>
      <c r="P37">
        <v>7.5333333333333297</v>
      </c>
      <c r="Q37">
        <v>28.766666666666701</v>
      </c>
      <c r="R37">
        <v>39.116666666666703</v>
      </c>
    </row>
    <row r="38" spans="2:18" x14ac:dyDescent="0.25">
      <c r="B38" s="1">
        <v>36</v>
      </c>
      <c r="C38" s="3" t="s">
        <v>131</v>
      </c>
      <c r="D38" s="3" t="s">
        <v>133</v>
      </c>
      <c r="E38" s="3" t="s">
        <v>17</v>
      </c>
      <c r="F38" s="4">
        <v>16801</v>
      </c>
      <c r="G38" s="3" t="s">
        <v>789</v>
      </c>
      <c r="H38" s="4" t="s">
        <v>15</v>
      </c>
      <c r="I38" s="4">
        <v>4</v>
      </c>
      <c r="J38" s="4">
        <v>141</v>
      </c>
      <c r="L38">
        <v>40.833851000000003</v>
      </c>
      <c r="M38">
        <v>-77.804546000000002</v>
      </c>
      <c r="N38">
        <v>40.808557</v>
      </c>
      <c r="O38">
        <v>-77.889717000000005</v>
      </c>
      <c r="P38">
        <v>8.6166666666666707</v>
      </c>
      <c r="Q38">
        <v>27.35</v>
      </c>
      <c r="R38">
        <v>155.35</v>
      </c>
    </row>
    <row r="39" spans="2:18" x14ac:dyDescent="0.25">
      <c r="B39" s="1">
        <v>37</v>
      </c>
      <c r="C39" s="3" t="s">
        <v>621</v>
      </c>
      <c r="D39" s="3" t="s">
        <v>622</v>
      </c>
      <c r="E39" s="3" t="s">
        <v>17</v>
      </c>
      <c r="F39" s="4">
        <v>16801</v>
      </c>
      <c r="G39" s="3" t="s">
        <v>799</v>
      </c>
      <c r="H39" s="4" t="s">
        <v>15</v>
      </c>
      <c r="I39" s="4">
        <v>3</v>
      </c>
      <c r="J39" s="4">
        <v>66</v>
      </c>
      <c r="L39">
        <v>40.79307</v>
      </c>
      <c r="M39">
        <v>-77.857169999999996</v>
      </c>
      <c r="N39">
        <v>40.808557</v>
      </c>
      <c r="O39">
        <v>-77.889717000000005</v>
      </c>
      <c r="P39">
        <v>9.1</v>
      </c>
      <c r="Q39">
        <v>26.616666666666699</v>
      </c>
      <c r="R39">
        <v>48.766666666666701</v>
      </c>
    </row>
    <row r="40" spans="2:18" x14ac:dyDescent="0.25">
      <c r="B40" s="1">
        <v>38</v>
      </c>
      <c r="C40" s="3" t="s">
        <v>533</v>
      </c>
      <c r="D40" s="3" t="s">
        <v>535</v>
      </c>
      <c r="E40" s="3" t="s">
        <v>17</v>
      </c>
      <c r="F40" s="4">
        <v>16803</v>
      </c>
      <c r="G40" s="3" t="s">
        <v>878</v>
      </c>
      <c r="H40" s="4" t="s">
        <v>25</v>
      </c>
      <c r="I40" s="4">
        <v>2.5</v>
      </c>
      <c r="J40" s="4">
        <v>51</v>
      </c>
      <c r="L40">
        <v>40.81597</v>
      </c>
      <c r="M40">
        <v>-77.898359999999997</v>
      </c>
      <c r="N40">
        <v>40.808557</v>
      </c>
      <c r="O40">
        <v>-77.889717000000005</v>
      </c>
      <c r="P40">
        <v>5.85</v>
      </c>
      <c r="Q40">
        <v>26.75</v>
      </c>
      <c r="R40">
        <v>33.9166666666667</v>
      </c>
    </row>
    <row r="41" spans="2:18" x14ac:dyDescent="0.25">
      <c r="B41" s="1">
        <v>39</v>
      </c>
      <c r="C41" s="3" t="s">
        <v>434</v>
      </c>
      <c r="D41" s="3" t="s">
        <v>220</v>
      </c>
      <c r="E41" s="3" t="s">
        <v>17</v>
      </c>
      <c r="F41" s="4">
        <v>16803</v>
      </c>
      <c r="G41" s="3" t="s">
        <v>782</v>
      </c>
      <c r="H41" s="4" t="s">
        <v>25</v>
      </c>
      <c r="I41" s="4">
        <v>3</v>
      </c>
      <c r="J41" s="4">
        <v>13</v>
      </c>
      <c r="L41">
        <v>40.831609999999998</v>
      </c>
      <c r="M41">
        <v>-77.844449999999995</v>
      </c>
      <c r="N41">
        <v>40.808557</v>
      </c>
      <c r="O41">
        <v>-77.889717000000005</v>
      </c>
      <c r="P41">
        <v>15.133333333333301</v>
      </c>
      <c r="Q41">
        <v>36.0833333333333</v>
      </c>
      <c r="R41">
        <v>147.9</v>
      </c>
    </row>
  </sheetData>
  <pageMargins left="0.7" right="0.7" top="0.75" bottom="0.75" header="0.3" footer="0.3"/>
  <pageSetup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workbookViewId="0">
      <selection sqref="A1:XFD1048576"/>
    </sheetView>
  </sheetViews>
  <sheetFormatPr defaultRowHeight="15" x14ac:dyDescent="0.25"/>
  <cols>
    <col min="3" max="3" width="37" bestFit="1" customWidth="1"/>
    <col min="4" max="4" width="21.5703125" bestFit="1" customWidth="1"/>
    <col min="5" max="5" width="13.7109375" customWidth="1"/>
    <col min="6" max="6" width="7.5703125" style="1" customWidth="1"/>
    <col min="7" max="7" width="29.85546875" customWidth="1"/>
    <col min="8" max="9" width="9.140625" style="1"/>
    <col min="10" max="10" width="11.85546875" style="1" customWidth="1"/>
    <col min="11" max="11" width="13.28515625" style="1" customWidth="1"/>
  </cols>
  <sheetData>
    <row r="2" spans="2:10" x14ac:dyDescent="0.25">
      <c r="B2" s="2" t="s">
        <v>1068</v>
      </c>
      <c r="C2" s="2" t="s">
        <v>1059</v>
      </c>
      <c r="D2" s="2" t="s">
        <v>1060</v>
      </c>
      <c r="E2" s="2" t="s">
        <v>1061</v>
      </c>
      <c r="F2" s="2" t="s">
        <v>1062</v>
      </c>
      <c r="G2" s="2" t="s">
        <v>917</v>
      </c>
      <c r="H2" s="2" t="s">
        <v>1067</v>
      </c>
      <c r="I2" s="2" t="s">
        <v>1064</v>
      </c>
      <c r="J2" s="2" t="s">
        <v>1063</v>
      </c>
    </row>
    <row r="3" spans="2:10" x14ac:dyDescent="0.25">
      <c r="B3" s="1">
        <v>1</v>
      </c>
      <c r="C3" s="3" t="s">
        <v>64</v>
      </c>
      <c r="D3" s="3" t="s">
        <v>66</v>
      </c>
      <c r="E3" s="3" t="s">
        <v>17</v>
      </c>
      <c r="F3" s="4">
        <v>16801</v>
      </c>
      <c r="G3" s="3" t="s">
        <v>772</v>
      </c>
      <c r="H3" s="4"/>
      <c r="I3" s="4">
        <v>3.5</v>
      </c>
      <c r="J3" s="4">
        <v>6</v>
      </c>
    </row>
    <row r="4" spans="2:10" x14ac:dyDescent="0.25">
      <c r="B4" s="1">
        <v>2</v>
      </c>
      <c r="C4" s="3" t="s">
        <v>320</v>
      </c>
      <c r="D4" s="3" t="s">
        <v>322</v>
      </c>
      <c r="E4" s="3" t="s">
        <v>17</v>
      </c>
      <c r="F4" s="4">
        <v>16801</v>
      </c>
      <c r="G4" s="3" t="s">
        <v>832</v>
      </c>
      <c r="H4" s="4" t="s">
        <v>25</v>
      </c>
      <c r="I4" s="4">
        <v>4</v>
      </c>
      <c r="J4" s="4">
        <v>68</v>
      </c>
    </row>
    <row r="5" spans="2:10" x14ac:dyDescent="0.25">
      <c r="B5" s="1">
        <v>3</v>
      </c>
      <c r="C5" s="3" t="s">
        <v>442</v>
      </c>
      <c r="D5" s="3" t="s">
        <v>443</v>
      </c>
      <c r="E5" s="3" t="s">
        <v>17</v>
      </c>
      <c r="F5" s="4">
        <v>16801</v>
      </c>
      <c r="G5" s="3" t="s">
        <v>799</v>
      </c>
      <c r="H5" s="4" t="s">
        <v>15</v>
      </c>
      <c r="I5" s="4">
        <v>3.5</v>
      </c>
      <c r="J5" s="4">
        <v>21</v>
      </c>
    </row>
    <row r="6" spans="2:10" x14ac:dyDescent="0.25">
      <c r="B6" s="1">
        <v>4</v>
      </c>
      <c r="C6" s="3" t="s">
        <v>84</v>
      </c>
      <c r="D6" s="3" t="s">
        <v>86</v>
      </c>
      <c r="E6" s="3" t="s">
        <v>17</v>
      </c>
      <c r="F6" s="4">
        <v>16803</v>
      </c>
      <c r="G6" s="3" t="s">
        <v>777</v>
      </c>
      <c r="H6" s="4" t="s">
        <v>25</v>
      </c>
      <c r="I6" s="4">
        <v>3.5</v>
      </c>
      <c r="J6" s="4">
        <v>205</v>
      </c>
    </row>
    <row r="7" spans="2:10" x14ac:dyDescent="0.25">
      <c r="B7" s="1">
        <v>5</v>
      </c>
      <c r="C7" s="3" t="s">
        <v>313</v>
      </c>
      <c r="D7" s="3"/>
      <c r="E7" s="3"/>
      <c r="F7" s="4"/>
      <c r="G7" s="3" t="s">
        <v>830</v>
      </c>
      <c r="H7" s="4"/>
      <c r="I7" s="4">
        <v>5</v>
      </c>
      <c r="J7" s="4">
        <v>2</v>
      </c>
    </row>
    <row r="8" spans="2:10" x14ac:dyDescent="0.25">
      <c r="B8" s="1">
        <v>6</v>
      </c>
      <c r="C8" s="3" t="s">
        <v>449</v>
      </c>
      <c r="D8" s="3" t="s">
        <v>450</v>
      </c>
      <c r="E8" s="3" t="s">
        <v>17</v>
      </c>
      <c r="F8" s="4">
        <v>16801</v>
      </c>
      <c r="G8" s="3" t="s">
        <v>822</v>
      </c>
      <c r="H8" s="4" t="s">
        <v>15</v>
      </c>
      <c r="I8" s="4">
        <v>4</v>
      </c>
      <c r="J8" s="4">
        <v>2</v>
      </c>
    </row>
    <row r="9" spans="2:10" x14ac:dyDescent="0.25">
      <c r="B9" s="1">
        <v>7</v>
      </c>
      <c r="C9" s="3" t="s">
        <v>115</v>
      </c>
      <c r="D9" s="3" t="s">
        <v>117</v>
      </c>
      <c r="E9" s="3" t="s">
        <v>17</v>
      </c>
      <c r="F9" s="4">
        <v>16801</v>
      </c>
      <c r="G9" s="3" t="s">
        <v>785</v>
      </c>
      <c r="H9" s="4" t="s">
        <v>25</v>
      </c>
      <c r="I9" s="4">
        <v>4</v>
      </c>
      <c r="J9" s="4">
        <v>155</v>
      </c>
    </row>
    <row r="10" spans="2:10" x14ac:dyDescent="0.25">
      <c r="B10" s="1">
        <v>8</v>
      </c>
      <c r="C10" s="3" t="s">
        <v>242</v>
      </c>
      <c r="D10" s="3" t="s">
        <v>243</v>
      </c>
      <c r="E10" s="3" t="s">
        <v>17</v>
      </c>
      <c r="F10" s="4">
        <v>16801</v>
      </c>
      <c r="G10" s="3" t="s">
        <v>799</v>
      </c>
      <c r="H10" s="4" t="s">
        <v>15</v>
      </c>
      <c r="I10" s="4">
        <v>4.5</v>
      </c>
      <c r="J10" s="4">
        <v>42</v>
      </c>
    </row>
    <row r="11" spans="2:10" x14ac:dyDescent="0.25">
      <c r="B11" s="1">
        <v>9</v>
      </c>
      <c r="C11" s="3" t="s">
        <v>219</v>
      </c>
      <c r="D11" s="3" t="s">
        <v>220</v>
      </c>
      <c r="E11" s="3" t="s">
        <v>17</v>
      </c>
      <c r="F11" s="4">
        <v>16803</v>
      </c>
      <c r="G11" s="3" t="s">
        <v>782</v>
      </c>
      <c r="H11" s="4" t="s">
        <v>25</v>
      </c>
      <c r="I11" s="4">
        <v>3.5</v>
      </c>
      <c r="J11" s="4">
        <v>22</v>
      </c>
    </row>
    <row r="12" spans="2:10" x14ac:dyDescent="0.25">
      <c r="B12" s="1">
        <v>10</v>
      </c>
      <c r="C12" s="3" t="s">
        <v>751</v>
      </c>
      <c r="D12" s="3" t="s">
        <v>752</v>
      </c>
      <c r="E12" s="3" t="s">
        <v>17</v>
      </c>
      <c r="F12" s="4">
        <v>16801</v>
      </c>
      <c r="G12" s="3" t="s">
        <v>799</v>
      </c>
      <c r="H12" s="4"/>
      <c r="I12" s="4">
        <v>1</v>
      </c>
      <c r="J12" s="4">
        <v>1</v>
      </c>
    </row>
    <row r="13" spans="2:10" x14ac:dyDescent="0.25">
      <c r="B13" s="1">
        <v>11</v>
      </c>
      <c r="C13" s="3" t="s">
        <v>338</v>
      </c>
      <c r="D13" s="3" t="s">
        <v>339</v>
      </c>
      <c r="E13" s="3" t="s">
        <v>17</v>
      </c>
      <c r="F13" s="4">
        <v>16801</v>
      </c>
      <c r="G13" s="3" t="s">
        <v>789</v>
      </c>
      <c r="H13" s="4"/>
      <c r="I13" s="4">
        <v>4</v>
      </c>
      <c r="J13" s="4">
        <v>5</v>
      </c>
    </row>
    <row r="14" spans="2:10" x14ac:dyDescent="0.25">
      <c r="B14" s="1">
        <v>12</v>
      </c>
      <c r="C14" s="3" t="s">
        <v>746</v>
      </c>
      <c r="D14" s="3" t="s">
        <v>747</v>
      </c>
      <c r="E14" s="3" t="s">
        <v>17</v>
      </c>
      <c r="F14" s="4">
        <v>16801</v>
      </c>
      <c r="G14" s="3" t="s">
        <v>799</v>
      </c>
      <c r="H14" s="4"/>
      <c r="I14" s="4">
        <v>2</v>
      </c>
      <c r="J14" s="4">
        <v>2</v>
      </c>
    </row>
    <row r="15" spans="2:10" x14ac:dyDescent="0.25">
      <c r="B15" s="1">
        <v>13</v>
      </c>
      <c r="C15" s="3" t="s">
        <v>608</v>
      </c>
      <c r="D15" s="3" t="s">
        <v>549</v>
      </c>
      <c r="E15" s="3" t="s">
        <v>17</v>
      </c>
      <c r="F15" s="4">
        <v>16801</v>
      </c>
      <c r="G15" s="3" t="s">
        <v>799</v>
      </c>
      <c r="H15" s="4" t="s">
        <v>15</v>
      </c>
      <c r="I15" s="4">
        <v>3.5</v>
      </c>
      <c r="J15" s="4">
        <v>19</v>
      </c>
    </row>
    <row r="16" spans="2:10" x14ac:dyDescent="0.25">
      <c r="B16" s="1">
        <v>14</v>
      </c>
      <c r="C16" s="3" t="s">
        <v>600</v>
      </c>
      <c r="D16" s="3" t="s">
        <v>583</v>
      </c>
      <c r="E16" s="3" t="s">
        <v>17</v>
      </c>
      <c r="F16" s="4">
        <v>16801</v>
      </c>
      <c r="G16" s="3" t="s">
        <v>799</v>
      </c>
      <c r="H16" s="4"/>
      <c r="I16" s="4">
        <v>2.5</v>
      </c>
      <c r="J16" s="4">
        <v>9</v>
      </c>
    </row>
    <row r="17" spans="2:10" x14ac:dyDescent="0.25">
      <c r="B17" s="1">
        <v>15</v>
      </c>
      <c r="C17" s="3" t="s">
        <v>259</v>
      </c>
      <c r="D17" s="3" t="s">
        <v>261</v>
      </c>
      <c r="E17" s="3" t="s">
        <v>17</v>
      </c>
      <c r="F17" s="4">
        <v>16801</v>
      </c>
      <c r="G17" s="3" t="s">
        <v>817</v>
      </c>
      <c r="H17" s="4" t="s">
        <v>25</v>
      </c>
      <c r="I17" s="4">
        <v>3</v>
      </c>
      <c r="J17" s="4">
        <v>129</v>
      </c>
    </row>
    <row r="18" spans="2:10" x14ac:dyDescent="0.25">
      <c r="B18" s="1">
        <v>16</v>
      </c>
      <c r="C18" s="3" t="s">
        <v>548</v>
      </c>
      <c r="D18" s="3" t="s">
        <v>549</v>
      </c>
      <c r="E18" s="3" t="s">
        <v>17</v>
      </c>
      <c r="F18" s="4">
        <v>16801</v>
      </c>
      <c r="G18" s="3" t="s">
        <v>785</v>
      </c>
      <c r="H18" s="4"/>
      <c r="I18" s="4">
        <v>2.5</v>
      </c>
      <c r="J18" s="4">
        <v>13</v>
      </c>
    </row>
    <row r="19" spans="2:10" x14ac:dyDescent="0.25">
      <c r="B19" s="1">
        <v>17</v>
      </c>
      <c r="C19" s="3" t="s">
        <v>245</v>
      </c>
      <c r="D19" s="3" t="s">
        <v>246</v>
      </c>
      <c r="E19" s="3" t="s">
        <v>17</v>
      </c>
      <c r="F19" s="4">
        <v>16801</v>
      </c>
      <c r="G19" s="3" t="s">
        <v>799</v>
      </c>
      <c r="H19" s="4" t="s">
        <v>15</v>
      </c>
      <c r="I19" s="4">
        <v>4.5</v>
      </c>
      <c r="J19" s="4">
        <v>28</v>
      </c>
    </row>
    <row r="20" spans="2:10" x14ac:dyDescent="0.25">
      <c r="B20" s="1">
        <v>18</v>
      </c>
      <c r="C20" s="3" t="s">
        <v>686</v>
      </c>
      <c r="D20" s="3" t="s">
        <v>687</v>
      </c>
      <c r="E20" s="3" t="s">
        <v>17</v>
      </c>
      <c r="F20" s="4">
        <v>16803</v>
      </c>
      <c r="G20" s="3" t="s">
        <v>799</v>
      </c>
      <c r="H20" s="4" t="s">
        <v>15</v>
      </c>
      <c r="I20" s="4">
        <v>2.5</v>
      </c>
      <c r="J20" s="4">
        <v>18</v>
      </c>
    </row>
    <row r="21" spans="2:10" x14ac:dyDescent="0.25">
      <c r="B21" s="1">
        <v>19</v>
      </c>
      <c r="C21" s="3" t="s">
        <v>108</v>
      </c>
      <c r="D21" s="3" t="s">
        <v>106</v>
      </c>
      <c r="E21" s="3" t="s">
        <v>17</v>
      </c>
      <c r="F21" s="4">
        <v>16801</v>
      </c>
      <c r="G21" s="3" t="s">
        <v>783</v>
      </c>
      <c r="H21" s="4" t="s">
        <v>25</v>
      </c>
      <c r="I21" s="4">
        <v>3</v>
      </c>
      <c r="J21" s="4">
        <v>130</v>
      </c>
    </row>
    <row r="22" spans="2:10" x14ac:dyDescent="0.25">
      <c r="B22" s="1">
        <v>20</v>
      </c>
      <c r="C22" s="3" t="s">
        <v>279</v>
      </c>
      <c r="D22" s="3" t="s">
        <v>281</v>
      </c>
      <c r="E22" s="3" t="s">
        <v>17</v>
      </c>
      <c r="F22" s="4">
        <v>16801</v>
      </c>
      <c r="G22" s="3" t="s">
        <v>822</v>
      </c>
      <c r="H22" s="4" t="s">
        <v>15</v>
      </c>
      <c r="I22" s="4">
        <v>4</v>
      </c>
      <c r="J22" s="4">
        <v>35</v>
      </c>
    </row>
    <row r="23" spans="2:10" x14ac:dyDescent="0.25">
      <c r="B23" s="1">
        <v>21</v>
      </c>
      <c r="C23" s="3" t="s">
        <v>327</v>
      </c>
      <c r="D23" s="3" t="s">
        <v>328</v>
      </c>
      <c r="E23" s="3" t="s">
        <v>17</v>
      </c>
      <c r="F23" s="4">
        <v>16801</v>
      </c>
      <c r="G23" s="3" t="s">
        <v>822</v>
      </c>
      <c r="H23" s="4"/>
      <c r="I23" s="4">
        <v>5</v>
      </c>
      <c r="J23" s="4">
        <v>1</v>
      </c>
    </row>
    <row r="24" spans="2:10" x14ac:dyDescent="0.25">
      <c r="B24" s="1">
        <v>22</v>
      </c>
      <c r="C24" s="3" t="s">
        <v>382</v>
      </c>
      <c r="D24" s="3" t="s">
        <v>328</v>
      </c>
      <c r="E24" s="3" t="s">
        <v>17</v>
      </c>
      <c r="F24" s="4">
        <v>16801</v>
      </c>
      <c r="G24" s="3" t="s">
        <v>822</v>
      </c>
      <c r="H24" s="4" t="s">
        <v>15</v>
      </c>
      <c r="I24" s="4">
        <v>2.5</v>
      </c>
      <c r="J24" s="4">
        <v>29</v>
      </c>
    </row>
    <row r="25" spans="2:10" x14ac:dyDescent="0.25">
      <c r="B25" s="1">
        <v>23</v>
      </c>
      <c r="C25" s="3" t="s">
        <v>415</v>
      </c>
      <c r="D25" s="3" t="s">
        <v>416</v>
      </c>
      <c r="E25" s="3" t="s">
        <v>17</v>
      </c>
      <c r="F25" s="4">
        <v>16803</v>
      </c>
      <c r="G25" s="3" t="s">
        <v>782</v>
      </c>
      <c r="H25" s="4" t="s">
        <v>25</v>
      </c>
      <c r="I25" s="4">
        <v>2.5</v>
      </c>
      <c r="J25" s="4">
        <v>39</v>
      </c>
    </row>
    <row r="26" spans="2:10" x14ac:dyDescent="0.25">
      <c r="B26" s="1">
        <v>24</v>
      </c>
      <c r="C26" s="3" t="s">
        <v>388</v>
      </c>
      <c r="D26" s="3" t="s">
        <v>390</v>
      </c>
      <c r="E26" s="3" t="s">
        <v>17</v>
      </c>
      <c r="F26" s="4">
        <v>16801</v>
      </c>
      <c r="G26" s="3" t="s">
        <v>846</v>
      </c>
      <c r="H26" s="4" t="s">
        <v>25</v>
      </c>
      <c r="I26" s="4">
        <v>3</v>
      </c>
      <c r="J26" s="4">
        <v>48</v>
      </c>
    </row>
    <row r="27" spans="2:10" x14ac:dyDescent="0.25">
      <c r="B27" s="1">
        <v>25</v>
      </c>
      <c r="C27" s="3" t="s">
        <v>436</v>
      </c>
      <c r="D27" s="3" t="s">
        <v>437</v>
      </c>
      <c r="E27" s="3" t="s">
        <v>17</v>
      </c>
      <c r="F27" s="4">
        <v>16801</v>
      </c>
      <c r="G27" s="3" t="s">
        <v>822</v>
      </c>
      <c r="H27" s="4" t="s">
        <v>15</v>
      </c>
      <c r="I27" s="4">
        <v>3.5</v>
      </c>
      <c r="J27" s="4">
        <v>51</v>
      </c>
    </row>
    <row r="28" spans="2:10" x14ac:dyDescent="0.25">
      <c r="B28" s="1">
        <v>26</v>
      </c>
      <c r="C28" s="3" t="s">
        <v>506</v>
      </c>
      <c r="D28" s="3" t="s">
        <v>507</v>
      </c>
      <c r="E28" s="3" t="s">
        <v>17</v>
      </c>
      <c r="F28" s="4">
        <v>16801</v>
      </c>
      <c r="G28" s="3" t="s">
        <v>846</v>
      </c>
      <c r="H28" s="4" t="s">
        <v>25</v>
      </c>
      <c r="I28" s="4">
        <v>2</v>
      </c>
      <c r="J28" s="4">
        <v>100</v>
      </c>
    </row>
    <row r="29" spans="2:10" x14ac:dyDescent="0.25">
      <c r="B29" s="1">
        <v>27</v>
      </c>
      <c r="C29" s="3" t="s">
        <v>135</v>
      </c>
      <c r="D29" s="3" t="s">
        <v>136</v>
      </c>
      <c r="E29" s="3" t="s">
        <v>17</v>
      </c>
      <c r="F29" s="4">
        <v>16803</v>
      </c>
      <c r="G29" s="3" t="s">
        <v>772</v>
      </c>
      <c r="H29" s="4" t="s">
        <v>25</v>
      </c>
      <c r="I29" s="4">
        <v>3.5</v>
      </c>
      <c r="J29" s="4">
        <v>119</v>
      </c>
    </row>
    <row r="30" spans="2:10" x14ac:dyDescent="0.25">
      <c r="B30" s="1">
        <v>28</v>
      </c>
      <c r="C30" s="3" t="s">
        <v>145</v>
      </c>
      <c r="D30" s="3" t="s">
        <v>146</v>
      </c>
      <c r="E30" s="3" t="s">
        <v>17</v>
      </c>
      <c r="F30" s="4">
        <v>16801</v>
      </c>
      <c r="G30" s="3" t="s">
        <v>789</v>
      </c>
      <c r="H30" s="4" t="s">
        <v>15</v>
      </c>
      <c r="I30" s="4">
        <v>4</v>
      </c>
      <c r="J30" s="4">
        <v>49</v>
      </c>
    </row>
    <row r="31" spans="2:10" x14ac:dyDescent="0.25">
      <c r="B31" s="1">
        <v>29</v>
      </c>
      <c r="C31" s="3" t="s">
        <v>509</v>
      </c>
      <c r="D31" s="3" t="s">
        <v>511</v>
      </c>
      <c r="E31" s="3" t="s">
        <v>17</v>
      </c>
      <c r="F31" s="4">
        <v>16801</v>
      </c>
      <c r="G31" s="3" t="s">
        <v>872</v>
      </c>
      <c r="H31" s="4" t="s">
        <v>25</v>
      </c>
      <c r="I31" s="4">
        <v>4</v>
      </c>
      <c r="J31" s="4">
        <v>1</v>
      </c>
    </row>
    <row r="32" spans="2:10" x14ac:dyDescent="0.25">
      <c r="B32" s="1">
        <v>30</v>
      </c>
      <c r="C32" s="3" t="s">
        <v>263</v>
      </c>
      <c r="D32" s="3" t="s">
        <v>265</v>
      </c>
      <c r="E32" s="3" t="s">
        <v>17</v>
      </c>
      <c r="F32" s="4">
        <v>16803</v>
      </c>
      <c r="G32" s="3" t="s">
        <v>818</v>
      </c>
      <c r="H32" s="4" t="s">
        <v>25</v>
      </c>
      <c r="I32" s="4">
        <v>3.5</v>
      </c>
      <c r="J32" s="4">
        <v>59</v>
      </c>
    </row>
    <row r="33" spans="2:10" x14ac:dyDescent="0.25">
      <c r="B33" s="1">
        <v>31</v>
      </c>
      <c r="C33" s="3" t="s">
        <v>104</v>
      </c>
      <c r="D33" s="3" t="s">
        <v>106</v>
      </c>
      <c r="E33" s="3" t="s">
        <v>17</v>
      </c>
      <c r="F33" s="4">
        <v>16801</v>
      </c>
      <c r="G33" s="3" t="s">
        <v>782</v>
      </c>
      <c r="H33" s="4"/>
      <c r="I33" s="4">
        <v>3.5</v>
      </c>
      <c r="J33" s="4">
        <v>9</v>
      </c>
    </row>
    <row r="34" spans="2:10" x14ac:dyDescent="0.25">
      <c r="B34" s="1">
        <v>32</v>
      </c>
      <c r="C34" s="3" t="s">
        <v>517</v>
      </c>
      <c r="D34" s="3" t="s">
        <v>519</v>
      </c>
      <c r="E34" s="3" t="s">
        <v>17</v>
      </c>
      <c r="F34" s="4">
        <v>16801</v>
      </c>
      <c r="G34" s="3" t="s">
        <v>874</v>
      </c>
      <c r="H34" s="4" t="s">
        <v>25</v>
      </c>
      <c r="I34" s="4">
        <v>3</v>
      </c>
      <c r="J34" s="4">
        <v>5</v>
      </c>
    </row>
    <row r="35" spans="2:10" x14ac:dyDescent="0.25">
      <c r="B35" s="1">
        <v>33</v>
      </c>
      <c r="C35" s="3" t="s">
        <v>175</v>
      </c>
      <c r="D35" s="3" t="s">
        <v>177</v>
      </c>
      <c r="E35" s="3" t="s">
        <v>17</v>
      </c>
      <c r="F35" s="4">
        <v>16801</v>
      </c>
      <c r="G35" s="3" t="s">
        <v>799</v>
      </c>
      <c r="H35" s="4"/>
      <c r="I35" s="4">
        <v>4</v>
      </c>
      <c r="J35" s="4">
        <v>29</v>
      </c>
    </row>
    <row r="36" spans="2:10" x14ac:dyDescent="0.25">
      <c r="B36" s="1">
        <v>34</v>
      </c>
      <c r="C36" s="3" t="s">
        <v>701</v>
      </c>
      <c r="D36" s="3" t="s">
        <v>702</v>
      </c>
      <c r="E36" s="3" t="s">
        <v>17</v>
      </c>
      <c r="F36" s="4">
        <v>16801</v>
      </c>
      <c r="G36" s="3" t="s">
        <v>799</v>
      </c>
      <c r="H36" s="4" t="s">
        <v>15</v>
      </c>
      <c r="I36" s="4">
        <v>2.5</v>
      </c>
      <c r="J36" s="4">
        <v>43</v>
      </c>
    </row>
    <row r="37" spans="2:10" x14ac:dyDescent="0.25">
      <c r="B37" s="1">
        <v>35</v>
      </c>
      <c r="C37" s="3" t="s">
        <v>614</v>
      </c>
      <c r="D37" s="3" t="s">
        <v>615</v>
      </c>
      <c r="E37" s="3" t="s">
        <v>17</v>
      </c>
      <c r="F37" s="4">
        <v>16803</v>
      </c>
      <c r="G37" s="3" t="s">
        <v>799</v>
      </c>
      <c r="H37" s="4"/>
      <c r="I37" s="4">
        <v>5</v>
      </c>
      <c r="J37" s="4">
        <v>2</v>
      </c>
    </row>
    <row r="38" spans="2:10" x14ac:dyDescent="0.25">
      <c r="B38" s="1">
        <v>36</v>
      </c>
      <c r="C38" s="3" t="s">
        <v>131</v>
      </c>
      <c r="D38" s="3" t="s">
        <v>133</v>
      </c>
      <c r="E38" s="3" t="s">
        <v>17</v>
      </c>
      <c r="F38" s="4">
        <v>16801</v>
      </c>
      <c r="G38" s="3" t="s">
        <v>789</v>
      </c>
      <c r="H38" s="4" t="s">
        <v>15</v>
      </c>
      <c r="I38" s="4">
        <v>4</v>
      </c>
      <c r="J38" s="4">
        <v>141</v>
      </c>
    </row>
    <row r="39" spans="2:10" x14ac:dyDescent="0.25">
      <c r="B39" s="1">
        <v>37</v>
      </c>
      <c r="C39" s="3" t="s">
        <v>621</v>
      </c>
      <c r="D39" s="3" t="s">
        <v>622</v>
      </c>
      <c r="E39" s="3" t="s">
        <v>17</v>
      </c>
      <c r="F39" s="4">
        <v>16801</v>
      </c>
      <c r="G39" s="3" t="s">
        <v>799</v>
      </c>
      <c r="H39" s="4" t="s">
        <v>15</v>
      </c>
      <c r="I39" s="4">
        <v>3</v>
      </c>
      <c r="J39" s="4">
        <v>66</v>
      </c>
    </row>
    <row r="40" spans="2:10" x14ac:dyDescent="0.25">
      <c r="B40" s="1">
        <v>38</v>
      </c>
      <c r="C40" s="3" t="s">
        <v>533</v>
      </c>
      <c r="D40" s="3" t="s">
        <v>535</v>
      </c>
      <c r="E40" s="3" t="s">
        <v>17</v>
      </c>
      <c r="F40" s="4">
        <v>16803</v>
      </c>
      <c r="G40" s="3" t="s">
        <v>878</v>
      </c>
      <c r="H40" s="4" t="s">
        <v>25</v>
      </c>
      <c r="I40" s="4">
        <v>2.5</v>
      </c>
      <c r="J40" s="4">
        <v>51</v>
      </c>
    </row>
    <row r="41" spans="2:10" x14ac:dyDescent="0.25">
      <c r="B41" s="1">
        <v>39</v>
      </c>
      <c r="C41" s="3" t="s">
        <v>434</v>
      </c>
      <c r="D41" s="3" t="s">
        <v>220</v>
      </c>
      <c r="E41" s="3" t="s">
        <v>17</v>
      </c>
      <c r="F41" s="4">
        <v>16803</v>
      </c>
      <c r="G41" s="3" t="s">
        <v>782</v>
      </c>
      <c r="H41" s="4" t="s">
        <v>25</v>
      </c>
      <c r="I41" s="4">
        <v>3</v>
      </c>
      <c r="J41" s="4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workbookViewId="0">
      <selection sqref="A1:XFD1048576"/>
    </sheetView>
  </sheetViews>
  <sheetFormatPr defaultRowHeight="15" x14ac:dyDescent="0.25"/>
  <cols>
    <col min="3" max="3" width="37" bestFit="1" customWidth="1"/>
    <col min="4" max="4" width="21.5703125" bestFit="1" customWidth="1"/>
    <col min="5" max="5" width="29.85546875" customWidth="1"/>
    <col min="6" max="7" width="9.140625" style="1"/>
    <col min="8" max="8" width="13.28515625" style="1" customWidth="1"/>
  </cols>
  <sheetData>
    <row r="2" spans="2:7" x14ac:dyDescent="0.25">
      <c r="B2" s="2" t="s">
        <v>1068</v>
      </c>
      <c r="C2" s="2" t="s">
        <v>1059</v>
      </c>
      <c r="D2" s="2" t="s">
        <v>1060</v>
      </c>
      <c r="E2" s="2" t="s">
        <v>917</v>
      </c>
      <c r="F2" s="2" t="s">
        <v>1067</v>
      </c>
      <c r="G2" s="2" t="s">
        <v>1064</v>
      </c>
    </row>
    <row r="3" spans="2:7" x14ac:dyDescent="0.25">
      <c r="B3" s="1">
        <v>1</v>
      </c>
      <c r="C3" s="3" t="s">
        <v>64</v>
      </c>
      <c r="D3" s="3" t="s">
        <v>66</v>
      </c>
      <c r="E3" s="3" t="s">
        <v>772</v>
      </c>
      <c r="F3" s="4"/>
      <c r="G3" s="4">
        <v>3.5</v>
      </c>
    </row>
    <row r="4" spans="2:7" x14ac:dyDescent="0.25">
      <c r="B4" s="1">
        <v>2</v>
      </c>
      <c r="C4" s="3" t="s">
        <v>320</v>
      </c>
      <c r="D4" s="3" t="s">
        <v>322</v>
      </c>
      <c r="E4" s="3" t="s">
        <v>832</v>
      </c>
      <c r="F4" s="4" t="s">
        <v>25</v>
      </c>
      <c r="G4" s="4">
        <v>4</v>
      </c>
    </row>
    <row r="5" spans="2:7" x14ac:dyDescent="0.25">
      <c r="B5" s="1">
        <v>3</v>
      </c>
      <c r="C5" s="3" t="s">
        <v>442</v>
      </c>
      <c r="D5" s="3" t="s">
        <v>443</v>
      </c>
      <c r="E5" s="3" t="s">
        <v>799</v>
      </c>
      <c r="F5" s="4" t="s">
        <v>15</v>
      </c>
      <c r="G5" s="4">
        <v>3.5</v>
      </c>
    </row>
    <row r="6" spans="2:7" x14ac:dyDescent="0.25">
      <c r="B6" s="1">
        <v>4</v>
      </c>
      <c r="C6" s="3" t="s">
        <v>84</v>
      </c>
      <c r="D6" s="3" t="s">
        <v>86</v>
      </c>
      <c r="E6" s="3" t="s">
        <v>777</v>
      </c>
      <c r="F6" s="4" t="s">
        <v>25</v>
      </c>
      <c r="G6" s="4">
        <v>3.5</v>
      </c>
    </row>
    <row r="7" spans="2:7" x14ac:dyDescent="0.25">
      <c r="B7" s="1">
        <v>5</v>
      </c>
      <c r="C7" s="3" t="s">
        <v>313</v>
      </c>
      <c r="D7" s="3"/>
      <c r="E7" s="3" t="s">
        <v>830</v>
      </c>
      <c r="F7" s="4"/>
      <c r="G7" s="4">
        <v>5</v>
      </c>
    </row>
    <row r="8" spans="2:7" x14ac:dyDescent="0.25">
      <c r="B8" s="1">
        <v>6</v>
      </c>
      <c r="C8" s="3" t="s">
        <v>449</v>
      </c>
      <c r="D8" s="3" t="s">
        <v>450</v>
      </c>
      <c r="E8" s="3" t="s">
        <v>822</v>
      </c>
      <c r="F8" s="4" t="s">
        <v>15</v>
      </c>
      <c r="G8" s="4">
        <v>4</v>
      </c>
    </row>
    <row r="9" spans="2:7" x14ac:dyDescent="0.25">
      <c r="B9" s="1">
        <v>7</v>
      </c>
      <c r="C9" s="3" t="s">
        <v>115</v>
      </c>
      <c r="D9" s="3" t="s">
        <v>117</v>
      </c>
      <c r="E9" s="3" t="s">
        <v>785</v>
      </c>
      <c r="F9" s="4" t="s">
        <v>25</v>
      </c>
      <c r="G9" s="4">
        <v>4</v>
      </c>
    </row>
    <row r="10" spans="2:7" x14ac:dyDescent="0.25">
      <c r="B10" s="1">
        <v>8</v>
      </c>
      <c r="C10" s="3" t="s">
        <v>242</v>
      </c>
      <c r="D10" s="3" t="s">
        <v>243</v>
      </c>
      <c r="E10" s="3" t="s">
        <v>799</v>
      </c>
      <c r="F10" s="4" t="s">
        <v>15</v>
      </c>
      <c r="G10" s="4">
        <v>4.5</v>
      </c>
    </row>
    <row r="11" spans="2:7" x14ac:dyDescent="0.25">
      <c r="B11" s="1">
        <v>9</v>
      </c>
      <c r="C11" s="3" t="s">
        <v>219</v>
      </c>
      <c r="D11" s="3" t="s">
        <v>220</v>
      </c>
      <c r="E11" s="3" t="s">
        <v>782</v>
      </c>
      <c r="F11" s="4" t="s">
        <v>25</v>
      </c>
      <c r="G11" s="4">
        <v>3.5</v>
      </c>
    </row>
    <row r="12" spans="2:7" x14ac:dyDescent="0.25">
      <c r="B12" s="1">
        <v>10</v>
      </c>
      <c r="C12" s="3" t="s">
        <v>751</v>
      </c>
      <c r="D12" s="3" t="s">
        <v>752</v>
      </c>
      <c r="E12" s="3" t="s">
        <v>799</v>
      </c>
      <c r="F12" s="4"/>
      <c r="G12" s="4">
        <v>1</v>
      </c>
    </row>
    <row r="13" spans="2:7" x14ac:dyDescent="0.25">
      <c r="B13" s="1">
        <v>11</v>
      </c>
      <c r="C13" s="3" t="s">
        <v>338</v>
      </c>
      <c r="D13" s="3" t="s">
        <v>339</v>
      </c>
      <c r="E13" s="3" t="s">
        <v>789</v>
      </c>
      <c r="F13" s="4"/>
      <c r="G13" s="4">
        <v>4</v>
      </c>
    </row>
    <row r="14" spans="2:7" x14ac:dyDescent="0.25">
      <c r="B14" s="1">
        <v>12</v>
      </c>
      <c r="C14" s="3" t="s">
        <v>746</v>
      </c>
      <c r="D14" s="3" t="s">
        <v>747</v>
      </c>
      <c r="E14" s="3" t="s">
        <v>799</v>
      </c>
      <c r="F14" s="4"/>
      <c r="G14" s="4">
        <v>2</v>
      </c>
    </row>
    <row r="15" spans="2:7" x14ac:dyDescent="0.25">
      <c r="B15" s="1">
        <v>13</v>
      </c>
      <c r="C15" s="3" t="s">
        <v>608</v>
      </c>
      <c r="D15" s="3" t="s">
        <v>549</v>
      </c>
      <c r="E15" s="3" t="s">
        <v>799</v>
      </c>
      <c r="F15" s="4" t="s">
        <v>15</v>
      </c>
      <c r="G15" s="4">
        <v>3.5</v>
      </c>
    </row>
    <row r="16" spans="2:7" x14ac:dyDescent="0.25">
      <c r="B16" s="1">
        <v>14</v>
      </c>
      <c r="C16" s="3" t="s">
        <v>600</v>
      </c>
      <c r="D16" s="3" t="s">
        <v>583</v>
      </c>
      <c r="E16" s="3" t="s">
        <v>799</v>
      </c>
      <c r="F16" s="4"/>
      <c r="G16" s="4">
        <v>2.5</v>
      </c>
    </row>
    <row r="17" spans="2:7" x14ac:dyDescent="0.25">
      <c r="B17" s="1">
        <v>15</v>
      </c>
      <c r="C17" s="3" t="s">
        <v>259</v>
      </c>
      <c r="D17" s="3" t="s">
        <v>261</v>
      </c>
      <c r="E17" s="3" t="s">
        <v>817</v>
      </c>
      <c r="F17" s="4" t="s">
        <v>25</v>
      </c>
      <c r="G17" s="4">
        <v>3</v>
      </c>
    </row>
    <row r="18" spans="2:7" x14ac:dyDescent="0.25">
      <c r="B18" s="1">
        <v>16</v>
      </c>
      <c r="C18" s="3" t="s">
        <v>548</v>
      </c>
      <c r="D18" s="3" t="s">
        <v>549</v>
      </c>
      <c r="E18" s="3" t="s">
        <v>785</v>
      </c>
      <c r="F18" s="4"/>
      <c r="G18" s="4">
        <v>2.5</v>
      </c>
    </row>
    <row r="19" spans="2:7" x14ac:dyDescent="0.25">
      <c r="B19" s="1">
        <v>17</v>
      </c>
      <c r="C19" s="3" t="s">
        <v>245</v>
      </c>
      <c r="D19" s="3" t="s">
        <v>246</v>
      </c>
      <c r="E19" s="3" t="s">
        <v>799</v>
      </c>
      <c r="F19" s="4" t="s">
        <v>15</v>
      </c>
      <c r="G19" s="4">
        <v>4.5</v>
      </c>
    </row>
    <row r="20" spans="2:7" x14ac:dyDescent="0.25">
      <c r="B20" s="1">
        <v>18</v>
      </c>
      <c r="C20" s="3" t="s">
        <v>686</v>
      </c>
      <c r="D20" s="3" t="s">
        <v>687</v>
      </c>
      <c r="E20" s="3" t="s">
        <v>799</v>
      </c>
      <c r="F20" s="4" t="s">
        <v>15</v>
      </c>
      <c r="G20" s="4">
        <v>2.5</v>
      </c>
    </row>
    <row r="21" spans="2:7" x14ac:dyDescent="0.25">
      <c r="B21" s="1">
        <v>19</v>
      </c>
      <c r="C21" s="3" t="s">
        <v>108</v>
      </c>
      <c r="D21" s="3" t="s">
        <v>106</v>
      </c>
      <c r="E21" s="3" t="s">
        <v>783</v>
      </c>
      <c r="F21" s="4" t="s">
        <v>25</v>
      </c>
      <c r="G21" s="4">
        <v>3</v>
      </c>
    </row>
    <row r="22" spans="2:7" x14ac:dyDescent="0.25">
      <c r="B22" s="1">
        <v>20</v>
      </c>
      <c r="C22" s="3" t="s">
        <v>279</v>
      </c>
      <c r="D22" s="3" t="s">
        <v>281</v>
      </c>
      <c r="E22" s="3" t="s">
        <v>822</v>
      </c>
      <c r="F22" s="4" t="s">
        <v>15</v>
      </c>
      <c r="G22" s="4">
        <v>4</v>
      </c>
    </row>
    <row r="23" spans="2:7" x14ac:dyDescent="0.25">
      <c r="B23" s="1">
        <v>21</v>
      </c>
      <c r="C23" s="3" t="s">
        <v>327</v>
      </c>
      <c r="D23" s="3" t="s">
        <v>328</v>
      </c>
      <c r="E23" s="3" t="s">
        <v>822</v>
      </c>
      <c r="F23" s="4"/>
      <c r="G23" s="4">
        <v>5</v>
      </c>
    </row>
    <row r="24" spans="2:7" x14ac:dyDescent="0.25">
      <c r="B24" s="1">
        <v>22</v>
      </c>
      <c r="C24" s="3" t="s">
        <v>382</v>
      </c>
      <c r="D24" s="3" t="s">
        <v>328</v>
      </c>
      <c r="E24" s="3" t="s">
        <v>822</v>
      </c>
      <c r="F24" s="4" t="s">
        <v>15</v>
      </c>
      <c r="G24" s="4">
        <v>2.5</v>
      </c>
    </row>
    <row r="25" spans="2:7" x14ac:dyDescent="0.25">
      <c r="B25" s="1">
        <v>23</v>
      </c>
      <c r="C25" s="3" t="s">
        <v>415</v>
      </c>
      <c r="D25" s="3" t="s">
        <v>416</v>
      </c>
      <c r="E25" s="3" t="s">
        <v>782</v>
      </c>
      <c r="F25" s="4" t="s">
        <v>25</v>
      </c>
      <c r="G25" s="4">
        <v>2.5</v>
      </c>
    </row>
    <row r="26" spans="2:7" x14ac:dyDescent="0.25">
      <c r="B26" s="1">
        <v>24</v>
      </c>
      <c r="C26" s="3" t="s">
        <v>388</v>
      </c>
      <c r="D26" s="3" t="s">
        <v>390</v>
      </c>
      <c r="E26" s="3" t="s">
        <v>846</v>
      </c>
      <c r="F26" s="4" t="s">
        <v>25</v>
      </c>
      <c r="G26" s="4">
        <v>3</v>
      </c>
    </row>
    <row r="27" spans="2:7" x14ac:dyDescent="0.25">
      <c r="B27" s="1">
        <v>25</v>
      </c>
      <c r="C27" s="3" t="s">
        <v>436</v>
      </c>
      <c r="D27" s="3" t="s">
        <v>437</v>
      </c>
      <c r="E27" s="3" t="s">
        <v>822</v>
      </c>
      <c r="F27" s="4" t="s">
        <v>15</v>
      </c>
      <c r="G27" s="4">
        <v>3.5</v>
      </c>
    </row>
    <row r="28" spans="2:7" x14ac:dyDescent="0.25">
      <c r="B28" s="1">
        <v>26</v>
      </c>
      <c r="C28" s="3" t="s">
        <v>506</v>
      </c>
      <c r="D28" s="3" t="s">
        <v>507</v>
      </c>
      <c r="E28" s="3" t="s">
        <v>846</v>
      </c>
      <c r="F28" s="4" t="s">
        <v>25</v>
      </c>
      <c r="G28" s="4">
        <v>2</v>
      </c>
    </row>
    <row r="29" spans="2:7" x14ac:dyDescent="0.25">
      <c r="B29" s="1">
        <v>27</v>
      </c>
      <c r="C29" s="3" t="s">
        <v>135</v>
      </c>
      <c r="D29" s="3" t="s">
        <v>136</v>
      </c>
      <c r="E29" s="3" t="s">
        <v>772</v>
      </c>
      <c r="F29" s="4" t="s">
        <v>25</v>
      </c>
      <c r="G29" s="4">
        <v>3.5</v>
      </c>
    </row>
    <row r="30" spans="2:7" x14ac:dyDescent="0.25">
      <c r="B30" s="1">
        <v>28</v>
      </c>
      <c r="C30" s="3" t="s">
        <v>145</v>
      </c>
      <c r="D30" s="3" t="s">
        <v>146</v>
      </c>
      <c r="E30" s="3" t="s">
        <v>789</v>
      </c>
      <c r="F30" s="4" t="s">
        <v>15</v>
      </c>
      <c r="G30" s="4">
        <v>4</v>
      </c>
    </row>
    <row r="31" spans="2:7" x14ac:dyDescent="0.25">
      <c r="B31" s="1">
        <v>29</v>
      </c>
      <c r="C31" s="3" t="s">
        <v>509</v>
      </c>
      <c r="D31" s="3" t="s">
        <v>511</v>
      </c>
      <c r="E31" s="3" t="s">
        <v>872</v>
      </c>
      <c r="F31" s="4" t="s">
        <v>25</v>
      </c>
      <c r="G31" s="4">
        <v>4</v>
      </c>
    </row>
    <row r="32" spans="2:7" x14ac:dyDescent="0.25">
      <c r="B32" s="1">
        <v>30</v>
      </c>
      <c r="C32" s="3" t="s">
        <v>263</v>
      </c>
      <c r="D32" s="3" t="s">
        <v>265</v>
      </c>
      <c r="E32" s="3" t="s">
        <v>818</v>
      </c>
      <c r="F32" s="4" t="s">
        <v>25</v>
      </c>
      <c r="G32" s="4">
        <v>3.5</v>
      </c>
    </row>
    <row r="33" spans="2:7" x14ac:dyDescent="0.25">
      <c r="B33" s="1">
        <v>31</v>
      </c>
      <c r="C33" s="3" t="s">
        <v>104</v>
      </c>
      <c r="D33" s="3" t="s">
        <v>106</v>
      </c>
      <c r="E33" s="3" t="s">
        <v>782</v>
      </c>
      <c r="F33" s="4"/>
      <c r="G33" s="4">
        <v>3.5</v>
      </c>
    </row>
    <row r="34" spans="2:7" x14ac:dyDescent="0.25">
      <c r="B34" s="1">
        <v>32</v>
      </c>
      <c r="C34" s="3" t="s">
        <v>517</v>
      </c>
      <c r="D34" s="3" t="s">
        <v>519</v>
      </c>
      <c r="E34" s="3" t="s">
        <v>874</v>
      </c>
      <c r="F34" s="4" t="s">
        <v>25</v>
      </c>
      <c r="G34" s="4">
        <v>3</v>
      </c>
    </row>
    <row r="35" spans="2:7" x14ac:dyDescent="0.25">
      <c r="B35" s="1">
        <v>33</v>
      </c>
      <c r="C35" s="3" t="s">
        <v>175</v>
      </c>
      <c r="D35" s="3" t="s">
        <v>177</v>
      </c>
      <c r="E35" s="3" t="s">
        <v>799</v>
      </c>
      <c r="F35" s="4"/>
      <c r="G35" s="4">
        <v>4</v>
      </c>
    </row>
    <row r="36" spans="2:7" x14ac:dyDescent="0.25">
      <c r="B36" s="1">
        <v>34</v>
      </c>
      <c r="C36" s="3" t="s">
        <v>701</v>
      </c>
      <c r="D36" s="3" t="s">
        <v>702</v>
      </c>
      <c r="E36" s="3" t="s">
        <v>799</v>
      </c>
      <c r="F36" s="4" t="s">
        <v>15</v>
      </c>
      <c r="G36" s="4">
        <v>2.5</v>
      </c>
    </row>
    <row r="37" spans="2:7" x14ac:dyDescent="0.25">
      <c r="B37" s="1">
        <v>35</v>
      </c>
      <c r="C37" s="3" t="s">
        <v>614</v>
      </c>
      <c r="D37" s="3" t="s">
        <v>615</v>
      </c>
      <c r="E37" s="3" t="s">
        <v>799</v>
      </c>
      <c r="F37" s="4"/>
      <c r="G37" s="4">
        <v>5</v>
      </c>
    </row>
    <row r="38" spans="2:7" x14ac:dyDescent="0.25">
      <c r="B38" s="1">
        <v>36</v>
      </c>
      <c r="C38" s="3" t="s">
        <v>131</v>
      </c>
      <c r="D38" s="3" t="s">
        <v>133</v>
      </c>
      <c r="E38" s="3" t="s">
        <v>789</v>
      </c>
      <c r="F38" s="4" t="s">
        <v>15</v>
      </c>
      <c r="G38" s="4">
        <v>4</v>
      </c>
    </row>
    <row r="39" spans="2:7" x14ac:dyDescent="0.25">
      <c r="B39" s="1">
        <v>37</v>
      </c>
      <c r="C39" s="3" t="s">
        <v>621</v>
      </c>
      <c r="D39" s="3" t="s">
        <v>622</v>
      </c>
      <c r="E39" s="3" t="s">
        <v>799</v>
      </c>
      <c r="F39" s="4" t="s">
        <v>15</v>
      </c>
      <c r="G39" s="4">
        <v>3</v>
      </c>
    </row>
    <row r="40" spans="2:7" x14ac:dyDescent="0.25">
      <c r="B40" s="1">
        <v>38</v>
      </c>
      <c r="C40" s="3" t="s">
        <v>533</v>
      </c>
      <c r="D40" s="3" t="s">
        <v>535</v>
      </c>
      <c r="E40" s="3" t="s">
        <v>878</v>
      </c>
      <c r="F40" s="4" t="s">
        <v>25</v>
      </c>
      <c r="G40" s="4">
        <v>2.5</v>
      </c>
    </row>
    <row r="41" spans="2:7" x14ac:dyDescent="0.25">
      <c r="B41" s="1">
        <v>39</v>
      </c>
      <c r="C41" s="3" t="s">
        <v>434</v>
      </c>
      <c r="D41" s="3" t="s">
        <v>220</v>
      </c>
      <c r="E41" s="3" t="s">
        <v>782</v>
      </c>
      <c r="F41" s="4" t="s">
        <v>25</v>
      </c>
      <c r="G41" s="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tabSelected="1" workbookViewId="0">
      <selection activeCell="E39" sqref="E39"/>
    </sheetView>
  </sheetViews>
  <sheetFormatPr defaultRowHeight="15" x14ac:dyDescent="0.25"/>
  <cols>
    <col min="2" max="2" width="7.7109375" bestFit="1" customWidth="1"/>
    <col min="3" max="3" width="32.42578125" bestFit="1" customWidth="1"/>
    <col min="4" max="4" width="21.5703125" bestFit="1" customWidth="1"/>
    <col min="5" max="5" width="37.140625" bestFit="1" customWidth="1"/>
    <col min="6" max="6" width="5.42578125" bestFit="1" customWidth="1"/>
    <col min="7" max="7" width="6.5703125" bestFit="1" customWidth="1"/>
  </cols>
  <sheetData>
    <row r="2" spans="2:7" x14ac:dyDescent="0.25">
      <c r="B2" s="2" t="s">
        <v>1068</v>
      </c>
      <c r="C2" s="2" t="s">
        <v>1059</v>
      </c>
      <c r="D2" s="2" t="s">
        <v>1060</v>
      </c>
      <c r="E2" s="2" t="s">
        <v>917</v>
      </c>
      <c r="F2" s="2" t="s">
        <v>1067</v>
      </c>
      <c r="G2" s="2" t="s">
        <v>1064</v>
      </c>
    </row>
    <row r="3" spans="2:7" x14ac:dyDescent="0.25">
      <c r="B3" s="1">
        <v>1</v>
      </c>
      <c r="C3" s="3" t="s">
        <v>320</v>
      </c>
      <c r="D3" s="3" t="s">
        <v>322</v>
      </c>
      <c r="E3" s="3" t="s">
        <v>832</v>
      </c>
      <c r="F3" s="4" t="s">
        <v>25</v>
      </c>
      <c r="G3" s="4">
        <v>4</v>
      </c>
    </row>
    <row r="4" spans="2:7" x14ac:dyDescent="0.25">
      <c r="B4" s="1">
        <v>2</v>
      </c>
      <c r="C4" s="3" t="s">
        <v>442</v>
      </c>
      <c r="D4" s="3" t="s">
        <v>443</v>
      </c>
      <c r="E4" s="3" t="s">
        <v>799</v>
      </c>
      <c r="F4" s="4" t="s">
        <v>15</v>
      </c>
      <c r="G4" s="4">
        <v>3.5</v>
      </c>
    </row>
    <row r="5" spans="2:7" x14ac:dyDescent="0.25">
      <c r="B5" s="1">
        <v>3</v>
      </c>
      <c r="C5" s="3" t="s">
        <v>84</v>
      </c>
      <c r="D5" s="3" t="s">
        <v>86</v>
      </c>
      <c r="E5" s="3" t="s">
        <v>777</v>
      </c>
      <c r="F5" s="4" t="s">
        <v>25</v>
      </c>
      <c r="G5" s="4">
        <v>3.5</v>
      </c>
    </row>
    <row r="6" spans="2:7" x14ac:dyDescent="0.25">
      <c r="B6" s="1">
        <v>4</v>
      </c>
      <c r="C6" s="3" t="s">
        <v>449</v>
      </c>
      <c r="D6" s="3" t="s">
        <v>450</v>
      </c>
      <c r="E6" s="3" t="s">
        <v>822</v>
      </c>
      <c r="F6" s="4" t="s">
        <v>15</v>
      </c>
      <c r="G6" s="4">
        <v>4</v>
      </c>
    </row>
    <row r="7" spans="2:7" x14ac:dyDescent="0.25">
      <c r="B7" s="1">
        <v>5</v>
      </c>
      <c r="C7" s="3" t="s">
        <v>115</v>
      </c>
      <c r="D7" s="3" t="s">
        <v>117</v>
      </c>
      <c r="E7" s="3" t="s">
        <v>785</v>
      </c>
      <c r="F7" s="4" t="s">
        <v>25</v>
      </c>
      <c r="G7" s="4">
        <v>4</v>
      </c>
    </row>
    <row r="8" spans="2:7" x14ac:dyDescent="0.25">
      <c r="B8" s="1">
        <v>6</v>
      </c>
      <c r="C8" s="3" t="s">
        <v>242</v>
      </c>
      <c r="D8" s="3" t="s">
        <v>243</v>
      </c>
      <c r="E8" s="3" t="s">
        <v>799</v>
      </c>
      <c r="F8" s="4" t="s">
        <v>15</v>
      </c>
      <c r="G8" s="4">
        <v>4.5</v>
      </c>
    </row>
    <row r="9" spans="2:7" x14ac:dyDescent="0.25">
      <c r="B9" s="1">
        <v>7</v>
      </c>
      <c r="C9" s="3" t="s">
        <v>219</v>
      </c>
      <c r="D9" s="3" t="s">
        <v>220</v>
      </c>
      <c r="E9" s="3" t="s">
        <v>782</v>
      </c>
      <c r="F9" s="4" t="s">
        <v>25</v>
      </c>
      <c r="G9" s="4">
        <v>3.5</v>
      </c>
    </row>
    <row r="10" spans="2:7" x14ac:dyDescent="0.25">
      <c r="B10" s="1">
        <v>8</v>
      </c>
      <c r="C10" s="3" t="s">
        <v>608</v>
      </c>
      <c r="D10" s="3" t="s">
        <v>549</v>
      </c>
      <c r="E10" s="3" t="s">
        <v>799</v>
      </c>
      <c r="F10" s="4" t="s">
        <v>15</v>
      </c>
      <c r="G10" s="4">
        <v>3.5</v>
      </c>
    </row>
    <row r="11" spans="2:7" x14ac:dyDescent="0.25">
      <c r="B11" s="1">
        <v>9</v>
      </c>
      <c r="C11" s="3" t="s">
        <v>259</v>
      </c>
      <c r="D11" s="3" t="s">
        <v>261</v>
      </c>
      <c r="E11" s="3" t="s">
        <v>817</v>
      </c>
      <c r="F11" s="4" t="s">
        <v>25</v>
      </c>
      <c r="G11" s="4">
        <v>3</v>
      </c>
    </row>
    <row r="12" spans="2:7" x14ac:dyDescent="0.25">
      <c r="B12" s="1">
        <v>10</v>
      </c>
      <c r="C12" s="3" t="s">
        <v>245</v>
      </c>
      <c r="D12" s="3" t="s">
        <v>246</v>
      </c>
      <c r="E12" s="3" t="s">
        <v>799</v>
      </c>
      <c r="F12" s="4" t="s">
        <v>15</v>
      </c>
      <c r="G12" s="4">
        <v>4.5</v>
      </c>
    </row>
    <row r="13" spans="2:7" x14ac:dyDescent="0.25">
      <c r="B13" s="1">
        <v>11</v>
      </c>
      <c r="C13" s="3" t="s">
        <v>686</v>
      </c>
      <c r="D13" s="3" t="s">
        <v>687</v>
      </c>
      <c r="E13" s="3" t="s">
        <v>799</v>
      </c>
      <c r="F13" s="4" t="s">
        <v>15</v>
      </c>
      <c r="G13" s="4">
        <v>2.5</v>
      </c>
    </row>
    <row r="14" spans="2:7" x14ac:dyDescent="0.25">
      <c r="B14" s="1">
        <v>12</v>
      </c>
      <c r="C14" s="3" t="s">
        <v>108</v>
      </c>
      <c r="D14" s="3" t="s">
        <v>106</v>
      </c>
      <c r="E14" s="3" t="s">
        <v>783</v>
      </c>
      <c r="F14" s="4" t="s">
        <v>25</v>
      </c>
      <c r="G14" s="4">
        <v>3</v>
      </c>
    </row>
    <row r="15" spans="2:7" x14ac:dyDescent="0.25">
      <c r="B15" s="1">
        <v>13</v>
      </c>
      <c r="C15" s="3" t="s">
        <v>279</v>
      </c>
      <c r="D15" s="3" t="s">
        <v>281</v>
      </c>
      <c r="E15" s="3" t="s">
        <v>822</v>
      </c>
      <c r="F15" s="4" t="s">
        <v>15</v>
      </c>
      <c r="G15" s="4">
        <v>4</v>
      </c>
    </row>
    <row r="16" spans="2:7" x14ac:dyDescent="0.25">
      <c r="B16" s="1">
        <v>14</v>
      </c>
      <c r="C16" s="3" t="s">
        <v>382</v>
      </c>
      <c r="D16" s="3" t="s">
        <v>328</v>
      </c>
      <c r="E16" s="3" t="s">
        <v>822</v>
      </c>
      <c r="F16" s="4" t="s">
        <v>15</v>
      </c>
      <c r="G16" s="4">
        <v>2.5</v>
      </c>
    </row>
    <row r="17" spans="2:7" x14ac:dyDescent="0.25">
      <c r="B17" s="1">
        <v>15</v>
      </c>
      <c r="C17" s="3" t="s">
        <v>415</v>
      </c>
      <c r="D17" s="3" t="s">
        <v>416</v>
      </c>
      <c r="E17" s="3" t="s">
        <v>782</v>
      </c>
      <c r="F17" s="4" t="s">
        <v>25</v>
      </c>
      <c r="G17" s="4">
        <v>2.5</v>
      </c>
    </row>
    <row r="18" spans="2:7" x14ac:dyDescent="0.25">
      <c r="B18" s="1">
        <v>16</v>
      </c>
      <c r="C18" s="3" t="s">
        <v>388</v>
      </c>
      <c r="D18" s="3" t="s">
        <v>390</v>
      </c>
      <c r="E18" s="3" t="s">
        <v>846</v>
      </c>
      <c r="F18" s="4" t="s">
        <v>25</v>
      </c>
      <c r="G18" s="4">
        <v>3</v>
      </c>
    </row>
    <row r="19" spans="2:7" x14ac:dyDescent="0.25">
      <c r="B19" s="1">
        <v>17</v>
      </c>
      <c r="C19" s="3" t="s">
        <v>436</v>
      </c>
      <c r="D19" s="3" t="s">
        <v>437</v>
      </c>
      <c r="E19" s="3" t="s">
        <v>822</v>
      </c>
      <c r="F19" s="4" t="s">
        <v>15</v>
      </c>
      <c r="G19" s="4">
        <v>3.5</v>
      </c>
    </row>
    <row r="20" spans="2:7" x14ac:dyDescent="0.25">
      <c r="B20" s="1">
        <v>18</v>
      </c>
      <c r="C20" s="3" t="s">
        <v>506</v>
      </c>
      <c r="D20" s="3" t="s">
        <v>507</v>
      </c>
      <c r="E20" s="3" t="s">
        <v>846</v>
      </c>
      <c r="F20" s="4" t="s">
        <v>25</v>
      </c>
      <c r="G20" s="4">
        <v>2</v>
      </c>
    </row>
    <row r="21" spans="2:7" x14ac:dyDescent="0.25">
      <c r="B21" s="1">
        <v>19</v>
      </c>
      <c r="C21" s="3" t="s">
        <v>135</v>
      </c>
      <c r="D21" s="3" t="s">
        <v>136</v>
      </c>
      <c r="E21" s="3" t="s">
        <v>772</v>
      </c>
      <c r="F21" s="4" t="s">
        <v>25</v>
      </c>
      <c r="G21" s="4">
        <v>3.5</v>
      </c>
    </row>
    <row r="22" spans="2:7" x14ac:dyDescent="0.25">
      <c r="B22" s="1">
        <v>20</v>
      </c>
      <c r="C22" s="3" t="s">
        <v>145</v>
      </c>
      <c r="D22" s="3" t="s">
        <v>146</v>
      </c>
      <c r="E22" s="3" t="s">
        <v>789</v>
      </c>
      <c r="F22" s="4" t="s">
        <v>15</v>
      </c>
      <c r="G22" s="4">
        <v>4</v>
      </c>
    </row>
    <row r="23" spans="2:7" x14ac:dyDescent="0.25">
      <c r="B23" s="1">
        <v>21</v>
      </c>
      <c r="C23" s="3" t="s">
        <v>509</v>
      </c>
      <c r="D23" s="3" t="s">
        <v>511</v>
      </c>
      <c r="E23" s="3" t="s">
        <v>872</v>
      </c>
      <c r="F23" s="4" t="s">
        <v>25</v>
      </c>
      <c r="G23" s="4">
        <v>4</v>
      </c>
    </row>
    <row r="24" spans="2:7" x14ac:dyDescent="0.25">
      <c r="B24" s="1">
        <v>22</v>
      </c>
      <c r="C24" s="3" t="s">
        <v>263</v>
      </c>
      <c r="D24" s="3" t="s">
        <v>265</v>
      </c>
      <c r="E24" s="3" t="s">
        <v>818</v>
      </c>
      <c r="F24" s="4" t="s">
        <v>25</v>
      </c>
      <c r="G24" s="4">
        <v>3.5</v>
      </c>
    </row>
    <row r="25" spans="2:7" x14ac:dyDescent="0.25">
      <c r="B25" s="1">
        <v>23</v>
      </c>
      <c r="C25" s="3" t="s">
        <v>517</v>
      </c>
      <c r="D25" s="3" t="s">
        <v>519</v>
      </c>
      <c r="E25" s="3" t="s">
        <v>874</v>
      </c>
      <c r="F25" s="4" t="s">
        <v>25</v>
      </c>
      <c r="G25" s="4">
        <v>3</v>
      </c>
    </row>
    <row r="26" spans="2:7" x14ac:dyDescent="0.25">
      <c r="B26" s="1">
        <v>24</v>
      </c>
      <c r="C26" s="3" t="s">
        <v>701</v>
      </c>
      <c r="D26" s="3" t="s">
        <v>702</v>
      </c>
      <c r="E26" s="3" t="s">
        <v>799</v>
      </c>
      <c r="F26" s="4" t="s">
        <v>15</v>
      </c>
      <c r="G26" s="4">
        <v>2.5</v>
      </c>
    </row>
    <row r="27" spans="2:7" x14ac:dyDescent="0.25">
      <c r="B27" s="1">
        <v>25</v>
      </c>
      <c r="C27" s="3" t="s">
        <v>131</v>
      </c>
      <c r="D27" s="3" t="s">
        <v>133</v>
      </c>
      <c r="E27" s="3" t="s">
        <v>789</v>
      </c>
      <c r="F27" s="4" t="s">
        <v>15</v>
      </c>
      <c r="G27" s="4">
        <v>4</v>
      </c>
    </row>
    <row r="28" spans="2:7" x14ac:dyDescent="0.25">
      <c r="B28" s="1">
        <v>26</v>
      </c>
      <c r="C28" s="3" t="s">
        <v>621</v>
      </c>
      <c r="D28" s="3" t="s">
        <v>622</v>
      </c>
      <c r="E28" s="3" t="s">
        <v>799</v>
      </c>
      <c r="F28" s="4" t="s">
        <v>15</v>
      </c>
      <c r="G28" s="4">
        <v>3</v>
      </c>
    </row>
    <row r="29" spans="2:7" x14ac:dyDescent="0.25">
      <c r="B29" s="1">
        <v>27</v>
      </c>
      <c r="C29" s="3" t="s">
        <v>533</v>
      </c>
      <c r="D29" s="3" t="s">
        <v>535</v>
      </c>
      <c r="E29" s="3" t="s">
        <v>878</v>
      </c>
      <c r="F29" s="4" t="s">
        <v>25</v>
      </c>
      <c r="G29" s="4">
        <v>2.5</v>
      </c>
    </row>
    <row r="30" spans="2:7" x14ac:dyDescent="0.25">
      <c r="B30" s="1">
        <v>28</v>
      </c>
      <c r="C30" s="3" t="s">
        <v>434</v>
      </c>
      <c r="D30" s="3" t="s">
        <v>220</v>
      </c>
      <c r="E30" s="3" t="s">
        <v>782</v>
      </c>
      <c r="F30" s="4" t="s">
        <v>25</v>
      </c>
      <c r="G30" s="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sqref="A1:XFD1048576"/>
    </sheetView>
  </sheetViews>
  <sheetFormatPr defaultRowHeight="15" x14ac:dyDescent="0.25"/>
  <cols>
    <col min="2" max="2" width="7.7109375" bestFit="1" customWidth="1"/>
    <col min="3" max="3" width="32.42578125" bestFit="1" customWidth="1"/>
    <col min="4" max="4" width="21.5703125" bestFit="1" customWidth="1"/>
    <col min="5" max="5" width="37.140625" bestFit="1" customWidth="1"/>
    <col min="6" max="6" width="6.5703125" bestFit="1" customWidth="1"/>
  </cols>
  <sheetData>
    <row r="2" spans="2:6" x14ac:dyDescent="0.25">
      <c r="B2" s="2" t="s">
        <v>1068</v>
      </c>
      <c r="C2" s="2" t="s">
        <v>1059</v>
      </c>
      <c r="D2" s="2" t="s">
        <v>1060</v>
      </c>
      <c r="E2" s="2" t="s">
        <v>917</v>
      </c>
      <c r="F2" s="2" t="s">
        <v>1064</v>
      </c>
    </row>
    <row r="3" spans="2:6" x14ac:dyDescent="0.25">
      <c r="B3" s="1">
        <v>1</v>
      </c>
      <c r="C3" s="3" t="s">
        <v>320</v>
      </c>
      <c r="D3" s="3" t="s">
        <v>322</v>
      </c>
      <c r="E3" s="3" t="s">
        <v>832</v>
      </c>
      <c r="F3" s="4">
        <v>4</v>
      </c>
    </row>
    <row r="4" spans="2:6" x14ac:dyDescent="0.25">
      <c r="B4" s="1">
        <v>2</v>
      </c>
      <c r="C4" s="3" t="s">
        <v>442</v>
      </c>
      <c r="D4" s="3" t="s">
        <v>443</v>
      </c>
      <c r="E4" s="3" t="s">
        <v>799</v>
      </c>
      <c r="F4" s="4">
        <v>3.5</v>
      </c>
    </row>
    <row r="5" spans="2:6" x14ac:dyDescent="0.25">
      <c r="B5" s="1">
        <v>3</v>
      </c>
      <c r="C5" s="3" t="s">
        <v>84</v>
      </c>
      <c r="D5" s="3" t="s">
        <v>86</v>
      </c>
      <c r="E5" s="3" t="s">
        <v>777</v>
      </c>
      <c r="F5" s="4">
        <v>3.5</v>
      </c>
    </row>
    <row r="6" spans="2:6" x14ac:dyDescent="0.25">
      <c r="B6" s="1">
        <v>4</v>
      </c>
      <c r="C6" s="3" t="s">
        <v>449</v>
      </c>
      <c r="D6" s="3" t="s">
        <v>450</v>
      </c>
      <c r="E6" s="3" t="s">
        <v>822</v>
      </c>
      <c r="F6" s="4">
        <v>4</v>
      </c>
    </row>
    <row r="7" spans="2:6" x14ac:dyDescent="0.25">
      <c r="B7" s="1">
        <v>5</v>
      </c>
      <c r="C7" s="3" t="s">
        <v>115</v>
      </c>
      <c r="D7" s="3" t="s">
        <v>117</v>
      </c>
      <c r="E7" s="3" t="s">
        <v>785</v>
      </c>
      <c r="F7" s="4">
        <v>4</v>
      </c>
    </row>
    <row r="8" spans="2:6" x14ac:dyDescent="0.25">
      <c r="B8" s="1">
        <v>6</v>
      </c>
      <c r="C8" s="3" t="s">
        <v>242</v>
      </c>
      <c r="D8" s="3" t="s">
        <v>243</v>
      </c>
      <c r="E8" s="3" t="s">
        <v>799</v>
      </c>
      <c r="F8" s="4">
        <v>4.5</v>
      </c>
    </row>
    <row r="9" spans="2:6" x14ac:dyDescent="0.25">
      <c r="B9" s="1">
        <v>7</v>
      </c>
      <c r="C9" s="3" t="s">
        <v>219</v>
      </c>
      <c r="D9" s="3" t="s">
        <v>220</v>
      </c>
      <c r="E9" s="3" t="s">
        <v>782</v>
      </c>
      <c r="F9" s="4">
        <v>3.5</v>
      </c>
    </row>
    <row r="10" spans="2:6" x14ac:dyDescent="0.25">
      <c r="B10" s="1">
        <v>8</v>
      </c>
      <c r="C10" s="3" t="s">
        <v>608</v>
      </c>
      <c r="D10" s="3" t="s">
        <v>549</v>
      </c>
      <c r="E10" s="3" t="s">
        <v>799</v>
      </c>
      <c r="F10" s="4">
        <v>3.5</v>
      </c>
    </row>
    <row r="11" spans="2:6" x14ac:dyDescent="0.25">
      <c r="B11" s="1">
        <v>9</v>
      </c>
      <c r="C11" s="3" t="s">
        <v>259</v>
      </c>
      <c r="D11" s="3" t="s">
        <v>261</v>
      </c>
      <c r="E11" s="3" t="s">
        <v>817</v>
      </c>
      <c r="F11" s="4">
        <v>3</v>
      </c>
    </row>
    <row r="12" spans="2:6" x14ac:dyDescent="0.25">
      <c r="B12" s="1">
        <v>10</v>
      </c>
      <c r="C12" s="3" t="s">
        <v>245</v>
      </c>
      <c r="D12" s="3" t="s">
        <v>246</v>
      </c>
      <c r="E12" s="3" t="s">
        <v>799</v>
      </c>
      <c r="F12" s="4">
        <v>4.5</v>
      </c>
    </row>
    <row r="13" spans="2:6" x14ac:dyDescent="0.25">
      <c r="B13" s="1">
        <v>11</v>
      </c>
      <c r="C13" s="3" t="s">
        <v>686</v>
      </c>
      <c r="D13" s="3" t="s">
        <v>687</v>
      </c>
      <c r="E13" s="3" t="s">
        <v>799</v>
      </c>
      <c r="F13" s="4">
        <v>2.5</v>
      </c>
    </row>
    <row r="14" spans="2:6" x14ac:dyDescent="0.25">
      <c r="B14" s="1">
        <v>12</v>
      </c>
      <c r="C14" s="3" t="s">
        <v>108</v>
      </c>
      <c r="D14" s="3" t="s">
        <v>106</v>
      </c>
      <c r="E14" s="3" t="s">
        <v>783</v>
      </c>
      <c r="F14" s="4">
        <v>3</v>
      </c>
    </row>
    <row r="15" spans="2:6" x14ac:dyDescent="0.25">
      <c r="B15" s="1">
        <v>13</v>
      </c>
      <c r="C15" s="3" t="s">
        <v>279</v>
      </c>
      <c r="D15" s="3" t="s">
        <v>281</v>
      </c>
      <c r="E15" s="3" t="s">
        <v>822</v>
      </c>
      <c r="F15" s="4">
        <v>4</v>
      </c>
    </row>
    <row r="16" spans="2:6" x14ac:dyDescent="0.25">
      <c r="B16" s="1">
        <v>14</v>
      </c>
      <c r="C16" s="3" t="s">
        <v>382</v>
      </c>
      <c r="D16" s="3" t="s">
        <v>328</v>
      </c>
      <c r="E16" s="3" t="s">
        <v>822</v>
      </c>
      <c r="F16" s="4">
        <v>2.5</v>
      </c>
    </row>
    <row r="17" spans="2:6" x14ac:dyDescent="0.25">
      <c r="B17" s="1">
        <v>15</v>
      </c>
      <c r="C17" s="3" t="s">
        <v>415</v>
      </c>
      <c r="D17" s="3" t="s">
        <v>416</v>
      </c>
      <c r="E17" s="3" t="s">
        <v>782</v>
      </c>
      <c r="F17" s="4">
        <v>2.5</v>
      </c>
    </row>
    <row r="18" spans="2:6" x14ac:dyDescent="0.25">
      <c r="B18" s="1">
        <v>16</v>
      </c>
      <c r="C18" s="3" t="s">
        <v>388</v>
      </c>
      <c r="D18" s="3" t="s">
        <v>390</v>
      </c>
      <c r="E18" s="3" t="s">
        <v>846</v>
      </c>
      <c r="F18" s="4">
        <v>3</v>
      </c>
    </row>
    <row r="19" spans="2:6" x14ac:dyDescent="0.25">
      <c r="B19" s="1">
        <v>17</v>
      </c>
      <c r="C19" s="3" t="s">
        <v>436</v>
      </c>
      <c r="D19" s="3" t="s">
        <v>437</v>
      </c>
      <c r="E19" s="3" t="s">
        <v>822</v>
      </c>
      <c r="F19" s="4">
        <v>3.5</v>
      </c>
    </row>
    <row r="20" spans="2:6" x14ac:dyDescent="0.25">
      <c r="B20" s="1">
        <v>18</v>
      </c>
      <c r="C20" s="3" t="s">
        <v>506</v>
      </c>
      <c r="D20" s="3" t="s">
        <v>507</v>
      </c>
      <c r="E20" s="3" t="s">
        <v>846</v>
      </c>
      <c r="F20" s="4">
        <v>2</v>
      </c>
    </row>
    <row r="21" spans="2:6" x14ac:dyDescent="0.25">
      <c r="B21" s="1">
        <v>19</v>
      </c>
      <c r="C21" s="3" t="s">
        <v>135</v>
      </c>
      <c r="D21" s="3" t="s">
        <v>136</v>
      </c>
      <c r="E21" s="3" t="s">
        <v>772</v>
      </c>
      <c r="F21" s="4">
        <v>3.5</v>
      </c>
    </row>
    <row r="22" spans="2:6" x14ac:dyDescent="0.25">
      <c r="B22" s="1">
        <v>20</v>
      </c>
      <c r="C22" s="3" t="s">
        <v>145</v>
      </c>
      <c r="D22" s="3" t="s">
        <v>146</v>
      </c>
      <c r="E22" s="3" t="s">
        <v>789</v>
      </c>
      <c r="F22" s="4">
        <v>4</v>
      </c>
    </row>
    <row r="23" spans="2:6" x14ac:dyDescent="0.25">
      <c r="B23" s="1">
        <v>21</v>
      </c>
      <c r="C23" s="3" t="s">
        <v>509</v>
      </c>
      <c r="D23" s="3" t="s">
        <v>511</v>
      </c>
      <c r="E23" s="3" t="s">
        <v>872</v>
      </c>
      <c r="F23" s="4">
        <v>4</v>
      </c>
    </row>
    <row r="24" spans="2:6" x14ac:dyDescent="0.25">
      <c r="B24" s="1">
        <v>22</v>
      </c>
      <c r="C24" s="3" t="s">
        <v>263</v>
      </c>
      <c r="D24" s="3" t="s">
        <v>265</v>
      </c>
      <c r="E24" s="3" t="s">
        <v>818</v>
      </c>
      <c r="F24" s="4">
        <v>3.5</v>
      </c>
    </row>
    <row r="25" spans="2:6" x14ac:dyDescent="0.25">
      <c r="B25" s="1">
        <v>23</v>
      </c>
      <c r="C25" s="3" t="s">
        <v>517</v>
      </c>
      <c r="D25" s="3" t="s">
        <v>519</v>
      </c>
      <c r="E25" s="3" t="s">
        <v>874</v>
      </c>
      <c r="F25" s="4">
        <v>3</v>
      </c>
    </row>
    <row r="26" spans="2:6" x14ac:dyDescent="0.25">
      <c r="B26" s="1">
        <v>24</v>
      </c>
      <c r="C26" s="3" t="s">
        <v>701</v>
      </c>
      <c r="D26" s="3" t="s">
        <v>702</v>
      </c>
      <c r="E26" s="3" t="s">
        <v>799</v>
      </c>
      <c r="F26" s="4">
        <v>2.5</v>
      </c>
    </row>
    <row r="27" spans="2:6" x14ac:dyDescent="0.25">
      <c r="B27" s="1">
        <v>25</v>
      </c>
      <c r="C27" s="3" t="s">
        <v>131</v>
      </c>
      <c r="D27" s="3" t="s">
        <v>133</v>
      </c>
      <c r="E27" s="3" t="s">
        <v>789</v>
      </c>
      <c r="F27" s="4">
        <v>4</v>
      </c>
    </row>
    <row r="28" spans="2:6" x14ac:dyDescent="0.25">
      <c r="B28" s="1">
        <v>26</v>
      </c>
      <c r="C28" s="3" t="s">
        <v>621</v>
      </c>
      <c r="D28" s="3" t="s">
        <v>622</v>
      </c>
      <c r="E28" s="3" t="s">
        <v>799</v>
      </c>
      <c r="F28" s="4">
        <v>3</v>
      </c>
    </row>
    <row r="29" spans="2:6" x14ac:dyDescent="0.25">
      <c r="B29" s="1">
        <v>27</v>
      </c>
      <c r="C29" s="3" t="s">
        <v>533</v>
      </c>
      <c r="D29" s="3" t="s">
        <v>535</v>
      </c>
      <c r="E29" s="3" t="s">
        <v>878</v>
      </c>
      <c r="F29" s="4">
        <v>2.5</v>
      </c>
    </row>
    <row r="30" spans="2:6" x14ac:dyDescent="0.25">
      <c r="B30" s="1">
        <v>28</v>
      </c>
      <c r="C30" s="3" t="s">
        <v>434</v>
      </c>
      <c r="D30" s="3" t="s">
        <v>220</v>
      </c>
      <c r="E30" s="3" t="s">
        <v>782</v>
      </c>
      <c r="F30" s="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sqref="A1:XFD1048576"/>
    </sheetView>
  </sheetViews>
  <sheetFormatPr defaultRowHeight="15" x14ac:dyDescent="0.25"/>
  <cols>
    <col min="2" max="2" width="7.7109375" bestFit="1" customWidth="1"/>
    <col min="3" max="3" width="32.42578125" bestFit="1" customWidth="1"/>
    <col min="4" max="4" width="21.5703125" bestFit="1" customWidth="1"/>
    <col min="5" max="5" width="37.140625" bestFit="1" customWidth="1"/>
    <col min="6" max="6" width="6.5703125" bestFit="1" customWidth="1"/>
  </cols>
  <sheetData>
    <row r="2" spans="2:6" x14ac:dyDescent="0.25">
      <c r="B2" s="2" t="s">
        <v>1068</v>
      </c>
      <c r="C2" s="2" t="s">
        <v>1059</v>
      </c>
      <c r="D2" s="2" t="s">
        <v>1060</v>
      </c>
      <c r="E2" s="2" t="s">
        <v>917</v>
      </c>
      <c r="F2" s="2" t="s">
        <v>1064</v>
      </c>
    </row>
    <row r="3" spans="2:6" x14ac:dyDescent="0.25">
      <c r="B3" s="1">
        <v>1</v>
      </c>
      <c r="C3" s="3" t="s">
        <v>320</v>
      </c>
      <c r="D3" s="3" t="s">
        <v>322</v>
      </c>
      <c r="E3" s="3" t="s">
        <v>832</v>
      </c>
      <c r="F3" s="4">
        <v>4</v>
      </c>
    </row>
    <row r="4" spans="2:6" x14ac:dyDescent="0.25">
      <c r="B4" s="1">
        <v>2</v>
      </c>
      <c r="C4" s="3" t="s">
        <v>442</v>
      </c>
      <c r="D4" s="3" t="s">
        <v>443</v>
      </c>
      <c r="E4" s="3" t="s">
        <v>799</v>
      </c>
      <c r="F4" s="4">
        <v>3.5</v>
      </c>
    </row>
    <row r="5" spans="2:6" x14ac:dyDescent="0.25">
      <c r="B5" s="1">
        <v>3</v>
      </c>
      <c r="C5" s="3" t="s">
        <v>84</v>
      </c>
      <c r="D5" s="3" t="s">
        <v>86</v>
      </c>
      <c r="E5" s="3" t="s">
        <v>777</v>
      </c>
      <c r="F5" s="4">
        <v>3.5</v>
      </c>
    </row>
    <row r="6" spans="2:6" x14ac:dyDescent="0.25">
      <c r="B6" s="1">
        <v>4</v>
      </c>
      <c r="C6" s="3" t="s">
        <v>449</v>
      </c>
      <c r="D6" s="3" t="s">
        <v>450</v>
      </c>
      <c r="E6" s="3" t="s">
        <v>822</v>
      </c>
      <c r="F6" s="4">
        <v>4</v>
      </c>
    </row>
    <row r="7" spans="2:6" x14ac:dyDescent="0.25">
      <c r="B7" s="1">
        <v>5</v>
      </c>
      <c r="C7" s="3" t="s">
        <v>115</v>
      </c>
      <c r="D7" s="3" t="s">
        <v>117</v>
      </c>
      <c r="E7" s="3" t="s">
        <v>785</v>
      </c>
      <c r="F7" s="4">
        <v>4</v>
      </c>
    </row>
    <row r="8" spans="2:6" x14ac:dyDescent="0.25">
      <c r="B8" s="1">
        <v>6</v>
      </c>
      <c r="C8" s="3" t="s">
        <v>242</v>
      </c>
      <c r="D8" s="3" t="s">
        <v>243</v>
      </c>
      <c r="E8" s="3" t="s">
        <v>799</v>
      </c>
      <c r="F8" s="4">
        <v>4.5</v>
      </c>
    </row>
    <row r="9" spans="2:6" x14ac:dyDescent="0.25">
      <c r="B9" s="1">
        <v>7</v>
      </c>
      <c r="C9" s="3" t="s">
        <v>219</v>
      </c>
      <c r="D9" s="3" t="s">
        <v>220</v>
      </c>
      <c r="E9" s="3" t="s">
        <v>782</v>
      </c>
      <c r="F9" s="4">
        <v>3.5</v>
      </c>
    </row>
    <row r="10" spans="2:6" x14ac:dyDescent="0.25">
      <c r="B10" s="1">
        <v>8</v>
      </c>
      <c r="C10" s="3" t="s">
        <v>608</v>
      </c>
      <c r="D10" s="3" t="s">
        <v>549</v>
      </c>
      <c r="E10" s="3" t="s">
        <v>799</v>
      </c>
      <c r="F10" s="4">
        <v>3.5</v>
      </c>
    </row>
    <row r="11" spans="2:6" x14ac:dyDescent="0.25">
      <c r="B11" s="1">
        <v>9</v>
      </c>
      <c r="C11" s="3" t="s">
        <v>259</v>
      </c>
      <c r="D11" s="3" t="s">
        <v>261</v>
      </c>
      <c r="E11" s="3" t="s">
        <v>817</v>
      </c>
      <c r="F11" s="4">
        <v>3</v>
      </c>
    </row>
    <row r="12" spans="2:6" x14ac:dyDescent="0.25">
      <c r="B12" s="1">
        <v>10</v>
      </c>
      <c r="C12" s="3" t="s">
        <v>245</v>
      </c>
      <c r="D12" s="3" t="s">
        <v>246</v>
      </c>
      <c r="E12" s="3" t="s">
        <v>799</v>
      </c>
      <c r="F12" s="4">
        <v>4.5</v>
      </c>
    </row>
    <row r="13" spans="2:6" x14ac:dyDescent="0.25">
      <c r="B13" s="1">
        <v>11</v>
      </c>
      <c r="C13" s="3" t="s">
        <v>108</v>
      </c>
      <c r="D13" s="3" t="s">
        <v>106</v>
      </c>
      <c r="E13" s="3" t="s">
        <v>783</v>
      </c>
      <c r="F13" s="4">
        <v>3</v>
      </c>
    </row>
    <row r="14" spans="2:6" x14ac:dyDescent="0.25">
      <c r="B14" s="1">
        <v>12</v>
      </c>
      <c r="C14" s="3" t="s">
        <v>279</v>
      </c>
      <c r="D14" s="3" t="s">
        <v>281</v>
      </c>
      <c r="E14" s="3" t="s">
        <v>822</v>
      </c>
      <c r="F14" s="4">
        <v>4</v>
      </c>
    </row>
    <row r="15" spans="2:6" x14ac:dyDescent="0.25">
      <c r="B15" s="1">
        <v>13</v>
      </c>
      <c r="C15" s="3" t="s">
        <v>388</v>
      </c>
      <c r="D15" s="3" t="s">
        <v>390</v>
      </c>
      <c r="E15" s="3" t="s">
        <v>846</v>
      </c>
      <c r="F15" s="4">
        <v>3</v>
      </c>
    </row>
    <row r="16" spans="2:6" x14ac:dyDescent="0.25">
      <c r="B16" s="1">
        <v>14</v>
      </c>
      <c r="C16" s="3" t="s">
        <v>436</v>
      </c>
      <c r="D16" s="3" t="s">
        <v>437</v>
      </c>
      <c r="E16" s="3" t="s">
        <v>822</v>
      </c>
      <c r="F16" s="4">
        <v>3.5</v>
      </c>
    </row>
    <row r="17" spans="2:6" x14ac:dyDescent="0.25">
      <c r="B17" s="1">
        <v>15</v>
      </c>
      <c r="C17" s="3" t="s">
        <v>135</v>
      </c>
      <c r="D17" s="3" t="s">
        <v>136</v>
      </c>
      <c r="E17" s="3" t="s">
        <v>772</v>
      </c>
      <c r="F17" s="4">
        <v>3.5</v>
      </c>
    </row>
    <row r="18" spans="2:6" x14ac:dyDescent="0.25">
      <c r="B18" s="1">
        <v>16</v>
      </c>
      <c r="C18" s="3" t="s">
        <v>145</v>
      </c>
      <c r="D18" s="3" t="s">
        <v>146</v>
      </c>
      <c r="E18" s="3" t="s">
        <v>789</v>
      </c>
      <c r="F18" s="4">
        <v>4</v>
      </c>
    </row>
    <row r="19" spans="2:6" x14ac:dyDescent="0.25">
      <c r="B19" s="1">
        <v>17</v>
      </c>
      <c r="C19" s="3" t="s">
        <v>509</v>
      </c>
      <c r="D19" s="3" t="s">
        <v>511</v>
      </c>
      <c r="E19" s="3" t="s">
        <v>872</v>
      </c>
      <c r="F19" s="4">
        <v>4</v>
      </c>
    </row>
    <row r="20" spans="2:6" x14ac:dyDescent="0.25">
      <c r="B20" s="1">
        <v>18</v>
      </c>
      <c r="C20" s="3" t="s">
        <v>263</v>
      </c>
      <c r="D20" s="3" t="s">
        <v>265</v>
      </c>
      <c r="E20" s="3" t="s">
        <v>818</v>
      </c>
      <c r="F20" s="4">
        <v>3.5</v>
      </c>
    </row>
    <row r="21" spans="2:6" x14ac:dyDescent="0.25">
      <c r="B21" s="1">
        <v>19</v>
      </c>
      <c r="C21" s="3" t="s">
        <v>517</v>
      </c>
      <c r="D21" s="3" t="s">
        <v>519</v>
      </c>
      <c r="E21" s="3" t="s">
        <v>874</v>
      </c>
      <c r="F21" s="4">
        <v>3</v>
      </c>
    </row>
    <row r="22" spans="2:6" x14ac:dyDescent="0.25">
      <c r="B22" s="1">
        <v>20</v>
      </c>
      <c r="C22" s="3" t="s">
        <v>131</v>
      </c>
      <c r="D22" s="3" t="s">
        <v>133</v>
      </c>
      <c r="E22" s="3" t="s">
        <v>789</v>
      </c>
      <c r="F22" s="4">
        <v>4</v>
      </c>
    </row>
    <row r="23" spans="2:6" x14ac:dyDescent="0.25">
      <c r="B23" s="1">
        <v>21</v>
      </c>
      <c r="C23" s="3" t="s">
        <v>621</v>
      </c>
      <c r="D23" s="3" t="s">
        <v>622</v>
      </c>
      <c r="E23" s="3" t="s">
        <v>799</v>
      </c>
      <c r="F23" s="4">
        <v>3</v>
      </c>
    </row>
    <row r="24" spans="2:6" x14ac:dyDescent="0.25">
      <c r="B24" s="1">
        <v>22</v>
      </c>
      <c r="C24" s="3" t="s">
        <v>434</v>
      </c>
      <c r="D24" s="3" t="s">
        <v>220</v>
      </c>
      <c r="E24" s="3" t="s">
        <v>782</v>
      </c>
      <c r="F24" s="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workbookViewId="0">
      <selection sqref="A1:XFD1048576"/>
    </sheetView>
  </sheetViews>
  <sheetFormatPr defaultRowHeight="15" x14ac:dyDescent="0.25"/>
  <cols>
    <col min="2" max="2" width="7.7109375" bestFit="1" customWidth="1"/>
    <col min="3" max="3" width="32.42578125" bestFit="1" customWidth="1"/>
    <col min="4" max="4" width="21.5703125" bestFit="1" customWidth="1"/>
    <col min="5" max="5" width="37.140625" bestFit="1" customWidth="1"/>
    <col min="6" max="6" width="6.5703125" bestFit="1" customWidth="1"/>
    <col min="7" max="7" width="11.85546875" style="1" customWidth="1"/>
  </cols>
  <sheetData>
    <row r="2" spans="2:7" x14ac:dyDescent="0.25">
      <c r="B2" s="2" t="s">
        <v>1068</v>
      </c>
      <c r="C2" s="2" t="s">
        <v>1059</v>
      </c>
      <c r="D2" s="2" t="s">
        <v>1060</v>
      </c>
      <c r="E2" s="2" t="s">
        <v>917</v>
      </c>
      <c r="F2" s="2" t="s">
        <v>1064</v>
      </c>
      <c r="G2" s="2" t="s">
        <v>1069</v>
      </c>
    </row>
    <row r="3" spans="2:7" x14ac:dyDescent="0.25">
      <c r="B3" s="1">
        <v>1</v>
      </c>
      <c r="C3" s="3" t="s">
        <v>320</v>
      </c>
      <c r="D3" s="3" t="s">
        <v>322</v>
      </c>
      <c r="E3" s="3" t="s">
        <v>832</v>
      </c>
      <c r="F3" s="4">
        <v>4</v>
      </c>
      <c r="G3" s="5" t="s">
        <v>1058</v>
      </c>
    </row>
    <row r="4" spans="2:7" x14ac:dyDescent="0.25">
      <c r="B4" s="1">
        <v>2</v>
      </c>
      <c r="C4" s="3" t="s">
        <v>442</v>
      </c>
      <c r="D4" s="3" t="s">
        <v>443</v>
      </c>
      <c r="E4" s="3" t="s">
        <v>799</v>
      </c>
      <c r="F4" s="4">
        <v>3.5</v>
      </c>
      <c r="G4" s="5" t="s">
        <v>1056</v>
      </c>
    </row>
    <row r="5" spans="2:7" x14ac:dyDescent="0.25">
      <c r="B5" s="1">
        <v>3</v>
      </c>
      <c r="C5" s="3" t="s">
        <v>84</v>
      </c>
      <c r="D5" s="3" t="s">
        <v>86</v>
      </c>
      <c r="E5" s="3" t="s">
        <v>777</v>
      </c>
      <c r="F5" s="4">
        <v>3.5</v>
      </c>
      <c r="G5" s="5" t="s">
        <v>1058</v>
      </c>
    </row>
    <row r="6" spans="2:7" x14ac:dyDescent="0.25">
      <c r="B6" s="1">
        <v>4</v>
      </c>
      <c r="C6" s="3" t="s">
        <v>449</v>
      </c>
      <c r="D6" s="3" t="s">
        <v>450</v>
      </c>
      <c r="E6" s="3" t="s">
        <v>822</v>
      </c>
      <c r="F6" s="4">
        <v>4</v>
      </c>
      <c r="G6" s="5" t="s">
        <v>1056</v>
      </c>
    </row>
    <row r="7" spans="2:7" x14ac:dyDescent="0.25">
      <c r="B7" s="1">
        <v>5</v>
      </c>
      <c r="C7" s="3" t="s">
        <v>115</v>
      </c>
      <c r="D7" s="3" t="s">
        <v>117</v>
      </c>
      <c r="E7" s="3" t="s">
        <v>785</v>
      </c>
      <c r="F7" s="4">
        <v>4</v>
      </c>
      <c r="G7" s="5" t="s">
        <v>1058</v>
      </c>
    </row>
    <row r="8" spans="2:7" x14ac:dyDescent="0.25">
      <c r="B8" s="1">
        <v>6</v>
      </c>
      <c r="C8" s="3" t="s">
        <v>242</v>
      </c>
      <c r="D8" s="3" t="s">
        <v>243</v>
      </c>
      <c r="E8" s="3" t="s">
        <v>799</v>
      </c>
      <c r="F8" s="4">
        <v>4.5</v>
      </c>
      <c r="G8" s="5" t="s">
        <v>1058</v>
      </c>
    </row>
    <row r="9" spans="2:7" x14ac:dyDescent="0.25">
      <c r="B9" s="1">
        <v>7</v>
      </c>
      <c r="C9" s="3" t="s">
        <v>219</v>
      </c>
      <c r="D9" s="3" t="s">
        <v>220</v>
      </c>
      <c r="E9" s="3" t="s">
        <v>782</v>
      </c>
      <c r="F9" s="4">
        <v>3.5</v>
      </c>
      <c r="G9" s="5" t="s">
        <v>1058</v>
      </c>
    </row>
    <row r="10" spans="2:7" x14ac:dyDescent="0.25">
      <c r="B10" s="1">
        <v>8</v>
      </c>
      <c r="C10" s="3" t="s">
        <v>608</v>
      </c>
      <c r="D10" s="3" t="s">
        <v>549</v>
      </c>
      <c r="E10" s="3" t="s">
        <v>799</v>
      </c>
      <c r="F10" s="4">
        <v>3.5</v>
      </c>
      <c r="G10" s="5" t="s">
        <v>1058</v>
      </c>
    </row>
    <row r="11" spans="2:7" x14ac:dyDescent="0.25">
      <c r="B11" s="1">
        <v>9</v>
      </c>
      <c r="C11" s="3" t="s">
        <v>259</v>
      </c>
      <c r="D11" s="3" t="s">
        <v>261</v>
      </c>
      <c r="E11" s="3" t="s">
        <v>817</v>
      </c>
      <c r="F11" s="4">
        <v>3</v>
      </c>
      <c r="G11" s="5" t="s">
        <v>1056</v>
      </c>
    </row>
    <row r="12" spans="2:7" x14ac:dyDescent="0.25">
      <c r="B12" s="1">
        <v>10</v>
      </c>
      <c r="C12" s="3" t="s">
        <v>245</v>
      </c>
      <c r="D12" s="3" t="s">
        <v>246</v>
      </c>
      <c r="E12" s="3" t="s">
        <v>799</v>
      </c>
      <c r="F12" s="4">
        <v>4.5</v>
      </c>
      <c r="G12" s="5" t="s">
        <v>1058</v>
      </c>
    </row>
    <row r="13" spans="2:7" x14ac:dyDescent="0.25">
      <c r="B13" s="1">
        <v>11</v>
      </c>
      <c r="C13" s="3" t="s">
        <v>108</v>
      </c>
      <c r="D13" s="3" t="s">
        <v>106</v>
      </c>
      <c r="E13" s="3" t="s">
        <v>783</v>
      </c>
      <c r="F13" s="4">
        <v>3</v>
      </c>
      <c r="G13" s="5" t="s">
        <v>1056</v>
      </c>
    </row>
    <row r="14" spans="2:7" x14ac:dyDescent="0.25">
      <c r="B14" s="1">
        <v>12</v>
      </c>
      <c r="C14" s="3" t="s">
        <v>279</v>
      </c>
      <c r="D14" s="3" t="s">
        <v>281</v>
      </c>
      <c r="E14" s="3" t="s">
        <v>822</v>
      </c>
      <c r="F14" s="4">
        <v>4</v>
      </c>
      <c r="G14" s="5" t="s">
        <v>1056</v>
      </c>
    </row>
    <row r="15" spans="2:7" x14ac:dyDescent="0.25">
      <c r="B15" s="1">
        <v>13</v>
      </c>
      <c r="C15" s="3" t="s">
        <v>388</v>
      </c>
      <c r="D15" s="3" t="s">
        <v>390</v>
      </c>
      <c r="E15" s="3" t="s">
        <v>846</v>
      </c>
      <c r="F15" s="4">
        <v>3</v>
      </c>
      <c r="G15" s="5" t="s">
        <v>1056</v>
      </c>
    </row>
    <row r="16" spans="2:7" x14ac:dyDescent="0.25">
      <c r="B16" s="1">
        <v>14</v>
      </c>
      <c r="C16" s="3" t="s">
        <v>436</v>
      </c>
      <c r="D16" s="3" t="s">
        <v>437</v>
      </c>
      <c r="E16" s="3" t="s">
        <v>822</v>
      </c>
      <c r="F16" s="4">
        <v>3.5</v>
      </c>
      <c r="G16" s="5" t="s">
        <v>1058</v>
      </c>
    </row>
    <row r="17" spans="2:7" x14ac:dyDescent="0.25">
      <c r="B17" s="1">
        <v>15</v>
      </c>
      <c r="C17" s="3" t="s">
        <v>135</v>
      </c>
      <c r="D17" s="3" t="s">
        <v>136</v>
      </c>
      <c r="E17" s="3" t="s">
        <v>772</v>
      </c>
      <c r="F17" s="4">
        <v>3.5</v>
      </c>
      <c r="G17" s="5" t="s">
        <v>1058</v>
      </c>
    </row>
    <row r="18" spans="2:7" x14ac:dyDescent="0.25">
      <c r="B18" s="1">
        <v>16</v>
      </c>
      <c r="C18" s="3" t="s">
        <v>145</v>
      </c>
      <c r="D18" s="3" t="s">
        <v>146</v>
      </c>
      <c r="E18" s="3" t="s">
        <v>789</v>
      </c>
      <c r="F18" s="4">
        <v>4</v>
      </c>
      <c r="G18" s="5" t="s">
        <v>1058</v>
      </c>
    </row>
    <row r="19" spans="2:7" x14ac:dyDescent="0.25">
      <c r="B19" s="1">
        <v>17</v>
      </c>
      <c r="C19" s="3" t="s">
        <v>509</v>
      </c>
      <c r="D19" s="3" t="s">
        <v>511</v>
      </c>
      <c r="E19" s="3" t="s">
        <v>872</v>
      </c>
      <c r="F19" s="4">
        <v>4</v>
      </c>
      <c r="G19" s="5" t="s">
        <v>1058</v>
      </c>
    </row>
    <row r="20" spans="2:7" x14ac:dyDescent="0.25">
      <c r="B20" s="1">
        <v>18</v>
      </c>
      <c r="C20" s="3" t="s">
        <v>263</v>
      </c>
      <c r="D20" s="3" t="s">
        <v>265</v>
      </c>
      <c r="E20" s="3" t="s">
        <v>818</v>
      </c>
      <c r="F20" s="4">
        <v>3.5</v>
      </c>
      <c r="G20" s="5" t="s">
        <v>1058</v>
      </c>
    </row>
    <row r="21" spans="2:7" x14ac:dyDescent="0.25">
      <c r="B21" s="1">
        <v>19</v>
      </c>
      <c r="C21" s="3" t="s">
        <v>517</v>
      </c>
      <c r="D21" s="3" t="s">
        <v>519</v>
      </c>
      <c r="E21" s="3" t="s">
        <v>874</v>
      </c>
      <c r="F21" s="4">
        <v>3</v>
      </c>
      <c r="G21" s="5" t="s">
        <v>1058</v>
      </c>
    </row>
    <row r="22" spans="2:7" x14ac:dyDescent="0.25">
      <c r="B22" s="1">
        <v>20</v>
      </c>
      <c r="C22" s="3" t="s">
        <v>131</v>
      </c>
      <c r="D22" s="3" t="s">
        <v>133</v>
      </c>
      <c r="E22" s="3" t="s">
        <v>789</v>
      </c>
      <c r="F22" s="4">
        <v>4</v>
      </c>
      <c r="G22" s="5" t="s">
        <v>1058</v>
      </c>
    </row>
    <row r="23" spans="2:7" x14ac:dyDescent="0.25">
      <c r="B23" s="1">
        <v>21</v>
      </c>
      <c r="C23" s="3" t="s">
        <v>621</v>
      </c>
      <c r="D23" s="3" t="s">
        <v>622</v>
      </c>
      <c r="E23" s="3" t="s">
        <v>799</v>
      </c>
      <c r="F23" s="4">
        <v>3</v>
      </c>
      <c r="G23" s="5" t="s">
        <v>1058</v>
      </c>
    </row>
    <row r="24" spans="2:7" x14ac:dyDescent="0.25">
      <c r="B24" s="1">
        <v>22</v>
      </c>
      <c r="C24" s="3" t="s">
        <v>434</v>
      </c>
      <c r="D24" s="3" t="s">
        <v>220</v>
      </c>
      <c r="E24" s="3" t="s">
        <v>782</v>
      </c>
      <c r="F24" s="4">
        <v>3</v>
      </c>
      <c r="G24" s="5" t="s">
        <v>1058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sqref="A1:XFD1048576"/>
    </sheetView>
  </sheetViews>
  <sheetFormatPr defaultRowHeight="15" x14ac:dyDescent="0.25"/>
  <cols>
    <col min="2" max="2" width="7.7109375" bestFit="1" customWidth="1"/>
    <col min="3" max="3" width="28.85546875" bestFit="1" customWidth="1"/>
    <col min="4" max="4" width="17.7109375" bestFit="1" customWidth="1"/>
    <col min="5" max="5" width="37.140625" bestFit="1" customWidth="1"/>
    <col min="6" max="6" width="6.5703125" bestFit="1" customWidth="1"/>
    <col min="7" max="7" width="11.140625" bestFit="1" customWidth="1"/>
  </cols>
  <sheetData>
    <row r="2" spans="2:7" x14ac:dyDescent="0.25">
      <c r="B2" s="2" t="s">
        <v>1068</v>
      </c>
      <c r="C2" s="2" t="s">
        <v>1059</v>
      </c>
      <c r="D2" s="2" t="s">
        <v>1060</v>
      </c>
      <c r="E2" s="2" t="s">
        <v>917</v>
      </c>
      <c r="F2" s="2" t="s">
        <v>1064</v>
      </c>
      <c r="G2" s="2" t="s">
        <v>1069</v>
      </c>
    </row>
    <row r="3" spans="2:7" x14ac:dyDescent="0.25">
      <c r="B3" s="1">
        <v>1</v>
      </c>
      <c r="C3" s="3" t="s">
        <v>442</v>
      </c>
      <c r="D3" s="3" t="s">
        <v>443</v>
      </c>
      <c r="E3" s="3" t="s">
        <v>799</v>
      </c>
      <c r="F3" s="4">
        <v>3.5</v>
      </c>
      <c r="G3" s="5" t="s">
        <v>1056</v>
      </c>
    </row>
    <row r="4" spans="2:7" x14ac:dyDescent="0.25">
      <c r="B4" s="1">
        <v>2</v>
      </c>
      <c r="C4" s="3" t="s">
        <v>449</v>
      </c>
      <c r="D4" s="3" t="s">
        <v>450</v>
      </c>
      <c r="E4" s="3" t="s">
        <v>822</v>
      </c>
      <c r="F4" s="4">
        <v>4</v>
      </c>
      <c r="G4" s="5" t="s">
        <v>1056</v>
      </c>
    </row>
    <row r="5" spans="2:7" x14ac:dyDescent="0.25">
      <c r="B5" s="1">
        <v>3</v>
      </c>
      <c r="C5" s="3" t="s">
        <v>259</v>
      </c>
      <c r="D5" s="3" t="s">
        <v>261</v>
      </c>
      <c r="E5" s="3" t="s">
        <v>817</v>
      </c>
      <c r="F5" s="4">
        <v>3</v>
      </c>
      <c r="G5" s="5" t="s">
        <v>1056</v>
      </c>
    </row>
    <row r="6" spans="2:7" x14ac:dyDescent="0.25">
      <c r="B6" s="1">
        <v>4</v>
      </c>
      <c r="C6" s="3" t="s">
        <v>108</v>
      </c>
      <c r="D6" s="3" t="s">
        <v>106</v>
      </c>
      <c r="E6" s="3" t="s">
        <v>783</v>
      </c>
      <c r="F6" s="4">
        <v>3</v>
      </c>
      <c r="G6" s="5" t="s">
        <v>1056</v>
      </c>
    </row>
    <row r="7" spans="2:7" x14ac:dyDescent="0.25">
      <c r="B7" s="1">
        <v>5</v>
      </c>
      <c r="C7" s="3" t="s">
        <v>279</v>
      </c>
      <c r="D7" s="3" t="s">
        <v>281</v>
      </c>
      <c r="E7" s="3" t="s">
        <v>822</v>
      </c>
      <c r="F7" s="4">
        <v>4</v>
      </c>
      <c r="G7" s="5" t="s">
        <v>1056</v>
      </c>
    </row>
    <row r="8" spans="2:7" x14ac:dyDescent="0.25">
      <c r="B8" s="1">
        <v>6</v>
      </c>
      <c r="C8" s="3" t="s">
        <v>388</v>
      </c>
      <c r="D8" s="3" t="s">
        <v>390</v>
      </c>
      <c r="E8" s="3" t="s">
        <v>846</v>
      </c>
      <c r="F8" s="4">
        <v>3</v>
      </c>
      <c r="G8" s="5" t="s">
        <v>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Table1_Final</vt:lpstr>
      <vt:lpstr>TableOriginal</vt:lpstr>
      <vt:lpstr>TableStart</vt:lpstr>
      <vt:lpstr>Table1</vt:lpstr>
      <vt:lpstr>Table2</vt:lpstr>
      <vt:lpstr>Table3</vt:lpstr>
      <vt:lpstr>Table4</vt:lpstr>
      <vt:lpstr>Table5</vt:lpstr>
      <vt:lpstr>Table6</vt:lpstr>
      <vt:lpstr>TableEnd</vt:lpstr>
      <vt:lpstr>StateCollegePA_YelpRestaurants</vt:lpstr>
      <vt:lpstr>Sheet4</vt:lpstr>
      <vt:lpstr>Code for gmapsdistance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Malone, Christopher J</dc:creator>
  <cp:lastModifiedBy>WSU</cp:lastModifiedBy>
  <cp:lastPrinted>2019-05-12T18:52:55Z</cp:lastPrinted>
  <dcterms:created xsi:type="dcterms:W3CDTF">2019-05-09T19:48:41Z</dcterms:created>
  <dcterms:modified xsi:type="dcterms:W3CDTF">2019-05-12T20:04:35Z</dcterms:modified>
</cp:coreProperties>
</file>