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Users\takeflight\Desktop\"/>
    </mc:Choice>
  </mc:AlternateContent>
  <xr:revisionPtr revIDLastSave="0" documentId="8_{5A99BCF6-6907-4F62-8724-9D4261761D7F}" xr6:coauthVersionLast="47" xr6:coauthVersionMax="47" xr10:uidLastSave="{00000000-0000-0000-0000-000000000000}"/>
  <bookViews>
    <workbookView xWindow="-110" yWindow="-110" windowWidth="19420" windowHeight="10300" xr2:uid="{00000000-000D-0000-FFFF-FFFF00000000}"/>
  </bookViews>
  <sheets>
    <sheet name="Project schedule" sheetId="11" r:id="rId1"/>
    <sheet name="Sheet1" sheetId="13" r:id="rId2"/>
    <sheet name="About" sheetId="12" r:id="rId3"/>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7" i="11" l="1"/>
  <c r="E21" i="11" s="1"/>
  <c r="F14" i="11"/>
  <c r="E14" i="11"/>
  <c r="H48" i="11"/>
  <c r="H43" i="11"/>
  <c r="H42" i="11"/>
  <c r="H41" i="11"/>
  <c r="H40" i="11"/>
  <c r="H37" i="11"/>
  <c r="H32" i="11"/>
  <c r="E9" i="11"/>
  <c r="H7" i="11"/>
  <c r="E10" i="11" l="1"/>
  <c r="F10" i="11" s="1"/>
  <c r="E11" i="11" s="1"/>
  <c r="F11" i="11" s="1"/>
  <c r="F9" i="11"/>
  <c r="I5" i="11"/>
  <c r="H26" i="11"/>
  <c r="H20" i="11"/>
  <c r="H15" i="11"/>
  <c r="H8" i="11"/>
  <c r="E16" i="11" l="1"/>
  <c r="F16" i="11" s="1"/>
  <c r="E12" i="11"/>
  <c r="F12" i="11" s="1"/>
  <c r="I6" i="11"/>
  <c r="E17" i="11" l="1"/>
  <c r="E13" i="11"/>
  <c r="H10" i="11"/>
  <c r="J5" i="11"/>
  <c r="K5" i="11" s="1"/>
  <c r="L5" i="11" s="1"/>
  <c r="M5" i="11" s="1"/>
  <c r="N5" i="11" s="1"/>
  <c r="O5" i="11" s="1"/>
  <c r="P5" i="11" s="1"/>
  <c r="I4" i="11"/>
  <c r="F13" i="11" l="1"/>
  <c r="H30" i="11"/>
  <c r="H31" i="11"/>
  <c r="H25" i="11"/>
  <c r="H11" i="11"/>
  <c r="H12" i="11"/>
  <c r="P4" i="11"/>
  <c r="Q5" i="11"/>
  <c r="R5" i="11" s="1"/>
  <c r="S5" i="11" s="1"/>
  <c r="T5" i="11" s="1"/>
  <c r="U5" i="11" s="1"/>
  <c r="V5" i="11" s="1"/>
  <c r="W5" i="11" s="1"/>
  <c r="J6" i="11"/>
  <c r="H16" i="11" l="1"/>
  <c r="E18" i="11"/>
  <c r="F18" i="11" s="1"/>
  <c r="E19" i="11" s="1"/>
  <c r="F19" i="11" s="1"/>
  <c r="W4" i="11"/>
  <c r="X5" i="11"/>
  <c r="Y5" i="11" s="1"/>
  <c r="Z5" i="11" s="1"/>
  <c r="AA5" i="11" s="1"/>
  <c r="AB5" i="11" s="1"/>
  <c r="AC5" i="11" s="1"/>
  <c r="AD5" i="11" s="1"/>
  <c r="K6" i="11"/>
  <c r="H19" i="11" l="1"/>
  <c r="H17" i="11"/>
  <c r="H18" i="11"/>
  <c r="AE5" i="11"/>
  <c r="AF5" i="11" s="1"/>
  <c r="AG5" i="11" s="1"/>
  <c r="AH5" i="11" s="1"/>
  <c r="AI5" i="11" s="1"/>
  <c r="AJ5" i="11" s="1"/>
  <c r="AD4" i="11"/>
  <c r="L6" i="11"/>
  <c r="E23" i="11" l="1"/>
  <c r="E22" i="11"/>
  <c r="F21" i="11"/>
  <c r="H21" i="11" s="1"/>
  <c r="H29" i="11"/>
  <c r="AK5" i="11"/>
  <c r="AL5" i="11" s="1"/>
  <c r="AM5" i="11" s="1"/>
  <c r="AN5" i="11" s="1"/>
  <c r="AO5" i="11" s="1"/>
  <c r="AP5" i="11" s="1"/>
  <c r="AQ5" i="11" s="1"/>
  <c r="M6" i="11"/>
  <c r="F22" i="11" l="1"/>
  <c r="H22" i="11" s="1"/>
  <c r="F23" i="11"/>
  <c r="E24" i="11" s="1"/>
  <c r="AR5" i="11"/>
  <c r="AS5" i="11" s="1"/>
  <c r="AK4" i="11"/>
  <c r="N6" i="11"/>
  <c r="F24" i="11" l="1"/>
  <c r="E27" i="11" s="1"/>
  <c r="H23" i="11"/>
  <c r="AT5" i="11"/>
  <c r="AS6" i="11"/>
  <c r="AR4" i="11"/>
  <c r="O6" i="11"/>
  <c r="H24" i="11" l="1"/>
  <c r="E28" i="11"/>
  <c r="F27" i="11"/>
  <c r="H27" i="11" s="1"/>
  <c r="AU5" i="11"/>
  <c r="AT6" i="11"/>
  <c r="F28" i="11" l="1"/>
  <c r="E33" i="11" s="1"/>
  <c r="AV5" i="11"/>
  <c r="AU6" i="11"/>
  <c r="P6" i="11"/>
  <c r="Q6" i="11"/>
  <c r="H28" i="11" l="1"/>
  <c r="E35" i="11"/>
  <c r="F33" i="11"/>
  <c r="H33" i="11" s="1"/>
  <c r="E34" i="11"/>
  <c r="F34" i="11" s="1"/>
  <c r="H34" i="11" s="1"/>
  <c r="AW5" i="11"/>
  <c r="AV6" i="11"/>
  <c r="R6" i="11"/>
  <c r="F35" i="11" l="1"/>
  <c r="E36" i="11" s="1"/>
  <c r="AX5" i="11"/>
  <c r="AY5" i="11" s="1"/>
  <c r="AW6" i="11"/>
  <c r="S6" i="11"/>
  <c r="H35" i="11" l="1"/>
  <c r="F36" i="11"/>
  <c r="H36" i="11" s="1"/>
  <c r="AY6" i="11"/>
  <c r="AZ5" i="11"/>
  <c r="AY4" i="11"/>
  <c r="AX6" i="11"/>
  <c r="T6" i="11"/>
  <c r="E39" i="11" l="1"/>
  <c r="E38" i="11"/>
  <c r="BA5" i="11"/>
  <c r="AZ6" i="11"/>
  <c r="U6" i="11"/>
  <c r="F38" i="11" l="1"/>
  <c r="H38" i="11" s="1"/>
  <c r="F39" i="11"/>
  <c r="E44" i="11" s="1"/>
  <c r="BA6" i="11"/>
  <c r="BB5" i="11"/>
  <c r="V6" i="11"/>
  <c r="H39" i="11" l="1"/>
  <c r="E46" i="11"/>
  <c r="E45" i="11"/>
  <c r="F45" i="11" s="1"/>
  <c r="H45" i="11" s="1"/>
  <c r="F44" i="11"/>
  <c r="H44" i="11" s="1"/>
  <c r="BB6" i="11"/>
  <c r="BC5" i="11"/>
  <c r="W6" i="11"/>
  <c r="E47" i="11" l="1"/>
  <c r="F46" i="11"/>
  <c r="H46" i="11" s="1"/>
  <c r="BC6" i="11"/>
  <c r="BD5" i="11"/>
  <c r="X6" i="11"/>
  <c r="F47" i="11" l="1"/>
  <c r="E49" i="11" s="1"/>
  <c r="BE5" i="11"/>
  <c r="BD6" i="11"/>
  <c r="Y6" i="11"/>
  <c r="H47" i="11" l="1"/>
  <c r="E50" i="11"/>
  <c r="F50" i="11" s="1"/>
  <c r="H50" i="11" s="1"/>
  <c r="F49" i="11"/>
  <c r="H49" i="11" s="1"/>
  <c r="BE6" i="11"/>
  <c r="BF5" i="11"/>
  <c r="Z6" i="11"/>
  <c r="BF6" i="11" l="1"/>
  <c r="BG5" i="11"/>
  <c r="BF4" i="11"/>
  <c r="AA6" i="11"/>
  <c r="BG6" i="11" l="1"/>
  <c r="BH5" i="11"/>
  <c r="AB6" i="11"/>
  <c r="BI5" i="11" l="1"/>
  <c r="BH6" i="11"/>
  <c r="AC6" i="11"/>
  <c r="BJ5" i="11" l="1"/>
  <c r="BI6" i="11"/>
  <c r="AD6" i="11"/>
  <c r="BK5" i="11" l="1"/>
  <c r="BJ6" i="11"/>
  <c r="AE6" i="11"/>
  <c r="BL5" i="11" l="1"/>
  <c r="BM5" i="11" s="1"/>
  <c r="BK6" i="11"/>
  <c r="AF6" i="11"/>
  <c r="BM4" i="11" l="1"/>
  <c r="BM6" i="11"/>
  <c r="BN5" i="11"/>
  <c r="BL6" i="11"/>
  <c r="AG6" i="11"/>
  <c r="BN6" i="11" l="1"/>
  <c r="BO5" i="11"/>
  <c r="AH6" i="11"/>
  <c r="BO6" i="11" l="1"/>
  <c r="BP5" i="11"/>
  <c r="AI6" i="11"/>
  <c r="BP6" i="11" l="1"/>
  <c r="BQ5" i="11"/>
  <c r="AJ6" i="11"/>
  <c r="BQ6" i="11" l="1"/>
  <c r="BR5" i="11"/>
  <c r="AK6" i="11"/>
  <c r="BR6" i="11" l="1"/>
  <c r="BS5" i="11"/>
  <c r="AL6" i="11"/>
  <c r="BT5" i="11" l="1"/>
  <c r="BS6" i="11"/>
  <c r="AM6" i="11"/>
  <c r="BT4" i="11" l="1"/>
  <c r="BT6" i="11"/>
  <c r="BU5" i="11"/>
  <c r="AN6" i="11"/>
  <c r="BV5" i="11" l="1"/>
  <c r="BU6" i="11"/>
  <c r="AO6" i="11"/>
  <c r="BV6" i="11" l="1"/>
  <c r="BW5" i="11"/>
  <c r="AP6" i="11"/>
  <c r="BW6" i="11" l="1"/>
  <c r="BX5" i="11"/>
  <c r="AQ6" i="11"/>
  <c r="BX6" i="11" l="1"/>
  <c r="BY5" i="11"/>
  <c r="AR6" i="11"/>
  <c r="BY6" i="11" l="1"/>
  <c r="BZ5" i="11"/>
  <c r="BZ6" i="11" l="1"/>
  <c r="CA5" i="11"/>
  <c r="CA4" i="11" l="1"/>
  <c r="CA6" i="11"/>
  <c r="CB5" i="11"/>
  <c r="CB6" i="11" l="1"/>
  <c r="CC5" i="11"/>
  <c r="CC6" i="11" l="1"/>
  <c r="CD5" i="11"/>
  <c r="CD6" i="11" l="1"/>
  <c r="CE5" i="11"/>
  <c r="CF5" i="11" l="1"/>
  <c r="CE6" i="11"/>
  <c r="CG5" i="11" l="1"/>
  <c r="CF6" i="11"/>
  <c r="CH5" i="11" l="1"/>
  <c r="CG6" i="11"/>
  <c r="CI5" i="11" l="1"/>
  <c r="CH4" i="11"/>
  <c r="CH6" i="11"/>
  <c r="CI6" i="11" l="1"/>
  <c r="CJ5" i="11"/>
  <c r="CK5" i="11" l="1"/>
  <c r="CJ6" i="11"/>
  <c r="CL5" i="11" l="1"/>
  <c r="CK6" i="11"/>
  <c r="CL6" i="11" l="1"/>
  <c r="CM5" i="11"/>
  <c r="CN5" i="11" l="1"/>
  <c r="CM6" i="11"/>
  <c r="CO5" i="11" l="1"/>
  <c r="CN6" i="11"/>
  <c r="CO6" i="11" l="1"/>
  <c r="CO4" i="11"/>
  <c r="CP5" i="11"/>
  <c r="CQ5" i="11" l="1"/>
  <c r="CP6" i="11"/>
  <c r="CQ6" i="11" l="1"/>
  <c r="CR5" i="11"/>
  <c r="CS5" i="11" l="1"/>
  <c r="CR6" i="11"/>
  <c r="CS6" i="11" l="1"/>
  <c r="CT5" i="11"/>
  <c r="CU5" i="11" l="1"/>
  <c r="CU6" i="11" s="1"/>
  <c r="CT6" i="11"/>
</calcChain>
</file>

<file path=xl/sharedStrings.xml><?xml version="1.0" encoding="utf-8"?>
<sst xmlns="http://schemas.openxmlformats.org/spreadsheetml/2006/main" count="96" uniqueCount="61">
  <si>
    <t>Primal Fit</t>
  </si>
  <si>
    <t>Project start:</t>
  </si>
  <si>
    <t>CEG 4110/6110</t>
  </si>
  <si>
    <t>Display week:</t>
  </si>
  <si>
    <t>SIMPLE GANTT CHART by Vertex42.com</t>
  </si>
  <si>
    <t>https://www.vertex42.com/ExcelTemplates/simple-gantt-chart.html</t>
  </si>
  <si>
    <t>TASK</t>
  </si>
  <si>
    <t>ASSIGNED TO</t>
  </si>
  <si>
    <t>PROGRESS</t>
  </si>
  <si>
    <t>START</t>
  </si>
  <si>
    <t>END</t>
  </si>
  <si>
    <t xml:space="preserve">Do not delete this row. This row is hidden to preserve a formula that is used to highlight the current day within the project schedule. </t>
  </si>
  <si>
    <t>Initiation</t>
  </si>
  <si>
    <t>Software Devolpment Plan</t>
  </si>
  <si>
    <t>All</t>
  </si>
  <si>
    <t>User Story Compendilum</t>
  </si>
  <si>
    <t>MVS</t>
  </si>
  <si>
    <t>`</t>
  </si>
  <si>
    <t>Planning and design</t>
  </si>
  <si>
    <t>Figma Design Draft</t>
  </si>
  <si>
    <t>David Tincher</t>
  </si>
  <si>
    <t>Database Design Draft</t>
  </si>
  <si>
    <t>Jinho Nam</t>
  </si>
  <si>
    <t>Create Trello Plan</t>
  </si>
  <si>
    <t>Dilean Munoz</t>
  </si>
  <si>
    <t>Sprint 1</t>
  </si>
  <si>
    <t>Front-End (React)</t>
  </si>
  <si>
    <t>Revanth and Aziz</t>
  </si>
  <si>
    <t>Back-End (Python)</t>
  </si>
  <si>
    <t>Build Database</t>
  </si>
  <si>
    <t>Containerization</t>
  </si>
  <si>
    <t>Evaluation 1</t>
  </si>
  <si>
    <t>Group Evaluation</t>
  </si>
  <si>
    <t>Assesment of Goals</t>
  </si>
  <si>
    <t xml:space="preserve">Sprint 2 </t>
  </si>
  <si>
    <t>Evaluation 2</t>
  </si>
  <si>
    <t xml:space="preserve">Sprint 3 </t>
  </si>
  <si>
    <t>Hosting</t>
  </si>
  <si>
    <t>Evaluation 3</t>
  </si>
  <si>
    <t>Design (Figma)</t>
  </si>
  <si>
    <t>Backend Design</t>
  </si>
  <si>
    <t>3.a Front Ed</t>
  </si>
  <si>
    <t>3.b API Middleware</t>
  </si>
  <si>
    <t>Conterazation</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</si>
  <si>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</si>
  <si>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</si>
  <si>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</si>
  <si>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</si>
  <si>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</si>
  <si>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</si>
  <si>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</si>
  <si>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</si>
  <si>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</si>
  <si>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</si>
  <si>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</si>
  <si>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</si>
  <si>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</si>
  <si>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Requirements</t>
  </si>
  <si>
    <t>MVD</t>
  </si>
  <si>
    <t>Design</t>
  </si>
  <si>
    <t>Docker Container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</si>
</sst>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7"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b/>
      <sz val="16"/>
      <color theme="9"/>
      <name val="Arial"/>
      <family val="2"/>
      <scheme val="minor"/>
    </font>
    <font>
      <b/>
      <sz val="16"/>
      <color theme="9"/>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4" tint="0.39997558519241921"/>
        <bgColor indexed="64"/>
      </patternFill>
    </fill>
  </fills>
  <borders count="24">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style="thin">
        <color theme="0" tint="-4.9989318521683403E-2"/>
      </left>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1"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13">
    <xf numFmtId="0" fontId="0" fillId="0" borderId="0" xfId="0"/>
    <xf numFmtId="0" fontId="1" fillId="0" borderId="0" xfId="0" applyFont="1"/>
    <xf numFmtId="0" fontId="0" fillId="0" borderId="0" xfId="0" applyAlignment="1">
      <alignment horizontal="center"/>
    </xf>
    <xf numFmtId="0" fontId="3" fillId="0" borderId="1" xfId="0" applyFont="1" applyBorder="1" applyAlignment="1">
      <alignment horizontal="center" vertical="center"/>
    </xf>
    <xf numFmtId="0" fontId="1" fillId="0" borderId="0" xfId="0" applyFont="1" applyAlignment="1">
      <alignment vertical="top"/>
    </xf>
    <xf numFmtId="0" fontId="7" fillId="0" borderId="0" xfId="0" applyFont="1" applyAlignment="1">
      <alignment horizontal="left" vertical="center"/>
    </xf>
    <xf numFmtId="0" fontId="8" fillId="0" borderId="0" xfId="0" applyFont="1" applyAlignment="1">
      <alignment horizontal="left" vertical="center"/>
    </xf>
    <xf numFmtId="0" fontId="10" fillId="0" borderId="0" xfId="0" applyFont="1"/>
    <xf numFmtId="0" fontId="1" fillId="0" borderId="0" xfId="0" applyFont="1" applyAlignment="1">
      <alignment horizontal="left" vertical="top"/>
    </xf>
    <xf numFmtId="0" fontId="9" fillId="0" borderId="0" xfId="0" applyFont="1" applyAlignment="1">
      <alignment vertical="top"/>
    </xf>
    <xf numFmtId="0" fontId="11" fillId="0" borderId="0" xfId="3"/>
    <xf numFmtId="0" fontId="11" fillId="0" borderId="0" xfId="3" applyAlignment="1">
      <alignment wrapText="1"/>
    </xf>
    <xf numFmtId="0" fontId="3" fillId="0" borderId="0" xfId="0" applyFont="1" applyAlignment="1">
      <alignment horizontal="center" vertical="center"/>
    </xf>
    <xf numFmtId="0" fontId="13" fillId="0" borderId="0" xfId="0" applyFont="1"/>
    <xf numFmtId="0" fontId="12" fillId="0" borderId="0" xfId="0" applyFont="1"/>
    <xf numFmtId="0" fontId="12" fillId="0" borderId="0" xfId="0" applyFont="1" applyAlignment="1">
      <alignment horizontal="center"/>
    </xf>
    <xf numFmtId="0" fontId="12" fillId="0" borderId="0" xfId="0" applyFont="1" applyAlignment="1">
      <alignment horizontal="center" vertical="center"/>
    </xf>
    <xf numFmtId="0" fontId="14" fillId="0" borderId="0" xfId="0" applyFont="1"/>
    <xf numFmtId="0" fontId="14" fillId="0" borderId="0" xfId="0" applyFont="1" applyAlignment="1">
      <alignment horizontal="center"/>
    </xf>
    <xf numFmtId="0" fontId="15" fillId="0" borderId="0" xfId="0" applyFont="1"/>
    <xf numFmtId="0" fontId="16"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19" fillId="12" borderId="20" xfId="0" applyNumberFormat="1" applyFont="1" applyFill="1" applyBorder="1" applyAlignment="1">
      <alignment horizontal="center" vertical="center"/>
    </xf>
    <xf numFmtId="167" fontId="19" fillId="12" borderId="18" xfId="0" applyNumberFormat="1" applyFont="1" applyFill="1" applyBorder="1" applyAlignment="1">
      <alignment horizontal="center" vertical="center"/>
    </xf>
    <xf numFmtId="167" fontId="19" fillId="12" borderId="19" xfId="0" applyNumberFormat="1" applyFont="1" applyFill="1" applyBorder="1" applyAlignment="1">
      <alignment horizontal="center" vertical="center"/>
    </xf>
    <xf numFmtId="0" fontId="20" fillId="2" borderId="17" xfId="0" applyFont="1" applyFill="1" applyBorder="1" applyAlignment="1">
      <alignment horizontal="center" vertical="center" shrinkToFit="1"/>
    </xf>
    <xf numFmtId="0" fontId="20" fillId="2" borderId="14" xfId="0" applyFont="1" applyFill="1" applyBorder="1" applyAlignment="1">
      <alignment horizontal="center" vertical="center" shrinkToFit="1"/>
    </xf>
    <xf numFmtId="0" fontId="20" fillId="2" borderId="15" xfId="0" applyFont="1" applyFill="1" applyBorder="1" applyAlignment="1">
      <alignment horizontal="center" vertical="center" shrinkToFit="1"/>
    </xf>
    <xf numFmtId="0" fontId="17" fillId="0" borderId="0" xfId="0" applyFont="1"/>
    <xf numFmtId="0" fontId="17" fillId="0" borderId="0" xfId="0" applyFont="1" applyAlignment="1">
      <alignment wrapText="1"/>
    </xf>
    <xf numFmtId="0" fontId="4" fillId="0" borderId="3" xfId="0" applyFont="1" applyBorder="1" applyAlignment="1">
      <alignment vertical="center"/>
    </xf>
    <xf numFmtId="0" fontId="21" fillId="6" borderId="0" xfId="0" applyFont="1" applyFill="1" applyAlignment="1">
      <alignment horizontal="left" vertical="center" indent="1"/>
    </xf>
    <xf numFmtId="0" fontId="17" fillId="6" borderId="0" xfId="11" applyFont="1" applyFill="1" applyBorder="1" applyAlignment="1">
      <alignment vertical="center"/>
    </xf>
    <xf numFmtId="9" fontId="1" fillId="6" borderId="0" xfId="2" applyFont="1" applyFill="1" applyBorder="1" applyAlignment="1">
      <alignment horizontal="center" vertical="center"/>
    </xf>
    <xf numFmtId="164" fontId="17"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7" fillId="3" borderId="6" xfId="12" applyFont="1" applyFill="1" applyBorder="1">
      <alignment horizontal="left" vertical="center" indent="2"/>
    </xf>
    <xf numFmtId="0" fontId="17" fillId="3" borderId="6" xfId="11" applyFont="1" applyFill="1" applyBorder="1" applyAlignment="1">
      <alignment vertical="center"/>
    </xf>
    <xf numFmtId="9" fontId="1" fillId="3" borderId="6" xfId="2" applyFont="1" applyFill="1" applyBorder="1" applyAlignment="1">
      <alignment horizontal="center" vertical="center"/>
    </xf>
    <xf numFmtId="164" fontId="17" fillId="3" borderId="6" xfId="10" applyFont="1" applyFill="1" applyBorder="1">
      <alignment horizontal="center" vertical="center"/>
    </xf>
    <xf numFmtId="0" fontId="4" fillId="0" borderId="4" xfId="0" applyFont="1" applyBorder="1" applyAlignment="1">
      <alignment vertical="center"/>
    </xf>
    <xf numFmtId="0" fontId="17" fillId="3" borderId="7" xfId="12" applyFont="1" applyFill="1" applyBorder="1">
      <alignment horizontal="left" vertical="center" indent="2"/>
    </xf>
    <xf numFmtId="0" fontId="17" fillId="3" borderId="7" xfId="11" applyFont="1" applyFill="1" applyBorder="1" applyAlignment="1">
      <alignment vertical="center"/>
    </xf>
    <xf numFmtId="9" fontId="1" fillId="3" borderId="7" xfId="2" applyFont="1" applyFill="1" applyBorder="1" applyAlignment="1">
      <alignment horizontal="center" vertical="center"/>
    </xf>
    <xf numFmtId="164" fontId="17" fillId="3" borderId="7" xfId="10" applyFont="1" applyFill="1" applyBorder="1">
      <alignment horizontal="center" vertical="center"/>
    </xf>
    <xf numFmtId="0" fontId="4" fillId="0" borderId="4" xfId="0" applyFont="1" applyBorder="1" applyAlignment="1">
      <alignment horizontal="right" vertical="center"/>
    </xf>
    <xf numFmtId="0" fontId="21" fillId="7" borderId="0" xfId="0" applyFont="1" applyFill="1" applyAlignment="1">
      <alignment horizontal="left" vertical="center" indent="1"/>
    </xf>
    <xf numFmtId="0" fontId="17" fillId="7" borderId="0" xfId="11" applyFont="1" applyFill="1" applyBorder="1" applyAlignment="1">
      <alignment vertical="center"/>
    </xf>
    <xf numFmtId="9" fontId="1" fillId="7" borderId="0" xfId="2" applyFont="1" applyFill="1" applyBorder="1" applyAlignment="1">
      <alignment horizontal="center" vertical="center"/>
    </xf>
    <xf numFmtId="164" fontId="17"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7" fillId="4" borderId="5" xfId="12" applyFont="1" applyFill="1" applyBorder="1">
      <alignment horizontal="left" vertical="center" indent="2"/>
    </xf>
    <xf numFmtId="0" fontId="17" fillId="4" borderId="5" xfId="11" applyFont="1" applyFill="1" applyBorder="1" applyAlignment="1">
      <alignment vertical="center"/>
    </xf>
    <xf numFmtId="9" fontId="1" fillId="4" borderId="5" xfId="2" applyFont="1" applyFill="1" applyBorder="1" applyAlignment="1">
      <alignment horizontal="center" vertical="center"/>
    </xf>
    <xf numFmtId="164" fontId="17" fillId="4" borderId="5" xfId="10" applyFont="1" applyFill="1" applyBorder="1">
      <alignment horizontal="center" vertical="center"/>
    </xf>
    <xf numFmtId="0" fontId="21" fillId="8" borderId="0" xfId="0" applyFont="1" applyFill="1" applyAlignment="1">
      <alignment horizontal="left" vertical="center" indent="1"/>
    </xf>
    <xf numFmtId="0" fontId="17" fillId="8" borderId="0" xfId="11" applyFont="1" applyFill="1" applyBorder="1" applyAlignment="1">
      <alignment vertical="center"/>
    </xf>
    <xf numFmtId="9" fontId="1" fillId="8" borderId="0" xfId="2" applyFont="1" applyFill="1" applyBorder="1" applyAlignment="1">
      <alignment horizontal="center" vertical="center"/>
    </xf>
    <xf numFmtId="164" fontId="17"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7" fillId="5" borderId="8" xfId="12" applyFont="1" applyFill="1" applyBorder="1">
      <alignment horizontal="left" vertical="center" indent="2"/>
    </xf>
    <xf numFmtId="0" fontId="17" fillId="5" borderId="8" xfId="11" applyFont="1" applyFill="1" applyBorder="1" applyAlignment="1">
      <alignment vertical="center"/>
    </xf>
    <xf numFmtId="9" fontId="1" fillId="5" borderId="8" xfId="2" applyFont="1" applyFill="1" applyBorder="1" applyAlignment="1">
      <alignment horizontal="center" vertical="center"/>
    </xf>
    <xf numFmtId="164" fontId="17" fillId="5" borderId="8" xfId="10" applyFont="1" applyFill="1" applyBorder="1">
      <alignment horizontal="center" vertical="center"/>
    </xf>
    <xf numFmtId="0" fontId="21" fillId="9" borderId="0" xfId="0" applyFont="1" applyFill="1" applyAlignment="1">
      <alignment horizontal="left" vertical="center" indent="1"/>
    </xf>
    <xf numFmtId="0" fontId="17" fillId="9" borderId="0" xfId="11" applyFont="1" applyFill="1" applyBorder="1" applyAlignment="1">
      <alignment vertical="center"/>
    </xf>
    <xf numFmtId="9" fontId="1" fillId="9" borderId="0" xfId="2" applyFont="1" applyFill="1" applyBorder="1" applyAlignment="1">
      <alignment horizontal="center" vertical="center"/>
    </xf>
    <xf numFmtId="164" fontId="17"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7" fillId="10" borderId="9" xfId="12" applyFont="1" applyFill="1" applyBorder="1">
      <alignment horizontal="left" vertical="center" indent="2"/>
    </xf>
    <xf numFmtId="0" fontId="17" fillId="10" borderId="9" xfId="11" applyFont="1" applyFill="1" applyBorder="1" applyAlignment="1">
      <alignment vertical="center"/>
    </xf>
    <xf numFmtId="9" fontId="1" fillId="10" borderId="9" xfId="2" applyFont="1" applyFill="1" applyBorder="1" applyAlignment="1">
      <alignment horizontal="center" vertical="center"/>
    </xf>
    <xf numFmtId="164" fontId="17" fillId="10" borderId="9" xfId="10" applyFont="1" applyFill="1" applyBorder="1">
      <alignment horizontal="center" vertical="center"/>
    </xf>
    <xf numFmtId="0" fontId="22" fillId="0" borderId="0" xfId="6" applyFont="1" applyAlignment="1">
      <alignment horizontal="left" vertical="center" indent="1"/>
    </xf>
    <xf numFmtId="0" fontId="22" fillId="0" borderId="0" xfId="7" applyFont="1" applyAlignment="1">
      <alignment horizontal="left" vertical="center" indent="1"/>
    </xf>
    <xf numFmtId="0" fontId="24" fillId="0" borderId="0" xfId="5" applyFont="1" applyAlignment="1">
      <alignment horizontal="left"/>
    </xf>
    <xf numFmtId="0" fontId="7" fillId="0" borderId="0" xfId="0" applyFont="1" applyAlignment="1">
      <alignment horizontal="left" vertical="center" indent="1"/>
    </xf>
    <xf numFmtId="0" fontId="3" fillId="0" borderId="0" xfId="0" applyFont="1" applyAlignment="1">
      <alignment horizontal="left" vertical="top" indent="1"/>
    </xf>
    <xf numFmtId="0" fontId="22" fillId="0" borderId="0" xfId="0" applyFont="1" applyAlignment="1">
      <alignment horizontal="left" vertical="center" indent="1"/>
    </xf>
    <xf numFmtId="0" fontId="25" fillId="0" borderId="0" xfId="0" applyFont="1" applyAlignment="1">
      <alignment horizontal="left" vertical="top" wrapText="1" indent="1"/>
    </xf>
    <xf numFmtId="0" fontId="0" fillId="0" borderId="0" xfId="0" applyAlignment="1">
      <alignment horizontal="left" vertical="top" wrapText="1" indent="1"/>
    </xf>
    <xf numFmtId="0" fontId="26" fillId="0" borderId="0" xfId="1" applyFont="1" applyAlignment="1" applyProtection="1">
      <alignment horizontal="left" vertical="top" indent="1"/>
    </xf>
    <xf numFmtId="0" fontId="1" fillId="0" borderId="0" xfId="0" applyFont="1" applyAlignment="1">
      <alignment horizontal="left" vertical="top" indent="1"/>
    </xf>
    <xf numFmtId="0" fontId="0" fillId="0" borderId="4" xfId="0" applyBorder="1" applyAlignment="1">
      <alignment vertical="center"/>
    </xf>
    <xf numFmtId="0" fontId="0" fillId="0" borderId="11" xfId="0" applyBorder="1" applyAlignment="1">
      <alignment vertical="center"/>
    </xf>
    <xf numFmtId="0" fontId="0" fillId="0" borderId="10" xfId="0" applyBorder="1" applyAlignment="1">
      <alignment vertical="center"/>
    </xf>
    <xf numFmtId="0" fontId="17" fillId="3" borderId="0" xfId="12" applyFont="1" applyFill="1" applyBorder="1">
      <alignment horizontal="left" vertical="center" indent="2"/>
    </xf>
    <xf numFmtId="0" fontId="17" fillId="3" borderId="0" xfId="11" applyFont="1" applyFill="1" applyBorder="1" applyAlignment="1">
      <alignment vertical="center"/>
    </xf>
    <xf numFmtId="9" fontId="1" fillId="3" borderId="0" xfId="2" applyFont="1" applyFill="1" applyBorder="1" applyAlignment="1">
      <alignment horizontal="center" vertical="center"/>
    </xf>
    <xf numFmtId="164" fontId="17" fillId="3" borderId="0" xfId="10" applyFont="1" applyFill="1" applyBorder="1">
      <alignment horizontal="center" vertical="center"/>
    </xf>
    <xf numFmtId="0" fontId="4" fillId="0" borderId="0" xfId="0" applyFont="1" applyAlignment="1">
      <alignment horizontal="right" vertical="center"/>
    </xf>
    <xf numFmtId="0" fontId="0" fillId="0" borderId="0" xfId="0" applyAlignment="1">
      <alignment vertical="center"/>
    </xf>
    <xf numFmtId="0" fontId="4" fillId="13" borderId="0" xfId="0" applyFont="1" applyFill="1" applyAlignment="1">
      <alignment vertical="center"/>
    </xf>
    <xf numFmtId="0" fontId="4" fillId="0" borderId="21" xfId="0" applyFont="1" applyBorder="1" applyAlignment="1">
      <alignment vertical="center"/>
    </xf>
    <xf numFmtId="0" fontId="4" fillId="0" borderId="22" xfId="0" applyFont="1" applyBorder="1" applyAlignment="1">
      <alignment vertical="center"/>
    </xf>
    <xf numFmtId="0" fontId="4" fillId="0" borderId="23" xfId="0" applyFont="1" applyBorder="1" applyAlignment="1">
      <alignment vertical="center"/>
    </xf>
    <xf numFmtId="166" fontId="17" fillId="2" borderId="13" xfId="0" applyNumberFormat="1" applyFont="1" applyFill="1" applyBorder="1" applyAlignment="1">
      <alignment horizontal="center" vertical="center" wrapText="1"/>
    </xf>
    <xf numFmtId="166" fontId="17" fillId="2" borderId="18" xfId="0" applyNumberFormat="1" applyFont="1" applyFill="1" applyBorder="1" applyAlignment="1">
      <alignment horizontal="center" vertical="center" wrapText="1"/>
    </xf>
    <xf numFmtId="0" fontId="18" fillId="11" borderId="16" xfId="0" applyFont="1" applyFill="1" applyBorder="1" applyAlignment="1">
      <alignment horizontal="center" vertical="center"/>
    </xf>
    <xf numFmtId="0" fontId="23" fillId="0" borderId="0" xfId="0" applyFont="1" applyAlignment="1">
      <alignment horizontal="left"/>
    </xf>
    <xf numFmtId="14" fontId="23" fillId="0" borderId="0" xfId="9" applyNumberFormat="1" applyFont="1" applyBorder="1" applyAlignment="1">
      <alignment horizontal="left"/>
    </xf>
    <xf numFmtId="0" fontId="22" fillId="0" borderId="0" xfId="8" applyFont="1" applyAlignment="1">
      <alignment horizontal="left"/>
    </xf>
    <xf numFmtId="0" fontId="11" fillId="0" borderId="0" xfId="3" applyAlignment="1">
      <alignment wrapText="1"/>
    </xf>
    <xf numFmtId="0" fontId="18" fillId="11" borderId="16" xfId="0" applyFont="1" applyFill="1" applyBorder="1" applyAlignment="1">
      <alignment horizontal="left" vertical="center" indent="1"/>
    </xf>
    <xf numFmtId="0" fontId="18" fillId="11" borderId="16" xfId="0" applyFont="1" applyFill="1" applyBorder="1" applyAlignment="1">
      <alignment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25">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4"/>
      <tableStyleElement type="headerRow" dxfId="23"/>
      <tableStyleElement type="totalRow" dxfId="22"/>
      <tableStyleElement type="firstColumn" dxfId="21"/>
      <tableStyleElement type="lastColumn" dxfId="20"/>
      <tableStyleElement type="firstRowStripe" dxfId="19"/>
      <tableStyleElement type="secondRowStripe" dxfId="18"/>
      <tableStyleElement type="firstColumnStripe" dxfId="17"/>
      <tableStyleElement type="secondColumnStripe" dxfId="1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url" TargetMode="External"/><Relationship Id="rId1" Type="http://schemas.openxmlformats.org/officeDocument/2006/relationships/hyperlink" Target="https://www.vertex42.com/ExcelTemplates/simple-gantt-chart.html?utm_source=ms&amp;utm_medium=file&amp;utm_campaign=office&amp;utm_content=text"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U53"/>
  <sheetViews>
    <sheetView showGridLines="0" tabSelected="1" showRuler="0" zoomScale="46" zoomScaleNormal="100" zoomScalePageLayoutView="70" workbookViewId="0">
      <selection activeCell="X19" sqref="X19"/>
    </sheetView>
  </sheetViews>
  <sheetFormatPr defaultColWidth="8.5" defaultRowHeight="30" customHeight="1" x14ac:dyDescent="0.3"/>
  <cols>
    <col min="1" max="1" width="2.5" style="10" customWidth="1"/>
    <col min="2" max="2" width="22.5" customWidth="1"/>
    <col min="3" max="3" width="16.5" customWidth="1"/>
    <col min="4" max="4" width="10.5" customWidth="1"/>
    <col min="5" max="5" width="10.5" style="2" customWidth="1"/>
    <col min="6" max="6" width="10.5" customWidth="1"/>
    <col min="7" max="7" width="2.5" customWidth="1"/>
    <col min="8" max="8" width="6" hidden="1" customWidth="1"/>
    <col min="9" max="65" width="2.5" customWidth="1"/>
    <col min="66" max="66" width="2.33203125" bestFit="1" customWidth="1"/>
    <col min="67" max="67" width="2.5" bestFit="1" customWidth="1"/>
    <col min="68" max="68" width="2.33203125" bestFit="1" customWidth="1"/>
    <col min="69" max="70" width="2.5" bestFit="1" customWidth="1"/>
    <col min="71" max="71" width="3.08203125" bestFit="1" customWidth="1"/>
    <col min="72" max="72" width="2.83203125" bestFit="1" customWidth="1"/>
    <col min="73" max="75" width="3.08203125" bestFit="1" customWidth="1"/>
    <col min="76" max="76" width="3" bestFit="1" customWidth="1"/>
    <col min="77" max="77" width="3.08203125" bestFit="1" customWidth="1"/>
    <col min="78" max="78" width="3" bestFit="1" customWidth="1"/>
    <col min="79" max="80" width="3.08203125" bestFit="1" customWidth="1"/>
    <col min="81" max="81" width="3.5" bestFit="1" customWidth="1"/>
    <col min="82" max="82" width="3.08203125" bestFit="1" customWidth="1"/>
    <col min="83" max="85" width="3.5" bestFit="1" customWidth="1"/>
    <col min="86" max="86" width="3.33203125" bestFit="1" customWidth="1"/>
    <col min="87" max="87" width="3.5" bestFit="1" customWidth="1"/>
    <col min="88" max="88" width="3.33203125" bestFit="1" customWidth="1"/>
    <col min="89" max="91" width="3.5" bestFit="1" customWidth="1"/>
    <col min="92" max="92" width="2" bestFit="1" customWidth="1"/>
    <col min="93" max="95" width="2.5" bestFit="1" customWidth="1"/>
    <col min="96" max="96" width="2.33203125" bestFit="1" customWidth="1"/>
    <col min="97" max="97" width="2.5" bestFit="1" customWidth="1"/>
    <col min="98" max="98" width="2.33203125" bestFit="1" customWidth="1"/>
    <col min="99" max="99" width="2.5" bestFit="1" customWidth="1"/>
  </cols>
  <sheetData>
    <row r="1" spans="1:99" ht="90" customHeight="1" x14ac:dyDescent="1.7">
      <c r="A1" s="11"/>
      <c r="B1" s="83" t="s">
        <v>0</v>
      </c>
      <c r="C1" s="13"/>
      <c r="D1" s="14"/>
      <c r="E1" s="15"/>
      <c r="F1" s="16"/>
      <c r="H1" s="1"/>
      <c r="I1" s="109" t="s">
        <v>1</v>
      </c>
      <c r="J1" s="109"/>
      <c r="K1" s="109"/>
      <c r="L1" s="109"/>
      <c r="M1" s="109"/>
      <c r="N1" s="109"/>
      <c r="O1" s="109"/>
      <c r="P1" s="19"/>
      <c r="Q1" s="108">
        <v>45547</v>
      </c>
      <c r="R1" s="108"/>
      <c r="S1" s="108"/>
      <c r="T1" s="108"/>
      <c r="U1" s="108"/>
      <c r="V1" s="108"/>
      <c r="W1" s="108"/>
      <c r="X1" s="108"/>
      <c r="Y1" s="108"/>
      <c r="Z1" s="108"/>
    </row>
    <row r="2" spans="1:99" ht="30" customHeight="1" x14ac:dyDescent="0.7">
      <c r="B2" s="81" t="s">
        <v>2</v>
      </c>
      <c r="C2" s="82"/>
      <c r="D2" s="17"/>
      <c r="E2" s="18"/>
      <c r="F2" s="17"/>
      <c r="I2" s="109" t="s">
        <v>3</v>
      </c>
      <c r="J2" s="109"/>
      <c r="K2" s="109"/>
      <c r="L2" s="109"/>
      <c r="M2" s="109"/>
      <c r="N2" s="109"/>
      <c r="O2" s="109"/>
      <c r="P2" s="19"/>
      <c r="Q2" s="107">
        <v>1</v>
      </c>
      <c r="R2" s="107"/>
      <c r="S2" s="107"/>
      <c r="T2" s="107"/>
      <c r="U2" s="107"/>
      <c r="V2" s="107"/>
      <c r="W2" s="107"/>
      <c r="X2" s="107"/>
      <c r="Y2" s="107"/>
      <c r="Z2" s="107"/>
    </row>
    <row r="3" spans="1:99" s="21" customFormat="1" ht="30" customHeight="1" x14ac:dyDescent="0.3">
      <c r="A3" s="10"/>
      <c r="B3" s="20" t="s">
        <v>4</v>
      </c>
      <c r="D3" s="22"/>
      <c r="E3" s="23"/>
    </row>
    <row r="4" spans="1:99" s="21" customFormat="1" ht="30" customHeight="1" x14ac:dyDescent="0.3">
      <c r="A4" s="11"/>
      <c r="B4" s="24" t="s">
        <v>5</v>
      </c>
      <c r="E4" s="25"/>
      <c r="I4" s="105">
        <f>I5</f>
        <v>45544</v>
      </c>
      <c r="J4" s="105"/>
      <c r="K4" s="105"/>
      <c r="L4" s="105"/>
      <c r="M4" s="105"/>
      <c r="N4" s="105"/>
      <c r="O4" s="105"/>
      <c r="P4" s="104">
        <f>P5</f>
        <v>45551</v>
      </c>
      <c r="Q4" s="104"/>
      <c r="R4" s="104"/>
      <c r="S4" s="104"/>
      <c r="T4" s="104"/>
      <c r="U4" s="104"/>
      <c r="V4" s="104"/>
      <c r="W4" s="104">
        <f>W5</f>
        <v>45558</v>
      </c>
      <c r="X4" s="104"/>
      <c r="Y4" s="104"/>
      <c r="Z4" s="104"/>
      <c r="AA4" s="104"/>
      <c r="AB4" s="104"/>
      <c r="AC4" s="104"/>
      <c r="AD4" s="104">
        <f>AD5</f>
        <v>45565</v>
      </c>
      <c r="AE4" s="104"/>
      <c r="AF4" s="104"/>
      <c r="AG4" s="104"/>
      <c r="AH4" s="104"/>
      <c r="AI4" s="104"/>
      <c r="AJ4" s="104"/>
      <c r="AK4" s="104">
        <f>AK5</f>
        <v>45572</v>
      </c>
      <c r="AL4" s="104"/>
      <c r="AM4" s="104"/>
      <c r="AN4" s="104"/>
      <c r="AO4" s="104"/>
      <c r="AP4" s="104"/>
      <c r="AQ4" s="104"/>
      <c r="AR4" s="104">
        <f>AR5</f>
        <v>45579</v>
      </c>
      <c r="AS4" s="104"/>
      <c r="AT4" s="104"/>
      <c r="AU4" s="104"/>
      <c r="AV4" s="104"/>
      <c r="AW4" s="104"/>
      <c r="AX4" s="104"/>
      <c r="AY4" s="104">
        <f>AY5</f>
        <v>45586</v>
      </c>
      <c r="AZ4" s="104"/>
      <c r="BA4" s="104"/>
      <c r="BB4" s="104"/>
      <c r="BC4" s="104"/>
      <c r="BD4" s="104"/>
      <c r="BE4" s="104"/>
      <c r="BF4" s="104">
        <f>BF5</f>
        <v>45593</v>
      </c>
      <c r="BG4" s="104"/>
      <c r="BH4" s="104"/>
      <c r="BI4" s="104"/>
      <c r="BJ4" s="104"/>
      <c r="BK4" s="104"/>
      <c r="BL4" s="104"/>
      <c r="BM4" s="104">
        <f>BM5</f>
        <v>45600</v>
      </c>
      <c r="BN4" s="104"/>
      <c r="BO4" s="104"/>
      <c r="BP4" s="104"/>
      <c r="BQ4" s="104"/>
      <c r="BR4" s="104"/>
      <c r="BS4" s="104"/>
      <c r="BT4" s="104">
        <f>BT5</f>
        <v>45607</v>
      </c>
      <c r="BU4" s="104"/>
      <c r="BV4" s="104"/>
      <c r="BW4" s="104"/>
      <c r="BX4" s="104"/>
      <c r="BY4" s="104"/>
      <c r="BZ4" s="104"/>
      <c r="CA4" s="104">
        <f>CA5</f>
        <v>45614</v>
      </c>
      <c r="CB4" s="104"/>
      <c r="CC4" s="104"/>
      <c r="CD4" s="104"/>
      <c r="CE4" s="104"/>
      <c r="CF4" s="104"/>
      <c r="CG4" s="104"/>
      <c r="CH4" s="104">
        <f>CH5</f>
        <v>45621</v>
      </c>
      <c r="CI4" s="104"/>
      <c r="CJ4" s="104"/>
      <c r="CK4" s="104"/>
      <c r="CL4" s="104"/>
      <c r="CM4" s="104"/>
      <c r="CN4" s="104"/>
      <c r="CO4" s="104">
        <f>CO5</f>
        <v>45628</v>
      </c>
      <c r="CP4" s="104"/>
      <c r="CQ4" s="104"/>
      <c r="CR4" s="104"/>
      <c r="CS4" s="104"/>
      <c r="CT4" s="104"/>
      <c r="CU4" s="104"/>
    </row>
    <row r="5" spans="1:99" s="21" customFormat="1" ht="15" customHeight="1" x14ac:dyDescent="0.3">
      <c r="A5" s="110"/>
      <c r="B5" s="111" t="s">
        <v>6</v>
      </c>
      <c r="C5" s="112" t="s">
        <v>7</v>
      </c>
      <c r="D5" s="106" t="s">
        <v>8</v>
      </c>
      <c r="E5" s="106" t="s">
        <v>9</v>
      </c>
      <c r="F5" s="106" t="s">
        <v>10</v>
      </c>
      <c r="I5" s="26">
        <f>Project_Start-WEEKDAY(Project_Start,1)+2+7*(Display_Week-1)</f>
        <v>45544</v>
      </c>
      <c r="J5" s="26">
        <f>I5+1</f>
        <v>45545</v>
      </c>
      <c r="K5" s="26">
        <f t="shared" ref="K5:AX5" si="0">J5+1</f>
        <v>45546</v>
      </c>
      <c r="L5" s="26">
        <f t="shared" si="0"/>
        <v>45547</v>
      </c>
      <c r="M5" s="26">
        <f t="shared" si="0"/>
        <v>45548</v>
      </c>
      <c r="N5" s="26">
        <f t="shared" si="0"/>
        <v>45549</v>
      </c>
      <c r="O5" s="27">
        <f t="shared" si="0"/>
        <v>45550</v>
      </c>
      <c r="P5" s="28">
        <f>O5+1</f>
        <v>45551</v>
      </c>
      <c r="Q5" s="26">
        <f>P5+1</f>
        <v>45552</v>
      </c>
      <c r="R5" s="26">
        <f t="shared" si="0"/>
        <v>45553</v>
      </c>
      <c r="S5" s="26">
        <f t="shared" si="0"/>
        <v>45554</v>
      </c>
      <c r="T5" s="26">
        <f t="shared" si="0"/>
        <v>45555</v>
      </c>
      <c r="U5" s="26">
        <f t="shared" si="0"/>
        <v>45556</v>
      </c>
      <c r="V5" s="27">
        <f t="shared" si="0"/>
        <v>45557</v>
      </c>
      <c r="W5" s="28">
        <f>V5+1</f>
        <v>45558</v>
      </c>
      <c r="X5" s="26">
        <f>W5+1</f>
        <v>45559</v>
      </c>
      <c r="Y5" s="26">
        <f t="shared" si="0"/>
        <v>45560</v>
      </c>
      <c r="Z5" s="26">
        <f t="shared" si="0"/>
        <v>45561</v>
      </c>
      <c r="AA5" s="26">
        <f t="shared" si="0"/>
        <v>45562</v>
      </c>
      <c r="AB5" s="26">
        <f t="shared" si="0"/>
        <v>45563</v>
      </c>
      <c r="AC5" s="27">
        <f t="shared" si="0"/>
        <v>45564</v>
      </c>
      <c r="AD5" s="28">
        <f>AC5+1</f>
        <v>45565</v>
      </c>
      <c r="AE5" s="26">
        <f>AD5+1</f>
        <v>45566</v>
      </c>
      <c r="AF5" s="26">
        <f t="shared" si="0"/>
        <v>45567</v>
      </c>
      <c r="AG5" s="26">
        <f t="shared" si="0"/>
        <v>45568</v>
      </c>
      <c r="AH5" s="26">
        <f t="shared" si="0"/>
        <v>45569</v>
      </c>
      <c r="AI5" s="26">
        <f t="shared" si="0"/>
        <v>45570</v>
      </c>
      <c r="AJ5" s="27">
        <f t="shared" si="0"/>
        <v>45571</v>
      </c>
      <c r="AK5" s="28">
        <f>AJ5+1</f>
        <v>45572</v>
      </c>
      <c r="AL5" s="26">
        <f>AK5+1</f>
        <v>45573</v>
      </c>
      <c r="AM5" s="26">
        <f t="shared" si="0"/>
        <v>45574</v>
      </c>
      <c r="AN5" s="26">
        <f t="shared" si="0"/>
        <v>45575</v>
      </c>
      <c r="AO5" s="26">
        <f t="shared" si="0"/>
        <v>45576</v>
      </c>
      <c r="AP5" s="26">
        <f t="shared" si="0"/>
        <v>45577</v>
      </c>
      <c r="AQ5" s="27">
        <f t="shared" si="0"/>
        <v>45578</v>
      </c>
      <c r="AR5" s="28">
        <f>AQ5+1</f>
        <v>45579</v>
      </c>
      <c r="AS5" s="26">
        <f>AR5+1</f>
        <v>45580</v>
      </c>
      <c r="AT5" s="26">
        <f t="shared" si="0"/>
        <v>45581</v>
      </c>
      <c r="AU5" s="26">
        <f t="shared" si="0"/>
        <v>45582</v>
      </c>
      <c r="AV5" s="26">
        <f t="shared" si="0"/>
        <v>45583</v>
      </c>
      <c r="AW5" s="26">
        <f t="shared" si="0"/>
        <v>45584</v>
      </c>
      <c r="AX5" s="27">
        <f t="shared" si="0"/>
        <v>45585</v>
      </c>
      <c r="AY5" s="28">
        <f>AX5+1</f>
        <v>45586</v>
      </c>
      <c r="AZ5" s="26">
        <f>AY5+1</f>
        <v>45587</v>
      </c>
      <c r="BA5" s="26">
        <f t="shared" ref="BA5:BE5" si="1">AZ5+1</f>
        <v>45588</v>
      </c>
      <c r="BB5" s="26">
        <f t="shared" si="1"/>
        <v>45589</v>
      </c>
      <c r="BC5" s="26">
        <f t="shared" si="1"/>
        <v>45590</v>
      </c>
      <c r="BD5" s="26">
        <f t="shared" si="1"/>
        <v>45591</v>
      </c>
      <c r="BE5" s="27">
        <f t="shared" si="1"/>
        <v>45592</v>
      </c>
      <c r="BF5" s="28">
        <f>BE5+1</f>
        <v>45593</v>
      </c>
      <c r="BG5" s="26">
        <f>BF5+1</f>
        <v>45594</v>
      </c>
      <c r="BH5" s="26">
        <f t="shared" ref="BH5:BL5" si="2">BG5+1</f>
        <v>45595</v>
      </c>
      <c r="BI5" s="26">
        <f t="shared" si="2"/>
        <v>45596</v>
      </c>
      <c r="BJ5" s="26">
        <f t="shared" si="2"/>
        <v>45597</v>
      </c>
      <c r="BK5" s="26">
        <f t="shared" si="2"/>
        <v>45598</v>
      </c>
      <c r="BL5" s="26">
        <f t="shared" si="2"/>
        <v>45599</v>
      </c>
      <c r="BM5" s="28">
        <f t="shared" ref="BM5:CU5" si="3">BL5+1</f>
        <v>45600</v>
      </c>
      <c r="BN5" s="26">
        <f t="shared" si="3"/>
        <v>45601</v>
      </c>
      <c r="BO5" s="26">
        <f t="shared" si="3"/>
        <v>45602</v>
      </c>
      <c r="BP5" s="26">
        <f t="shared" si="3"/>
        <v>45603</v>
      </c>
      <c r="BQ5" s="26">
        <f t="shared" si="3"/>
        <v>45604</v>
      </c>
      <c r="BR5" s="26">
        <f t="shared" si="3"/>
        <v>45605</v>
      </c>
      <c r="BS5" s="27">
        <f t="shared" si="3"/>
        <v>45606</v>
      </c>
      <c r="BT5" s="28">
        <f t="shared" si="3"/>
        <v>45607</v>
      </c>
      <c r="BU5" s="26">
        <f t="shared" si="3"/>
        <v>45608</v>
      </c>
      <c r="BV5" s="26">
        <f t="shared" si="3"/>
        <v>45609</v>
      </c>
      <c r="BW5" s="26">
        <f t="shared" si="3"/>
        <v>45610</v>
      </c>
      <c r="BX5" s="26">
        <f t="shared" si="3"/>
        <v>45611</v>
      </c>
      <c r="BY5" s="26">
        <f t="shared" si="3"/>
        <v>45612</v>
      </c>
      <c r="BZ5" s="26">
        <f t="shared" si="3"/>
        <v>45613</v>
      </c>
      <c r="CA5" s="28">
        <f t="shared" si="3"/>
        <v>45614</v>
      </c>
      <c r="CB5" s="26">
        <f t="shared" si="3"/>
        <v>45615</v>
      </c>
      <c r="CC5" s="26">
        <f t="shared" si="3"/>
        <v>45616</v>
      </c>
      <c r="CD5" s="26">
        <f t="shared" si="3"/>
        <v>45617</v>
      </c>
      <c r="CE5" s="26">
        <f t="shared" si="3"/>
        <v>45618</v>
      </c>
      <c r="CF5" s="26">
        <f t="shared" si="3"/>
        <v>45619</v>
      </c>
      <c r="CG5" s="26">
        <f t="shared" si="3"/>
        <v>45620</v>
      </c>
      <c r="CH5" s="28">
        <f t="shared" si="3"/>
        <v>45621</v>
      </c>
      <c r="CI5" s="26">
        <f t="shared" si="3"/>
        <v>45622</v>
      </c>
      <c r="CJ5" s="26">
        <f t="shared" si="3"/>
        <v>45623</v>
      </c>
      <c r="CK5" s="26">
        <f t="shared" si="3"/>
        <v>45624</v>
      </c>
      <c r="CL5" s="26">
        <f t="shared" si="3"/>
        <v>45625</v>
      </c>
      <c r="CM5" s="26">
        <f t="shared" si="3"/>
        <v>45626</v>
      </c>
      <c r="CN5" s="27">
        <f t="shared" si="3"/>
        <v>45627</v>
      </c>
      <c r="CO5" s="28">
        <f t="shared" si="3"/>
        <v>45628</v>
      </c>
      <c r="CP5" s="26">
        <f t="shared" si="3"/>
        <v>45629</v>
      </c>
      <c r="CQ5" s="26">
        <f t="shared" si="3"/>
        <v>45630</v>
      </c>
      <c r="CR5" s="26">
        <f t="shared" si="3"/>
        <v>45631</v>
      </c>
      <c r="CS5" s="26">
        <f t="shared" si="3"/>
        <v>45632</v>
      </c>
      <c r="CT5" s="26">
        <f t="shared" si="3"/>
        <v>45633</v>
      </c>
      <c r="CU5" s="26">
        <f t="shared" si="3"/>
        <v>45634</v>
      </c>
    </row>
    <row r="6" spans="1:99" s="21" customFormat="1" ht="15" customHeight="1" thickBot="1" x14ac:dyDescent="0.35">
      <c r="A6" s="110"/>
      <c r="B6" s="111"/>
      <c r="C6" s="112"/>
      <c r="D6" s="106"/>
      <c r="E6" s="106"/>
      <c r="F6" s="106"/>
      <c r="I6" s="29" t="str">
        <f t="shared" ref="I6:AN6" si="4">LEFT(TEXT(I5,"ddd"),1)</f>
        <v>M</v>
      </c>
      <c r="J6" s="30" t="str">
        <f t="shared" si="4"/>
        <v>T</v>
      </c>
      <c r="K6" s="30" t="str">
        <f t="shared" si="4"/>
        <v>W</v>
      </c>
      <c r="L6" s="30" t="str">
        <f t="shared" si="4"/>
        <v>T</v>
      </c>
      <c r="M6" s="30" t="str">
        <f t="shared" si="4"/>
        <v>F</v>
      </c>
      <c r="N6" s="30" t="str">
        <f t="shared" si="4"/>
        <v>S</v>
      </c>
      <c r="O6" s="30" t="str">
        <f t="shared" si="4"/>
        <v>S</v>
      </c>
      <c r="P6" s="30" t="str">
        <f t="shared" si="4"/>
        <v>M</v>
      </c>
      <c r="Q6" s="30" t="str">
        <f t="shared" si="4"/>
        <v>T</v>
      </c>
      <c r="R6" s="30" t="str">
        <f t="shared" si="4"/>
        <v>W</v>
      </c>
      <c r="S6" s="30" t="str">
        <f t="shared" si="4"/>
        <v>T</v>
      </c>
      <c r="T6" s="30" t="str">
        <f t="shared" si="4"/>
        <v>F</v>
      </c>
      <c r="U6" s="30" t="str">
        <f t="shared" si="4"/>
        <v>S</v>
      </c>
      <c r="V6" s="30" t="str">
        <f t="shared" si="4"/>
        <v>S</v>
      </c>
      <c r="W6" s="30" t="str">
        <f t="shared" si="4"/>
        <v>M</v>
      </c>
      <c r="X6" s="30" t="str">
        <f t="shared" si="4"/>
        <v>T</v>
      </c>
      <c r="Y6" s="30" t="str">
        <f t="shared" si="4"/>
        <v>W</v>
      </c>
      <c r="Z6" s="30" t="str">
        <f t="shared" si="4"/>
        <v>T</v>
      </c>
      <c r="AA6" s="30" t="str">
        <f t="shared" si="4"/>
        <v>F</v>
      </c>
      <c r="AB6" s="30" t="str">
        <f t="shared" si="4"/>
        <v>S</v>
      </c>
      <c r="AC6" s="30" t="str">
        <f t="shared" si="4"/>
        <v>S</v>
      </c>
      <c r="AD6" s="30" t="str">
        <f t="shared" si="4"/>
        <v>M</v>
      </c>
      <c r="AE6" s="30" t="str">
        <f t="shared" si="4"/>
        <v>T</v>
      </c>
      <c r="AF6" s="30" t="str">
        <f t="shared" si="4"/>
        <v>W</v>
      </c>
      <c r="AG6" s="30" t="str">
        <f t="shared" si="4"/>
        <v>T</v>
      </c>
      <c r="AH6" s="30" t="str">
        <f t="shared" si="4"/>
        <v>F</v>
      </c>
      <c r="AI6" s="30" t="str">
        <f t="shared" si="4"/>
        <v>S</v>
      </c>
      <c r="AJ6" s="30" t="str">
        <f t="shared" si="4"/>
        <v>S</v>
      </c>
      <c r="AK6" s="30" t="str">
        <f t="shared" si="4"/>
        <v>M</v>
      </c>
      <c r="AL6" s="30" t="str">
        <f t="shared" si="4"/>
        <v>T</v>
      </c>
      <c r="AM6" s="30" t="str">
        <f t="shared" si="4"/>
        <v>W</v>
      </c>
      <c r="AN6" s="30" t="str">
        <f t="shared" si="4"/>
        <v>T</v>
      </c>
      <c r="AO6" s="30" t="str">
        <f t="shared" ref="AO6:BL6" si="5">LEFT(TEXT(AO5,"ddd"),1)</f>
        <v>F</v>
      </c>
      <c r="AP6" s="30" t="str">
        <f t="shared" si="5"/>
        <v>S</v>
      </c>
      <c r="AQ6" s="30" t="str">
        <f t="shared" si="5"/>
        <v>S</v>
      </c>
      <c r="AR6" s="30" t="str">
        <f t="shared" si="5"/>
        <v>M</v>
      </c>
      <c r="AS6" s="30" t="str">
        <f t="shared" si="5"/>
        <v>T</v>
      </c>
      <c r="AT6" s="30" t="str">
        <f t="shared" si="5"/>
        <v>W</v>
      </c>
      <c r="AU6" s="30" t="str">
        <f t="shared" si="5"/>
        <v>T</v>
      </c>
      <c r="AV6" s="30" t="str">
        <f t="shared" si="5"/>
        <v>F</v>
      </c>
      <c r="AW6" s="30" t="str">
        <f t="shared" si="5"/>
        <v>S</v>
      </c>
      <c r="AX6" s="30" t="str">
        <f t="shared" si="5"/>
        <v>S</v>
      </c>
      <c r="AY6" s="30" t="str">
        <f t="shared" si="5"/>
        <v>M</v>
      </c>
      <c r="AZ6" s="30" t="str">
        <f t="shared" si="5"/>
        <v>T</v>
      </c>
      <c r="BA6" s="30" t="str">
        <f t="shared" si="5"/>
        <v>W</v>
      </c>
      <c r="BB6" s="30" t="str">
        <f t="shared" si="5"/>
        <v>T</v>
      </c>
      <c r="BC6" s="30" t="str">
        <f t="shared" si="5"/>
        <v>F</v>
      </c>
      <c r="BD6" s="30" t="str">
        <f t="shared" si="5"/>
        <v>S</v>
      </c>
      <c r="BE6" s="30" t="str">
        <f t="shared" si="5"/>
        <v>S</v>
      </c>
      <c r="BF6" s="30" t="str">
        <f t="shared" si="5"/>
        <v>M</v>
      </c>
      <c r="BG6" s="30" t="str">
        <f t="shared" si="5"/>
        <v>T</v>
      </c>
      <c r="BH6" s="30" t="str">
        <f t="shared" si="5"/>
        <v>W</v>
      </c>
      <c r="BI6" s="30" t="str">
        <f t="shared" si="5"/>
        <v>T</v>
      </c>
      <c r="BJ6" s="30" t="str">
        <f t="shared" si="5"/>
        <v>F</v>
      </c>
      <c r="BK6" s="30" t="str">
        <f t="shared" si="5"/>
        <v>S</v>
      </c>
      <c r="BL6" s="31" t="str">
        <f t="shared" si="5"/>
        <v>S</v>
      </c>
      <c r="BM6" s="30" t="str">
        <f t="shared" ref="BM6:CU6" si="6">LEFT(TEXT(BM5,"ddd"),1)</f>
        <v>M</v>
      </c>
      <c r="BN6" s="30" t="str">
        <f t="shared" si="6"/>
        <v>T</v>
      </c>
      <c r="BO6" s="30" t="str">
        <f t="shared" si="6"/>
        <v>W</v>
      </c>
      <c r="BP6" s="30" t="str">
        <f t="shared" si="6"/>
        <v>T</v>
      </c>
      <c r="BQ6" s="30" t="str">
        <f t="shared" si="6"/>
        <v>F</v>
      </c>
      <c r="BR6" s="30" t="str">
        <f t="shared" si="6"/>
        <v>S</v>
      </c>
      <c r="BS6" s="30" t="str">
        <f t="shared" si="6"/>
        <v>S</v>
      </c>
      <c r="BT6" s="30" t="str">
        <f t="shared" si="6"/>
        <v>M</v>
      </c>
      <c r="BU6" s="30" t="str">
        <f t="shared" si="6"/>
        <v>T</v>
      </c>
      <c r="BV6" s="30" t="str">
        <f t="shared" si="6"/>
        <v>W</v>
      </c>
      <c r="BW6" s="30" t="str">
        <f t="shared" si="6"/>
        <v>T</v>
      </c>
      <c r="BX6" s="30" t="str">
        <f t="shared" si="6"/>
        <v>F</v>
      </c>
      <c r="BY6" s="30" t="str">
        <f t="shared" si="6"/>
        <v>S</v>
      </c>
      <c r="BZ6" s="31" t="str">
        <f t="shared" si="6"/>
        <v>S</v>
      </c>
      <c r="CA6" s="30" t="str">
        <f t="shared" si="6"/>
        <v>M</v>
      </c>
      <c r="CB6" s="30" t="str">
        <f t="shared" si="6"/>
        <v>T</v>
      </c>
      <c r="CC6" s="30" t="str">
        <f t="shared" si="6"/>
        <v>W</v>
      </c>
      <c r="CD6" s="30" t="str">
        <f t="shared" si="6"/>
        <v>T</v>
      </c>
      <c r="CE6" s="30" t="str">
        <f t="shared" si="6"/>
        <v>F</v>
      </c>
      <c r="CF6" s="30" t="str">
        <f t="shared" si="6"/>
        <v>S</v>
      </c>
      <c r="CG6" s="31" t="str">
        <f t="shared" si="6"/>
        <v>S</v>
      </c>
      <c r="CH6" s="30" t="str">
        <f t="shared" si="6"/>
        <v>M</v>
      </c>
      <c r="CI6" s="30" t="str">
        <f t="shared" si="6"/>
        <v>T</v>
      </c>
      <c r="CJ6" s="30" t="str">
        <f t="shared" si="6"/>
        <v>W</v>
      </c>
      <c r="CK6" s="30" t="str">
        <f t="shared" si="6"/>
        <v>T</v>
      </c>
      <c r="CL6" s="30" t="str">
        <f t="shared" si="6"/>
        <v>F</v>
      </c>
      <c r="CM6" s="30" t="str">
        <f t="shared" si="6"/>
        <v>S</v>
      </c>
      <c r="CN6" s="30" t="str">
        <f t="shared" si="6"/>
        <v>S</v>
      </c>
      <c r="CO6" s="30" t="str">
        <f t="shared" si="6"/>
        <v>M</v>
      </c>
      <c r="CP6" s="30" t="str">
        <f t="shared" si="6"/>
        <v>T</v>
      </c>
      <c r="CQ6" s="30" t="str">
        <f t="shared" si="6"/>
        <v>W</v>
      </c>
      <c r="CR6" s="30" t="str">
        <f t="shared" si="6"/>
        <v>T</v>
      </c>
      <c r="CS6" s="30" t="str">
        <f t="shared" si="6"/>
        <v>F</v>
      </c>
      <c r="CT6" s="30" t="str">
        <f t="shared" si="6"/>
        <v>S</v>
      </c>
      <c r="CU6" s="31" t="str">
        <f t="shared" si="6"/>
        <v>S</v>
      </c>
    </row>
    <row r="7" spans="1:99" s="21" customFormat="1" ht="30" hidden="1" customHeight="1" thickBot="1" x14ac:dyDescent="0.35">
      <c r="A7" s="10" t="s">
        <v>11</v>
      </c>
      <c r="B7" s="32"/>
      <c r="C7" s="33"/>
      <c r="D7" s="32"/>
      <c r="E7" s="32"/>
      <c r="F7" s="32"/>
      <c r="H7" s="21" t="str">
        <f>IF(OR(ISBLANK(task_start),ISBLANK(task_end)),"",task_end-task_start+1)</f>
        <v/>
      </c>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c r="BL7" s="34"/>
    </row>
    <row r="8" spans="1:99" s="41" customFormat="1" ht="30" customHeight="1" thickBot="1" x14ac:dyDescent="0.35">
      <c r="A8" s="11"/>
      <c r="B8" s="35" t="s">
        <v>12</v>
      </c>
      <c r="C8" s="36"/>
      <c r="D8" s="37"/>
      <c r="E8" s="38"/>
      <c r="F8" s="39"/>
      <c r="G8" s="12"/>
      <c r="H8" s="3" t="str">
        <f t="shared" ref="H8:H50" si="7">IF(OR(ISBLANK(task_start),ISBLANK(task_end)),"",task_end-task_start+1)</f>
        <v/>
      </c>
      <c r="I8" s="40"/>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row>
    <row r="9" spans="1:99" s="41" customFormat="1" ht="30" customHeight="1" thickBot="1" x14ac:dyDescent="0.35">
      <c r="A9" s="11"/>
      <c r="B9" s="42" t="s">
        <v>13</v>
      </c>
      <c r="C9" s="43" t="s">
        <v>14</v>
      </c>
      <c r="D9" s="44">
        <v>1</v>
      </c>
      <c r="E9" s="45">
        <f>Project_Start</f>
        <v>45547</v>
      </c>
      <c r="F9" s="45">
        <f>E9 + 1</f>
        <v>45548</v>
      </c>
      <c r="G9" s="12"/>
      <c r="H9" s="3"/>
      <c r="I9" s="46"/>
      <c r="J9" s="46"/>
      <c r="K9" s="46"/>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91"/>
      <c r="BN9" s="91"/>
      <c r="BO9" s="91"/>
      <c r="BP9" s="91"/>
      <c r="BQ9" s="91"/>
      <c r="BR9" s="91"/>
      <c r="BS9" s="91"/>
      <c r="BT9" s="91"/>
      <c r="BU9" s="91"/>
      <c r="BV9" s="91"/>
      <c r="BW9" s="91"/>
      <c r="BX9" s="91"/>
      <c r="BY9" s="91"/>
      <c r="BZ9" s="91"/>
      <c r="CA9" s="91"/>
      <c r="CB9" s="91"/>
      <c r="CC9" s="91"/>
      <c r="CD9" s="91"/>
      <c r="CE9" s="91"/>
      <c r="CF9" s="91"/>
      <c r="CG9" s="91"/>
      <c r="CH9" s="91"/>
      <c r="CI9" s="91"/>
      <c r="CJ9" s="91"/>
      <c r="CK9" s="91"/>
      <c r="CL9" s="91"/>
      <c r="CM9" s="91"/>
      <c r="CN9" s="91"/>
      <c r="CO9" s="91"/>
      <c r="CP9" s="91"/>
      <c r="CQ9" s="91"/>
      <c r="CR9" s="91"/>
      <c r="CS9" s="91"/>
      <c r="CT9" s="91"/>
      <c r="CU9" s="91"/>
    </row>
    <row r="10" spans="1:99" s="41" customFormat="1" ht="30" customHeight="1" thickBot="1" x14ac:dyDescent="0.35">
      <c r="A10" s="11"/>
      <c r="B10" s="47" t="s">
        <v>15</v>
      </c>
      <c r="C10" s="48" t="s">
        <v>14</v>
      </c>
      <c r="D10" s="49">
        <v>1</v>
      </c>
      <c r="E10" s="50">
        <f>E9 +1</f>
        <v>45548</v>
      </c>
      <c r="F10" s="50">
        <f>E10+7</f>
        <v>45555</v>
      </c>
      <c r="G10" s="12"/>
      <c r="H10" s="3">
        <f t="shared" si="7"/>
        <v>8</v>
      </c>
      <c r="I10" s="46"/>
      <c r="J10" s="46"/>
      <c r="K10" s="46"/>
      <c r="L10" s="46"/>
      <c r="M10" s="46"/>
      <c r="N10" s="46"/>
      <c r="O10" s="46"/>
      <c r="P10" s="46"/>
      <c r="Q10" s="46"/>
      <c r="R10" s="46"/>
      <c r="S10" s="46"/>
      <c r="T10" s="46"/>
      <c r="U10" s="51"/>
      <c r="V10" s="51"/>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91"/>
      <c r="BN10" s="91"/>
      <c r="BO10" s="91"/>
      <c r="BP10" s="91"/>
      <c r="BQ10" s="91"/>
      <c r="BR10" s="91"/>
      <c r="BS10" s="91"/>
      <c r="BT10" s="91"/>
      <c r="BU10" s="91"/>
      <c r="BV10" s="91"/>
      <c r="BW10" s="91"/>
      <c r="BX10" s="91"/>
      <c r="BY10" s="91"/>
      <c r="BZ10" s="91"/>
      <c r="CA10" s="91"/>
      <c r="CB10" s="91"/>
      <c r="CC10" s="91"/>
      <c r="CD10" s="91"/>
      <c r="CE10" s="91"/>
      <c r="CF10" s="91"/>
      <c r="CG10" s="91"/>
      <c r="CH10" s="91"/>
      <c r="CI10" s="91"/>
      <c r="CJ10" s="91"/>
      <c r="CK10" s="91"/>
      <c r="CL10" s="91"/>
      <c r="CM10" s="91"/>
      <c r="CN10" s="91"/>
      <c r="CO10" s="91"/>
      <c r="CP10" s="91"/>
      <c r="CQ10" s="91"/>
      <c r="CR10" s="91"/>
      <c r="CS10" s="91"/>
      <c r="CT10" s="91"/>
      <c r="CU10" s="91"/>
    </row>
    <row r="11" spans="1:99" s="41" customFormat="1" ht="30" customHeight="1" thickBot="1" x14ac:dyDescent="0.35">
      <c r="A11" s="10"/>
      <c r="B11" s="47" t="s">
        <v>57</v>
      </c>
      <c r="C11" s="48" t="s">
        <v>14</v>
      </c>
      <c r="D11" s="49">
        <v>1</v>
      </c>
      <c r="E11" s="50">
        <f>F10</f>
        <v>45555</v>
      </c>
      <c r="F11" s="50">
        <f>E11+7</f>
        <v>45562</v>
      </c>
      <c r="G11" s="12"/>
      <c r="H11" s="3">
        <f t="shared" si="7"/>
        <v>8</v>
      </c>
      <c r="I11" s="46"/>
      <c r="J11" s="46"/>
      <c r="K11" s="46"/>
      <c r="L11" s="46"/>
      <c r="M11" s="46"/>
      <c r="N11" s="46"/>
      <c r="O11" s="46"/>
      <c r="P11" s="46"/>
      <c r="Q11" s="46"/>
      <c r="R11" s="46"/>
      <c r="S11" s="46"/>
      <c r="T11" s="46"/>
      <c r="U11" s="46"/>
      <c r="V11" s="46"/>
      <c r="W11" s="46"/>
      <c r="X11" s="46"/>
      <c r="Y11" s="46"/>
      <c r="Z11" s="46"/>
      <c r="AA11" s="103"/>
      <c r="AB11" s="103"/>
      <c r="AC11" s="103"/>
      <c r="AD11" s="103"/>
      <c r="AE11" s="103"/>
      <c r="AF11" s="103"/>
      <c r="AG11" s="103"/>
      <c r="AH11" s="103"/>
      <c r="AI11" s="103"/>
      <c r="AJ11" s="103"/>
      <c r="AK11" s="103"/>
      <c r="AL11" s="103"/>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91"/>
      <c r="BN11" s="91"/>
      <c r="BO11" s="91"/>
      <c r="BP11" s="91"/>
      <c r="BQ11" s="91"/>
      <c r="BR11" s="91"/>
      <c r="BS11" s="91"/>
      <c r="BT11" s="91"/>
      <c r="BU11" s="91"/>
      <c r="BV11" s="91"/>
      <c r="BW11" s="91"/>
      <c r="BX11" s="91"/>
      <c r="BY11" s="91"/>
      <c r="BZ11" s="91"/>
      <c r="CA11" s="91"/>
      <c r="CB11" s="91"/>
      <c r="CC11" s="91"/>
      <c r="CD11" s="91"/>
      <c r="CE11" s="91"/>
      <c r="CF11" s="91"/>
      <c r="CG11" s="91"/>
      <c r="CH11" s="91"/>
      <c r="CI11" s="91"/>
      <c r="CJ11" s="91"/>
      <c r="CK11" s="91"/>
      <c r="CL11" s="91"/>
      <c r="CM11" s="91"/>
      <c r="CN11" s="91"/>
      <c r="CO11" s="91"/>
      <c r="CP11" s="91"/>
      <c r="CQ11" s="91"/>
      <c r="CR11" s="91"/>
      <c r="CS11" s="91"/>
      <c r="CT11" s="91"/>
      <c r="CU11" s="91"/>
    </row>
    <row r="12" spans="1:99" s="41" customFormat="1" ht="30" customHeight="1" thickBot="1" x14ac:dyDescent="0.35">
      <c r="A12" s="10"/>
      <c r="B12" s="47" t="s">
        <v>58</v>
      </c>
      <c r="C12" s="48" t="s">
        <v>14</v>
      </c>
      <c r="D12" s="49">
        <v>0</v>
      </c>
      <c r="E12" s="50">
        <f>F11</f>
        <v>45562</v>
      </c>
      <c r="F12" s="50">
        <f>E12+21</f>
        <v>45583</v>
      </c>
      <c r="G12" s="12"/>
      <c r="H12" s="3">
        <f t="shared" si="7"/>
        <v>22</v>
      </c>
      <c r="I12" s="46"/>
      <c r="J12" s="46"/>
      <c r="K12" s="46"/>
      <c r="L12" s="46"/>
      <c r="M12" s="46"/>
      <c r="N12" s="46"/>
      <c r="O12" s="46"/>
      <c r="P12" s="46"/>
      <c r="Q12" s="46"/>
      <c r="R12" s="46"/>
      <c r="S12" s="46"/>
      <c r="T12" s="46"/>
      <c r="U12" s="46"/>
      <c r="V12" s="46"/>
      <c r="W12" s="46"/>
      <c r="X12" s="46"/>
      <c r="Y12" s="51"/>
      <c r="Z12" s="101"/>
      <c r="AA12" s="100"/>
      <c r="AB12" s="100"/>
      <c r="AC12" s="100" t="s">
        <v>17</v>
      </c>
      <c r="AD12" s="100"/>
      <c r="AE12" s="100"/>
      <c r="AF12" s="100"/>
      <c r="AG12" s="100"/>
      <c r="AH12" s="100"/>
      <c r="AI12" s="100"/>
      <c r="AJ12" s="100"/>
      <c r="AK12" s="100"/>
      <c r="AL12" s="100"/>
      <c r="AM12" s="102"/>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c r="BM12" s="91"/>
      <c r="BN12" s="91"/>
      <c r="BO12" s="91"/>
      <c r="BP12" s="91"/>
      <c r="BQ12" s="91"/>
      <c r="BR12" s="91"/>
      <c r="BS12" s="91"/>
      <c r="BT12" s="91"/>
      <c r="BU12" s="91"/>
      <c r="BV12" s="91"/>
      <c r="BW12" s="91"/>
      <c r="BX12" s="91"/>
      <c r="BY12" s="91"/>
      <c r="BZ12" s="91"/>
      <c r="CA12" s="91"/>
      <c r="CB12" s="91"/>
      <c r="CC12" s="91"/>
      <c r="CD12" s="91"/>
      <c r="CE12" s="91"/>
      <c r="CF12" s="91"/>
      <c r="CG12" s="91"/>
      <c r="CH12" s="91"/>
      <c r="CI12" s="91"/>
      <c r="CJ12" s="91"/>
      <c r="CK12" s="91"/>
      <c r="CL12" s="91"/>
      <c r="CM12" s="91"/>
      <c r="CN12" s="91"/>
      <c r="CO12" s="91"/>
      <c r="CP12" s="91"/>
      <c r="CQ12" s="91"/>
      <c r="CR12" s="91"/>
      <c r="CS12" s="91"/>
      <c r="CT12" s="91"/>
      <c r="CU12" s="91"/>
    </row>
    <row r="13" spans="1:99" s="41" customFormat="1" ht="30" customHeight="1" thickBot="1" x14ac:dyDescent="0.35">
      <c r="A13" s="10"/>
      <c r="B13" s="94" t="s">
        <v>59</v>
      </c>
      <c r="C13" s="95" t="s">
        <v>14</v>
      </c>
      <c r="D13" s="96">
        <v>0</v>
      </c>
      <c r="E13" s="97">
        <f>F12</f>
        <v>45583</v>
      </c>
      <c r="F13" s="97">
        <f>E13+7</f>
        <v>45590</v>
      </c>
      <c r="G13" s="12"/>
      <c r="H13" s="3"/>
      <c r="Y13" s="98"/>
      <c r="BM13" s="99"/>
      <c r="BN13" s="99"/>
      <c r="BO13" s="99"/>
      <c r="BP13" s="99"/>
      <c r="BQ13" s="99"/>
      <c r="BR13" s="99"/>
      <c r="BS13" s="99"/>
      <c r="BT13" s="99"/>
      <c r="BU13" s="99"/>
      <c r="BV13" s="99"/>
      <c r="BW13" s="99"/>
      <c r="BX13" s="99"/>
      <c r="BY13" s="99"/>
      <c r="BZ13" s="99"/>
      <c r="CA13" s="99"/>
      <c r="CB13" s="99"/>
      <c r="CC13" s="99"/>
      <c r="CD13" s="99"/>
      <c r="CE13" s="99"/>
      <c r="CF13" s="99"/>
      <c r="CG13" s="99"/>
      <c r="CH13" s="99"/>
      <c r="CI13" s="99"/>
      <c r="CJ13" s="99"/>
      <c r="CK13" s="99"/>
      <c r="CL13" s="99"/>
      <c r="CM13" s="99"/>
      <c r="CN13" s="99"/>
      <c r="CO13" s="99"/>
      <c r="CP13" s="99"/>
      <c r="CQ13" s="99"/>
      <c r="CR13" s="99"/>
      <c r="CS13" s="99"/>
      <c r="CT13" s="99"/>
      <c r="CU13" s="99"/>
    </row>
    <row r="14" spans="1:99" s="41" customFormat="1" ht="30" customHeight="1" thickBot="1" x14ac:dyDescent="0.35">
      <c r="A14" s="10"/>
      <c r="B14" s="94" t="s">
        <v>16</v>
      </c>
      <c r="C14" s="95" t="s">
        <v>14</v>
      </c>
      <c r="D14" s="96">
        <v>0</v>
      </c>
      <c r="E14" s="97">
        <f>F13</f>
        <v>45590</v>
      </c>
      <c r="F14" s="97">
        <f xml:space="preserve"> E14 +7</f>
        <v>45597</v>
      </c>
      <c r="G14" s="12"/>
      <c r="H14" s="3"/>
      <c r="Y14" s="98"/>
      <c r="BM14" s="99"/>
      <c r="BN14" s="99"/>
      <c r="BO14" s="99"/>
      <c r="BP14" s="99"/>
      <c r="BQ14" s="99"/>
      <c r="BR14" s="99"/>
      <c r="BS14" s="99"/>
      <c r="BT14" s="99"/>
      <c r="BU14" s="99"/>
      <c r="BV14" s="99"/>
      <c r="BW14" s="99"/>
      <c r="BX14" s="99"/>
      <c r="BY14" s="99"/>
      <c r="BZ14" s="99"/>
      <c r="CA14" s="99"/>
      <c r="CB14" s="99"/>
      <c r="CC14" s="99"/>
      <c r="CD14" s="99"/>
      <c r="CE14" s="99"/>
      <c r="CF14" s="99"/>
      <c r="CG14" s="99"/>
      <c r="CH14" s="99"/>
      <c r="CI14" s="99"/>
      <c r="CJ14" s="99"/>
      <c r="CK14" s="99"/>
      <c r="CL14" s="99"/>
      <c r="CM14" s="99"/>
      <c r="CN14" s="99"/>
      <c r="CO14" s="99"/>
      <c r="CP14" s="99"/>
      <c r="CQ14" s="99"/>
      <c r="CR14" s="99"/>
      <c r="CS14" s="99"/>
      <c r="CT14" s="99"/>
      <c r="CU14" s="99"/>
    </row>
    <row r="15" spans="1:99" s="41" customFormat="1" ht="30" customHeight="1" thickBot="1" x14ac:dyDescent="0.35">
      <c r="A15" s="11"/>
      <c r="B15" s="52" t="s">
        <v>18</v>
      </c>
      <c r="C15" s="53"/>
      <c r="D15" s="54"/>
      <c r="E15" s="55"/>
      <c r="F15" s="56"/>
      <c r="G15" s="12"/>
      <c r="H15" s="3" t="str">
        <f t="shared" si="7"/>
        <v/>
      </c>
    </row>
    <row r="16" spans="1:99" s="41" customFormat="1" ht="30" customHeight="1" thickBot="1" x14ac:dyDescent="0.35">
      <c r="A16" s="10"/>
      <c r="B16" s="57" t="s">
        <v>19</v>
      </c>
      <c r="C16" s="58" t="s">
        <v>20</v>
      </c>
      <c r="D16" s="59">
        <v>0</v>
      </c>
      <c r="E16" s="60">
        <f>E11</f>
        <v>45555</v>
      </c>
      <c r="F16" s="60">
        <f>E16+28</f>
        <v>45583</v>
      </c>
      <c r="G16" s="12"/>
      <c r="H16" s="3">
        <f t="shared" si="7"/>
        <v>29</v>
      </c>
      <c r="I16" s="46"/>
      <c r="J16" s="46"/>
      <c r="K16" s="46"/>
      <c r="L16" s="46"/>
      <c r="M16" s="46"/>
      <c r="N16" s="46"/>
      <c r="O16" s="46"/>
      <c r="P16" s="46"/>
      <c r="Q16" s="46"/>
      <c r="R16" s="46"/>
      <c r="S16" s="46"/>
      <c r="T16" s="46"/>
      <c r="U16" s="51"/>
      <c r="V16" s="51"/>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91"/>
      <c r="BN16" s="91"/>
      <c r="BO16" s="91"/>
      <c r="BP16" s="91"/>
      <c r="BQ16" s="91"/>
      <c r="BR16" s="91"/>
      <c r="BS16" s="91"/>
      <c r="BT16" s="91"/>
      <c r="BU16" s="91"/>
      <c r="BV16" s="91"/>
      <c r="BW16" s="91"/>
      <c r="BX16" s="91"/>
      <c r="BY16" s="91"/>
      <c r="BZ16" s="91"/>
      <c r="CA16" s="91"/>
      <c r="CB16" s="91"/>
      <c r="CC16" s="91"/>
      <c r="CD16" s="91"/>
      <c r="CE16" s="91"/>
      <c r="CF16" s="91"/>
      <c r="CG16" s="91"/>
      <c r="CH16" s="91"/>
      <c r="CI16" s="91"/>
      <c r="CJ16" s="91"/>
      <c r="CK16" s="91"/>
      <c r="CL16" s="91"/>
      <c r="CM16" s="91"/>
      <c r="CN16" s="91"/>
      <c r="CO16" s="91"/>
      <c r="CP16" s="91"/>
      <c r="CQ16" s="91"/>
      <c r="CR16" s="91"/>
      <c r="CS16" s="91"/>
      <c r="CT16" s="91"/>
      <c r="CU16" s="91"/>
    </row>
    <row r="17" spans="1:99" s="41" customFormat="1" ht="30" customHeight="1" thickBot="1" x14ac:dyDescent="0.35">
      <c r="A17" s="10"/>
      <c r="B17" s="57" t="s">
        <v>21</v>
      </c>
      <c r="C17" s="58" t="s">
        <v>22</v>
      </c>
      <c r="D17" s="59">
        <v>0</v>
      </c>
      <c r="E17" s="60">
        <f>E12</f>
        <v>45562</v>
      </c>
      <c r="F17" s="60">
        <f>E17+25</f>
        <v>45587</v>
      </c>
      <c r="G17" s="12"/>
      <c r="H17" s="3">
        <f t="shared" si="7"/>
        <v>26</v>
      </c>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6"/>
      <c r="AS17" s="46"/>
      <c r="AT17" s="46"/>
      <c r="AU17" s="46"/>
      <c r="AV17" s="46"/>
      <c r="AW17" s="46"/>
      <c r="AX17" s="46"/>
      <c r="AY17" s="46"/>
      <c r="AZ17" s="46"/>
      <c r="BA17" s="46"/>
      <c r="BB17" s="46"/>
      <c r="BC17" s="46"/>
      <c r="BD17" s="46"/>
      <c r="BE17" s="46"/>
      <c r="BF17" s="46"/>
      <c r="BG17" s="46"/>
      <c r="BH17" s="46"/>
      <c r="BI17" s="46"/>
      <c r="BJ17" s="46"/>
      <c r="BK17" s="46"/>
      <c r="BL17" s="46"/>
      <c r="BM17" s="91"/>
      <c r="BN17" s="91"/>
      <c r="BO17" s="91"/>
      <c r="BP17" s="91"/>
      <c r="BQ17" s="91"/>
      <c r="BR17" s="91"/>
      <c r="BS17" s="91"/>
      <c r="BT17" s="91"/>
      <c r="BU17" s="91"/>
      <c r="BV17" s="91"/>
      <c r="BW17" s="91"/>
      <c r="BX17" s="91"/>
      <c r="BY17" s="91"/>
      <c r="BZ17" s="91"/>
      <c r="CA17" s="91"/>
      <c r="CB17" s="91"/>
      <c r="CC17" s="91"/>
      <c r="CD17" s="91"/>
      <c r="CE17" s="91"/>
      <c r="CF17" s="91"/>
      <c r="CG17" s="91"/>
      <c r="CH17" s="91"/>
      <c r="CI17" s="91"/>
      <c r="CJ17" s="91"/>
      <c r="CK17" s="91"/>
      <c r="CL17" s="91"/>
      <c r="CM17" s="91"/>
      <c r="CN17" s="91"/>
      <c r="CO17" s="91"/>
      <c r="CP17" s="91"/>
      <c r="CQ17" s="91"/>
      <c r="CR17" s="91"/>
      <c r="CS17" s="91"/>
      <c r="CT17" s="91"/>
      <c r="CU17" s="91"/>
    </row>
    <row r="18" spans="1:99" s="41" customFormat="1" ht="30" customHeight="1" thickBot="1" x14ac:dyDescent="0.35">
      <c r="A18" s="10"/>
      <c r="B18" s="57" t="s">
        <v>23</v>
      </c>
      <c r="C18" s="58" t="s">
        <v>24</v>
      </c>
      <c r="D18" s="59">
        <v>0</v>
      </c>
      <c r="E18" s="60">
        <f>E17</f>
        <v>45562</v>
      </c>
      <c r="F18" s="60">
        <f>E18+7</f>
        <v>45569</v>
      </c>
      <c r="G18" s="12"/>
      <c r="H18" s="3">
        <f t="shared" si="7"/>
        <v>8</v>
      </c>
      <c r="I18" s="46"/>
      <c r="J18" s="46"/>
      <c r="K18" s="46"/>
      <c r="L18" s="46"/>
      <c r="M18" s="46"/>
      <c r="N18" s="46"/>
      <c r="O18" s="46"/>
      <c r="P18" s="46"/>
      <c r="Q18" s="46"/>
      <c r="R18" s="46"/>
      <c r="S18" s="46"/>
      <c r="T18" s="46"/>
      <c r="U18" s="46"/>
      <c r="V18" s="46"/>
      <c r="W18" s="46"/>
      <c r="X18" s="46"/>
      <c r="Y18" s="51"/>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c r="BM18" s="91"/>
      <c r="BN18" s="91"/>
      <c r="BO18" s="91"/>
      <c r="BP18" s="91"/>
      <c r="BQ18" s="91"/>
      <c r="BR18" s="91"/>
      <c r="BS18" s="91"/>
      <c r="BT18" s="91"/>
      <c r="BU18" s="91"/>
      <c r="BV18" s="91"/>
      <c r="BW18" s="91"/>
      <c r="BX18" s="91"/>
      <c r="BY18" s="91"/>
      <c r="BZ18" s="91"/>
      <c r="CA18" s="91"/>
      <c r="CB18" s="91"/>
      <c r="CC18" s="91"/>
      <c r="CD18" s="91"/>
      <c r="CE18" s="91"/>
      <c r="CF18" s="91"/>
      <c r="CG18" s="91"/>
      <c r="CH18" s="91"/>
      <c r="CI18" s="91"/>
      <c r="CJ18" s="91"/>
      <c r="CK18" s="91"/>
      <c r="CL18" s="91"/>
      <c r="CM18" s="91"/>
      <c r="CN18" s="91"/>
      <c r="CO18" s="91"/>
      <c r="CP18" s="91"/>
      <c r="CQ18" s="91"/>
      <c r="CR18" s="91"/>
      <c r="CS18" s="91"/>
      <c r="CT18" s="91"/>
      <c r="CU18" s="91"/>
    </row>
    <row r="19" spans="1:99" s="41" customFormat="1" ht="30" customHeight="1" thickBot="1" x14ac:dyDescent="0.35">
      <c r="A19" s="10"/>
      <c r="B19" s="57" t="s">
        <v>60</v>
      </c>
      <c r="C19" s="58" t="s">
        <v>24</v>
      </c>
      <c r="D19" s="59">
        <v>0</v>
      </c>
      <c r="E19" s="60">
        <f>F18</f>
        <v>45569</v>
      </c>
      <c r="F19" s="60">
        <f>E19 + 14</f>
        <v>45583</v>
      </c>
      <c r="G19" s="12"/>
      <c r="H19" s="3">
        <f t="shared" si="7"/>
        <v>15</v>
      </c>
      <c r="I19" s="46"/>
      <c r="J19" s="46"/>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91"/>
      <c r="BN19" s="91"/>
      <c r="BO19" s="91"/>
      <c r="BP19" s="91"/>
      <c r="BQ19" s="91"/>
      <c r="BR19" s="91"/>
      <c r="BS19" s="91"/>
      <c r="BT19" s="91"/>
      <c r="BU19" s="91"/>
      <c r="BV19" s="91"/>
      <c r="BW19" s="91"/>
      <c r="BX19" s="91"/>
      <c r="BY19" s="91"/>
      <c r="BZ19" s="91"/>
      <c r="CA19" s="91"/>
      <c r="CB19" s="91"/>
      <c r="CC19" s="91"/>
      <c r="CD19" s="91"/>
      <c r="CE19" s="91"/>
      <c r="CF19" s="91"/>
      <c r="CG19" s="91"/>
      <c r="CH19" s="91"/>
      <c r="CI19" s="91"/>
      <c r="CJ19" s="91"/>
      <c r="CK19" s="91"/>
      <c r="CL19" s="91"/>
      <c r="CM19" s="91"/>
      <c r="CN19" s="91"/>
      <c r="CO19" s="91"/>
      <c r="CP19" s="91"/>
      <c r="CQ19" s="91"/>
      <c r="CR19" s="91"/>
      <c r="CS19" s="91"/>
      <c r="CT19" s="91"/>
      <c r="CU19" s="91"/>
    </row>
    <row r="20" spans="1:99" s="41" customFormat="1" ht="30" customHeight="1" thickBot="1" x14ac:dyDescent="0.35">
      <c r="A20" s="10"/>
      <c r="B20" s="61" t="s">
        <v>25</v>
      </c>
      <c r="C20" s="62"/>
      <c r="D20" s="63"/>
      <c r="E20" s="64"/>
      <c r="F20" s="65"/>
      <c r="G20" s="12"/>
      <c r="H20" s="3" t="str">
        <f t="shared" si="7"/>
        <v/>
      </c>
      <c r="I20" s="66"/>
      <c r="J20" s="66"/>
      <c r="K20" s="66"/>
      <c r="L20" s="66"/>
      <c r="M20" s="66"/>
      <c r="N20" s="66"/>
      <c r="O20" s="66"/>
      <c r="P20" s="66"/>
      <c r="Q20" s="66"/>
      <c r="R20" s="66"/>
      <c r="S20" s="66"/>
      <c r="T20" s="66"/>
      <c r="U20" s="66"/>
      <c r="V20" s="66"/>
      <c r="W20" s="66"/>
      <c r="X20" s="66"/>
      <c r="Y20" s="66"/>
      <c r="Z20" s="66"/>
      <c r="AA20" s="66"/>
      <c r="AB20" s="66"/>
      <c r="AC20" s="66"/>
      <c r="AD20" s="66"/>
      <c r="AE20" s="66"/>
      <c r="AF20" s="66"/>
      <c r="AG20" s="66"/>
      <c r="AH20" s="66"/>
      <c r="AI20" s="66"/>
      <c r="AJ20" s="66"/>
      <c r="AK20" s="66"/>
      <c r="AL20" s="66"/>
      <c r="AM20" s="66"/>
      <c r="AN20" s="66"/>
      <c r="AO20" s="66"/>
      <c r="AP20" s="66"/>
      <c r="AQ20" s="66"/>
      <c r="AR20" s="66"/>
      <c r="AS20" s="66"/>
      <c r="AT20" s="66"/>
      <c r="AU20" s="66"/>
      <c r="AV20" s="66"/>
      <c r="AW20" s="66"/>
      <c r="AX20" s="66"/>
      <c r="AY20" s="66"/>
      <c r="AZ20" s="66"/>
      <c r="BA20" s="66"/>
      <c r="BB20" s="66"/>
      <c r="BC20" s="66"/>
      <c r="BD20" s="66"/>
      <c r="BE20" s="66"/>
      <c r="BF20" s="66"/>
      <c r="BG20" s="66"/>
      <c r="BH20" s="66"/>
      <c r="BI20" s="66"/>
      <c r="BJ20" s="66"/>
      <c r="BK20" s="66"/>
      <c r="BL20" s="66"/>
      <c r="BM20" s="92"/>
      <c r="BN20" s="92"/>
      <c r="BO20" s="92"/>
      <c r="BP20" s="92"/>
      <c r="BQ20" s="92"/>
      <c r="BR20" s="92"/>
      <c r="BS20" s="92"/>
      <c r="BT20" s="92"/>
      <c r="BU20" s="92"/>
      <c r="BV20" s="92"/>
      <c r="BW20" s="92"/>
      <c r="BX20" s="92"/>
      <c r="BY20" s="92"/>
      <c r="BZ20" s="92"/>
      <c r="CA20" s="92"/>
      <c r="CB20" s="92"/>
      <c r="CC20" s="92"/>
      <c r="CD20" s="92"/>
      <c r="CE20" s="92"/>
      <c r="CF20" s="92"/>
      <c r="CG20" s="92"/>
      <c r="CH20" s="92"/>
      <c r="CI20" s="92"/>
      <c r="CJ20" s="92"/>
      <c r="CK20" s="92"/>
      <c r="CL20" s="92"/>
      <c r="CM20" s="92"/>
      <c r="CN20" s="92"/>
      <c r="CO20" s="92"/>
      <c r="CP20" s="92"/>
      <c r="CQ20" s="92"/>
      <c r="CR20" s="92"/>
      <c r="CS20" s="92"/>
      <c r="CT20" s="92"/>
      <c r="CU20" s="92"/>
    </row>
    <row r="21" spans="1:99" s="41" customFormat="1" ht="30" customHeight="1" thickBot="1" x14ac:dyDescent="0.35">
      <c r="A21" s="10"/>
      <c r="B21" s="67" t="s">
        <v>26</v>
      </c>
      <c r="C21" s="68" t="s">
        <v>27</v>
      </c>
      <c r="D21" s="69">
        <v>0</v>
      </c>
      <c r="E21" s="70">
        <f>F17</f>
        <v>45587</v>
      </c>
      <c r="F21" s="70">
        <f>E21+14</f>
        <v>45601</v>
      </c>
      <c r="G21" s="12"/>
      <c r="H21" s="3">
        <f t="shared" si="7"/>
        <v>15</v>
      </c>
      <c r="I21" s="46"/>
      <c r="J21" s="46"/>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c r="BM21" s="91"/>
      <c r="BN21" s="91"/>
      <c r="BO21" s="91"/>
      <c r="BP21" s="91"/>
      <c r="BQ21" s="91"/>
      <c r="BR21" s="91"/>
      <c r="BS21" s="91"/>
      <c r="BT21" s="91"/>
      <c r="BU21" s="91"/>
      <c r="BV21" s="91"/>
      <c r="BW21" s="91"/>
      <c r="BX21" s="91"/>
      <c r="BY21" s="91"/>
      <c r="BZ21" s="91"/>
      <c r="CA21" s="91"/>
      <c r="CB21" s="91"/>
      <c r="CC21" s="91"/>
      <c r="CD21" s="91"/>
      <c r="CE21" s="91"/>
      <c r="CF21" s="91"/>
      <c r="CG21" s="91"/>
      <c r="CH21" s="91"/>
      <c r="CI21" s="91"/>
      <c r="CJ21" s="91"/>
      <c r="CK21" s="91"/>
      <c r="CL21" s="91"/>
      <c r="CM21" s="91"/>
      <c r="CN21" s="91"/>
      <c r="CO21" s="91"/>
      <c r="CP21" s="91"/>
      <c r="CQ21" s="91"/>
      <c r="CR21" s="91"/>
      <c r="CS21" s="91"/>
      <c r="CT21" s="91"/>
      <c r="CU21" s="91"/>
    </row>
    <row r="22" spans="1:99" s="41" customFormat="1" ht="30" customHeight="1" thickBot="1" x14ac:dyDescent="0.35">
      <c r="A22" s="10"/>
      <c r="B22" s="67" t="s">
        <v>28</v>
      </c>
      <c r="C22" s="68" t="s">
        <v>20</v>
      </c>
      <c r="D22" s="69">
        <v>0</v>
      </c>
      <c r="E22" s="70">
        <f>E21</f>
        <v>45587</v>
      </c>
      <c r="F22" s="70">
        <f>E22+14</f>
        <v>45601</v>
      </c>
      <c r="G22" s="12"/>
      <c r="H22" s="3">
        <f t="shared" si="7"/>
        <v>15</v>
      </c>
      <c r="I22" s="46"/>
      <c r="J22" s="46"/>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c r="BM22" s="91"/>
      <c r="BN22" s="91"/>
      <c r="BO22" s="91"/>
      <c r="BP22" s="91"/>
      <c r="BQ22" s="91"/>
      <c r="BR22" s="91"/>
      <c r="BS22" s="91"/>
      <c r="BT22" s="91"/>
      <c r="BU22" s="91"/>
      <c r="BV22" s="91"/>
      <c r="BW22" s="91"/>
      <c r="BX22" s="91"/>
      <c r="BY22" s="91"/>
      <c r="BZ22" s="91"/>
      <c r="CA22" s="91"/>
      <c r="CB22" s="91"/>
      <c r="CC22" s="91"/>
      <c r="CD22" s="91"/>
      <c r="CE22" s="91"/>
      <c r="CF22" s="91"/>
      <c r="CG22" s="91"/>
      <c r="CH22" s="91"/>
      <c r="CI22" s="91"/>
      <c r="CJ22" s="91"/>
      <c r="CK22" s="91"/>
      <c r="CL22" s="91"/>
      <c r="CM22" s="91"/>
      <c r="CN22" s="91"/>
      <c r="CO22" s="91"/>
      <c r="CP22" s="91"/>
      <c r="CQ22" s="91"/>
      <c r="CR22" s="91"/>
      <c r="CS22" s="91"/>
      <c r="CT22" s="91"/>
      <c r="CU22" s="91"/>
    </row>
    <row r="23" spans="1:99" s="41" customFormat="1" ht="30" customHeight="1" thickBot="1" x14ac:dyDescent="0.35">
      <c r="A23" s="10"/>
      <c r="B23" s="67" t="s">
        <v>29</v>
      </c>
      <c r="C23" s="68" t="s">
        <v>22</v>
      </c>
      <c r="D23" s="69">
        <v>0</v>
      </c>
      <c r="E23" s="70">
        <f>E21</f>
        <v>45587</v>
      </c>
      <c r="F23" s="70">
        <f>E23+14</f>
        <v>45601</v>
      </c>
      <c r="G23" s="12"/>
      <c r="H23" s="3">
        <f t="shared" si="7"/>
        <v>15</v>
      </c>
      <c r="I23" s="46"/>
      <c r="J23" s="46"/>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c r="BB23" s="46"/>
      <c r="BC23" s="46"/>
      <c r="BD23" s="46"/>
      <c r="BE23" s="46"/>
      <c r="BF23" s="46"/>
      <c r="BG23" s="46"/>
      <c r="BH23" s="46"/>
      <c r="BI23" s="46"/>
      <c r="BJ23" s="46"/>
      <c r="BK23" s="46"/>
      <c r="BL23" s="46"/>
      <c r="BM23" s="91"/>
      <c r="BN23" s="91"/>
      <c r="BO23" s="91"/>
      <c r="BP23" s="91"/>
      <c r="BQ23" s="91"/>
      <c r="BR23" s="91"/>
      <c r="BS23" s="91"/>
      <c r="BT23" s="91"/>
      <c r="BU23" s="91"/>
      <c r="BV23" s="91"/>
      <c r="BW23" s="91"/>
      <c r="BX23" s="91"/>
      <c r="BY23" s="91"/>
      <c r="BZ23" s="91"/>
      <c r="CA23" s="91"/>
      <c r="CB23" s="91"/>
      <c r="CC23" s="91"/>
      <c r="CD23" s="91"/>
      <c r="CE23" s="91"/>
      <c r="CF23" s="91"/>
      <c r="CG23" s="91"/>
      <c r="CH23" s="91"/>
      <c r="CI23" s="91"/>
      <c r="CJ23" s="91"/>
      <c r="CK23" s="91"/>
      <c r="CL23" s="91"/>
      <c r="CM23" s="91"/>
      <c r="CN23" s="91"/>
      <c r="CO23" s="91"/>
      <c r="CP23" s="91"/>
      <c r="CQ23" s="91"/>
      <c r="CR23" s="91"/>
      <c r="CS23" s="91"/>
      <c r="CT23" s="91"/>
      <c r="CU23" s="91"/>
    </row>
    <row r="24" spans="1:99" s="41" customFormat="1" ht="30" customHeight="1" thickBot="1" x14ac:dyDescent="0.35">
      <c r="A24" s="10"/>
      <c r="B24" s="67" t="s">
        <v>30</v>
      </c>
      <c r="C24" s="68" t="s">
        <v>24</v>
      </c>
      <c r="D24" s="69">
        <v>0</v>
      </c>
      <c r="E24" s="70">
        <f>F23+1</f>
        <v>45602</v>
      </c>
      <c r="F24" s="70">
        <f>E24+2</f>
        <v>45604</v>
      </c>
      <c r="G24" s="12"/>
      <c r="H24" s="3">
        <f t="shared" si="7"/>
        <v>3</v>
      </c>
      <c r="I24" s="46"/>
      <c r="J24" s="46"/>
      <c r="K24" s="46"/>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c r="BM24" s="91"/>
      <c r="BN24" s="91"/>
      <c r="BO24" s="91"/>
      <c r="BP24" s="91"/>
      <c r="BQ24" s="91"/>
      <c r="BR24" s="91"/>
      <c r="BS24" s="91"/>
      <c r="BT24" s="91"/>
      <c r="BU24" s="91"/>
      <c r="BV24" s="91"/>
      <c r="BW24" s="91"/>
      <c r="BX24" s="91"/>
      <c r="BY24" s="91"/>
      <c r="BZ24" s="91"/>
      <c r="CA24" s="91"/>
      <c r="CB24" s="91"/>
      <c r="CC24" s="91"/>
      <c r="CD24" s="91"/>
      <c r="CE24" s="91"/>
      <c r="CF24" s="91"/>
      <c r="CG24" s="91"/>
      <c r="CH24" s="91"/>
      <c r="CI24" s="91"/>
      <c r="CJ24" s="91"/>
      <c r="CK24" s="91"/>
      <c r="CL24" s="91"/>
      <c r="CM24" s="91"/>
      <c r="CN24" s="91"/>
      <c r="CO24" s="91"/>
      <c r="CP24" s="91"/>
      <c r="CQ24" s="91"/>
      <c r="CR24" s="91"/>
      <c r="CS24" s="91"/>
      <c r="CT24" s="91"/>
      <c r="CU24" s="91"/>
    </row>
    <row r="25" spans="1:99" s="41" customFormat="1" ht="30" customHeight="1" thickBot="1" x14ac:dyDescent="0.35">
      <c r="A25" s="10"/>
      <c r="B25" s="67"/>
      <c r="C25" s="68"/>
      <c r="D25" s="69"/>
      <c r="E25" s="70"/>
      <c r="F25" s="70"/>
      <c r="G25" s="12"/>
      <c r="H25" s="3" t="str">
        <f t="shared" si="7"/>
        <v/>
      </c>
      <c r="I25" s="46"/>
      <c r="J25" s="46"/>
      <c r="K25" s="46"/>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c r="BM25" s="91"/>
      <c r="BN25" s="91"/>
      <c r="BO25" s="91"/>
      <c r="BP25" s="91"/>
      <c r="BQ25" s="91"/>
      <c r="BR25" s="91"/>
      <c r="BS25" s="91"/>
      <c r="BT25" s="91"/>
      <c r="BU25" s="91"/>
      <c r="BV25" s="91"/>
      <c r="BW25" s="91"/>
      <c r="BX25" s="91"/>
      <c r="BY25" s="91"/>
      <c r="BZ25" s="91"/>
      <c r="CA25" s="91"/>
      <c r="CB25" s="91"/>
      <c r="CC25" s="91"/>
      <c r="CD25" s="91"/>
      <c r="CE25" s="91"/>
      <c r="CF25" s="91"/>
      <c r="CG25" s="91"/>
      <c r="CH25" s="91"/>
      <c r="CI25" s="91"/>
      <c r="CJ25" s="91"/>
      <c r="CK25" s="91"/>
      <c r="CL25" s="91"/>
      <c r="CM25" s="91"/>
      <c r="CN25" s="91"/>
      <c r="CO25" s="91"/>
      <c r="CP25" s="91"/>
      <c r="CQ25" s="91"/>
      <c r="CR25" s="91"/>
      <c r="CS25" s="91"/>
      <c r="CT25" s="91"/>
      <c r="CU25" s="91"/>
    </row>
    <row r="26" spans="1:99" s="41" customFormat="1" ht="30" customHeight="1" thickBot="1" x14ac:dyDescent="0.35">
      <c r="A26" s="10"/>
      <c r="B26" s="71" t="s">
        <v>31</v>
      </c>
      <c r="C26" s="72"/>
      <c r="D26" s="73"/>
      <c r="E26" s="74"/>
      <c r="F26" s="75"/>
      <c r="G26" s="12"/>
      <c r="H26" s="3" t="str">
        <f t="shared" si="7"/>
        <v/>
      </c>
      <c r="I26" s="76"/>
      <c r="J26" s="76"/>
      <c r="K26" s="76"/>
      <c r="L26" s="76"/>
      <c r="M26" s="76"/>
      <c r="N26" s="76"/>
      <c r="O26" s="76"/>
      <c r="P26" s="76"/>
      <c r="Q26" s="76"/>
      <c r="R26" s="76"/>
      <c r="S26" s="76"/>
      <c r="T26" s="76"/>
      <c r="U26" s="76"/>
      <c r="V26" s="76"/>
      <c r="W26" s="76"/>
      <c r="X26" s="76"/>
      <c r="Y26" s="76"/>
      <c r="Z26" s="76"/>
      <c r="AA26" s="76"/>
      <c r="AB26" s="76"/>
      <c r="AC26" s="76"/>
      <c r="AD26" s="76"/>
      <c r="AE26" s="76"/>
      <c r="AF26" s="76"/>
      <c r="AG26" s="76"/>
      <c r="AH26" s="76"/>
      <c r="AI26" s="76"/>
      <c r="AJ26" s="76"/>
      <c r="AK26" s="76"/>
      <c r="AL26" s="76"/>
      <c r="AM26" s="76"/>
      <c r="AN26" s="76"/>
      <c r="AO26" s="76"/>
      <c r="AP26" s="76"/>
      <c r="AQ26" s="76"/>
      <c r="AR26" s="76"/>
      <c r="AS26" s="76"/>
      <c r="AT26" s="76"/>
      <c r="AU26" s="76"/>
      <c r="AV26" s="76"/>
      <c r="AW26" s="76"/>
      <c r="AX26" s="76"/>
      <c r="AY26" s="76"/>
      <c r="AZ26" s="76"/>
      <c r="BA26" s="76"/>
      <c r="BB26" s="76"/>
      <c r="BC26" s="76"/>
      <c r="BD26" s="76"/>
      <c r="BE26" s="76"/>
      <c r="BF26" s="76"/>
      <c r="BG26" s="76"/>
      <c r="BH26" s="76"/>
      <c r="BI26" s="76"/>
      <c r="BJ26" s="76"/>
      <c r="BK26" s="76"/>
      <c r="BL26" s="76"/>
      <c r="BM26" s="93"/>
      <c r="BN26" s="93"/>
      <c r="BO26" s="93"/>
      <c r="BP26" s="93"/>
      <c r="BQ26" s="93"/>
      <c r="BR26" s="93"/>
      <c r="BS26" s="93"/>
      <c r="BT26" s="93"/>
      <c r="BU26" s="93"/>
      <c r="BV26" s="93"/>
      <c r="BW26" s="93"/>
      <c r="BX26" s="93"/>
      <c r="BY26" s="93"/>
      <c r="BZ26" s="93"/>
      <c r="CA26" s="93"/>
      <c r="CB26" s="93"/>
      <c r="CC26" s="93"/>
      <c r="CD26" s="93"/>
      <c r="CE26" s="93"/>
      <c r="CF26" s="93"/>
      <c r="CG26" s="93"/>
      <c r="CH26" s="93"/>
      <c r="CI26" s="93"/>
      <c r="CJ26" s="93"/>
      <c r="CK26" s="93"/>
      <c r="CL26" s="93"/>
      <c r="CM26" s="93"/>
      <c r="CN26" s="93"/>
      <c r="CO26" s="93"/>
      <c r="CP26" s="93"/>
      <c r="CQ26" s="93"/>
      <c r="CR26" s="93"/>
      <c r="CS26" s="93"/>
      <c r="CT26" s="93"/>
      <c r="CU26" s="93"/>
    </row>
    <row r="27" spans="1:99" s="41" customFormat="1" ht="30" customHeight="1" thickBot="1" x14ac:dyDescent="0.35">
      <c r="A27" s="10"/>
      <c r="B27" s="77" t="s">
        <v>32</v>
      </c>
      <c r="C27" s="78" t="s">
        <v>14</v>
      </c>
      <c r="D27" s="79">
        <v>0</v>
      </c>
      <c r="E27" s="80">
        <f>F24</f>
        <v>45604</v>
      </c>
      <c r="F27" s="80">
        <f>E27+4</f>
        <v>45608</v>
      </c>
      <c r="G27" s="12"/>
      <c r="H27" s="3">
        <f t="shared" si="7"/>
        <v>5</v>
      </c>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91"/>
      <c r="BN27" s="91"/>
      <c r="BO27" s="91"/>
      <c r="BP27" s="91"/>
      <c r="BQ27" s="91"/>
      <c r="BR27" s="91"/>
      <c r="BS27" s="91"/>
      <c r="BT27" s="91"/>
      <c r="BU27" s="91"/>
      <c r="BV27" s="91"/>
      <c r="BW27" s="91"/>
      <c r="BX27" s="91"/>
      <c r="BY27" s="91"/>
      <c r="BZ27" s="91"/>
      <c r="CA27" s="91"/>
      <c r="CB27" s="91"/>
      <c r="CC27" s="91"/>
      <c r="CD27" s="91"/>
      <c r="CE27" s="91"/>
      <c r="CF27" s="91"/>
      <c r="CG27" s="91"/>
      <c r="CH27" s="91"/>
      <c r="CI27" s="91"/>
      <c r="CJ27" s="91"/>
      <c r="CK27" s="91"/>
      <c r="CL27" s="91"/>
      <c r="CM27" s="91"/>
      <c r="CN27" s="91"/>
      <c r="CO27" s="91"/>
      <c r="CP27" s="91"/>
      <c r="CQ27" s="91"/>
      <c r="CR27" s="91"/>
      <c r="CS27" s="91"/>
      <c r="CT27" s="91"/>
      <c r="CU27" s="91"/>
    </row>
    <row r="28" spans="1:99" s="41" customFormat="1" ht="30" customHeight="1" thickBot="1" x14ac:dyDescent="0.35">
      <c r="A28" s="10"/>
      <c r="B28" s="77" t="s">
        <v>33</v>
      </c>
      <c r="C28" s="78" t="s">
        <v>14</v>
      </c>
      <c r="D28" s="79">
        <v>0</v>
      </c>
      <c r="E28" s="80">
        <f>E27</f>
        <v>45604</v>
      </c>
      <c r="F28" s="80">
        <f>E28+4</f>
        <v>45608</v>
      </c>
      <c r="G28" s="12"/>
      <c r="H28" s="3">
        <f t="shared" si="7"/>
        <v>5</v>
      </c>
      <c r="I28" s="46"/>
      <c r="J28" s="46"/>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91"/>
      <c r="BN28" s="91"/>
      <c r="BO28" s="91"/>
      <c r="BP28" s="91"/>
      <c r="BQ28" s="91"/>
      <c r="BR28" s="91"/>
      <c r="BS28" s="91"/>
      <c r="BT28" s="91"/>
      <c r="BU28" s="91"/>
      <c r="BV28" s="91"/>
      <c r="BW28" s="91"/>
      <c r="BX28" s="91"/>
      <c r="BY28" s="91"/>
      <c r="BZ28" s="91"/>
      <c r="CA28" s="91"/>
      <c r="CB28" s="91"/>
      <c r="CC28" s="91"/>
      <c r="CD28" s="91"/>
      <c r="CE28" s="91"/>
      <c r="CF28" s="91"/>
      <c r="CG28" s="91"/>
      <c r="CH28" s="91"/>
      <c r="CI28" s="91"/>
      <c r="CJ28" s="91"/>
      <c r="CK28" s="91"/>
      <c r="CL28" s="91"/>
      <c r="CM28" s="91"/>
      <c r="CN28" s="91"/>
      <c r="CO28" s="91"/>
      <c r="CP28" s="91"/>
      <c r="CQ28" s="91"/>
      <c r="CR28" s="91"/>
      <c r="CS28" s="91"/>
      <c r="CT28" s="91"/>
      <c r="CU28" s="91"/>
    </row>
    <row r="29" spans="1:99" s="41" customFormat="1" ht="30" customHeight="1" thickBot="1" x14ac:dyDescent="0.35">
      <c r="A29" s="10"/>
      <c r="B29" s="77"/>
      <c r="C29" s="78"/>
      <c r="D29" s="79"/>
      <c r="E29" s="80"/>
      <c r="F29" s="80"/>
      <c r="G29" s="12"/>
      <c r="H29" s="3" t="str">
        <f t="shared" si="7"/>
        <v/>
      </c>
      <c r="I29" s="46"/>
      <c r="J29" s="46"/>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91"/>
      <c r="BN29" s="91"/>
      <c r="BO29" s="91"/>
      <c r="BP29" s="91"/>
      <c r="BQ29" s="91"/>
      <c r="BR29" s="91"/>
      <c r="BS29" s="91"/>
      <c r="BT29" s="91"/>
      <c r="BU29" s="91"/>
      <c r="BV29" s="91"/>
      <c r="BW29" s="91"/>
      <c r="BX29" s="91"/>
      <c r="BY29" s="91"/>
      <c r="BZ29" s="91"/>
      <c r="CA29" s="91"/>
      <c r="CB29" s="91"/>
      <c r="CC29" s="91"/>
      <c r="CD29" s="91"/>
      <c r="CE29" s="91"/>
      <c r="CF29" s="91"/>
      <c r="CG29" s="91"/>
      <c r="CH29" s="91"/>
      <c r="CI29" s="91"/>
      <c r="CJ29" s="91"/>
      <c r="CK29" s="91"/>
      <c r="CL29" s="91"/>
      <c r="CM29" s="91"/>
      <c r="CN29" s="91"/>
      <c r="CO29" s="91"/>
      <c r="CP29" s="91"/>
      <c r="CQ29" s="91"/>
      <c r="CR29" s="91"/>
      <c r="CS29" s="91"/>
      <c r="CT29" s="91"/>
      <c r="CU29" s="91"/>
    </row>
    <row r="30" spans="1:99" s="41" customFormat="1" ht="30" customHeight="1" thickBot="1" x14ac:dyDescent="0.35">
      <c r="A30" s="10"/>
      <c r="B30" s="77"/>
      <c r="C30" s="78"/>
      <c r="D30" s="79"/>
      <c r="E30" s="80"/>
      <c r="F30" s="80"/>
      <c r="G30" s="12"/>
      <c r="H30" s="3" t="str">
        <f t="shared" si="7"/>
        <v/>
      </c>
      <c r="I30" s="46"/>
      <c r="J30" s="46"/>
      <c r="K30" s="4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91"/>
      <c r="BN30" s="91"/>
      <c r="BO30" s="91"/>
      <c r="BP30" s="91"/>
      <c r="BQ30" s="91"/>
      <c r="BR30" s="91"/>
      <c r="BS30" s="91"/>
      <c r="BT30" s="91"/>
      <c r="BU30" s="91"/>
      <c r="BV30" s="91"/>
      <c r="BW30" s="91"/>
      <c r="BX30" s="91"/>
      <c r="BY30" s="91"/>
      <c r="BZ30" s="91"/>
      <c r="CA30" s="91"/>
      <c r="CB30" s="91"/>
      <c r="CC30" s="91"/>
      <c r="CD30" s="91"/>
      <c r="CE30" s="91"/>
      <c r="CF30" s="91"/>
      <c r="CG30" s="91"/>
      <c r="CH30" s="91"/>
      <c r="CI30" s="91"/>
      <c r="CJ30" s="91"/>
      <c r="CK30" s="91"/>
      <c r="CL30" s="91"/>
      <c r="CM30" s="91"/>
      <c r="CN30" s="91"/>
      <c r="CO30" s="91"/>
      <c r="CP30" s="91"/>
      <c r="CQ30" s="91"/>
      <c r="CR30" s="91"/>
      <c r="CS30" s="91"/>
      <c r="CT30" s="91"/>
      <c r="CU30" s="91"/>
    </row>
    <row r="31" spans="1:99" s="41" customFormat="1" ht="30" customHeight="1" thickBot="1" x14ac:dyDescent="0.35">
      <c r="A31" s="10"/>
      <c r="B31" s="77"/>
      <c r="C31" s="78"/>
      <c r="D31" s="79"/>
      <c r="E31" s="80"/>
      <c r="F31" s="80"/>
      <c r="G31" s="12"/>
      <c r="H31" s="3" t="str">
        <f t="shared" si="7"/>
        <v/>
      </c>
      <c r="I31" s="46"/>
      <c r="J31" s="46"/>
      <c r="K31" s="4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c r="BM31" s="91"/>
      <c r="BN31" s="91"/>
      <c r="BO31" s="91"/>
      <c r="BP31" s="91"/>
      <c r="BQ31" s="91"/>
      <c r="BR31" s="91"/>
      <c r="BS31" s="91"/>
      <c r="BT31" s="91"/>
      <c r="BU31" s="91"/>
      <c r="BV31" s="91"/>
      <c r="BW31" s="91"/>
      <c r="BX31" s="91"/>
      <c r="BY31" s="91"/>
      <c r="BZ31" s="91"/>
      <c r="CA31" s="91"/>
      <c r="CB31" s="91"/>
      <c r="CC31" s="91"/>
      <c r="CD31" s="91"/>
      <c r="CE31" s="91"/>
      <c r="CF31" s="91"/>
      <c r="CG31" s="91"/>
      <c r="CH31" s="91"/>
      <c r="CI31" s="91"/>
      <c r="CJ31" s="91"/>
      <c r="CK31" s="91"/>
      <c r="CL31" s="91"/>
      <c r="CM31" s="91"/>
      <c r="CN31" s="91"/>
      <c r="CO31" s="91"/>
      <c r="CP31" s="91"/>
      <c r="CQ31" s="91"/>
      <c r="CR31" s="91"/>
      <c r="CS31" s="91"/>
      <c r="CT31" s="91"/>
      <c r="CU31" s="91"/>
    </row>
    <row r="32" spans="1:99" s="41" customFormat="1" ht="30" customHeight="1" thickBot="1" x14ac:dyDescent="0.35">
      <c r="A32" s="10"/>
      <c r="B32" s="61" t="s">
        <v>34</v>
      </c>
      <c r="C32" s="62"/>
      <c r="D32" s="63"/>
      <c r="E32" s="64"/>
      <c r="F32" s="65"/>
      <c r="G32" s="12"/>
      <c r="H32" s="3" t="str">
        <f t="shared" si="7"/>
        <v/>
      </c>
      <c r="I32" s="66"/>
      <c r="J32" s="66"/>
      <c r="K32" s="66"/>
      <c r="L32" s="66"/>
      <c r="M32" s="66"/>
      <c r="N32" s="66"/>
      <c r="O32" s="66"/>
      <c r="P32" s="66"/>
      <c r="Q32" s="66"/>
      <c r="R32" s="66"/>
      <c r="S32" s="66"/>
      <c r="T32" s="66"/>
      <c r="U32" s="66"/>
      <c r="V32" s="66"/>
      <c r="W32" s="66"/>
      <c r="X32" s="66"/>
      <c r="Y32" s="66"/>
      <c r="Z32" s="66"/>
      <c r="AA32" s="66"/>
      <c r="AB32" s="66"/>
      <c r="AC32" s="66"/>
      <c r="AD32" s="66"/>
      <c r="AE32" s="66"/>
      <c r="AF32" s="66"/>
      <c r="AG32" s="66"/>
      <c r="AH32" s="66"/>
      <c r="AI32" s="66"/>
      <c r="AJ32" s="66"/>
      <c r="AK32" s="66"/>
      <c r="AL32" s="66"/>
      <c r="AM32" s="66"/>
      <c r="AN32" s="66"/>
      <c r="AO32" s="66"/>
      <c r="AP32" s="66"/>
      <c r="AQ32" s="66"/>
      <c r="AR32" s="66"/>
      <c r="AS32" s="66"/>
      <c r="AT32" s="66"/>
      <c r="AU32" s="66"/>
      <c r="AV32" s="66"/>
      <c r="AW32" s="66"/>
      <c r="AX32" s="66"/>
      <c r="AY32" s="66"/>
      <c r="AZ32" s="66"/>
      <c r="BA32" s="66"/>
      <c r="BB32" s="66"/>
      <c r="BC32" s="66"/>
      <c r="BD32" s="66"/>
      <c r="BE32" s="66"/>
      <c r="BF32" s="66"/>
      <c r="BG32" s="66"/>
      <c r="BH32" s="66"/>
      <c r="BI32" s="66"/>
      <c r="BJ32" s="66"/>
      <c r="BK32" s="66"/>
      <c r="BL32" s="66"/>
      <c r="BM32" s="92"/>
      <c r="BN32" s="92"/>
      <c r="BO32" s="92"/>
      <c r="BP32" s="92"/>
      <c r="BQ32" s="92"/>
      <c r="BR32" s="92"/>
      <c r="BS32" s="92"/>
      <c r="BT32" s="92"/>
      <c r="BU32" s="92"/>
      <c r="BV32" s="92"/>
      <c r="BW32" s="92"/>
      <c r="BX32" s="92"/>
      <c r="BY32" s="92"/>
      <c r="BZ32" s="92"/>
      <c r="CA32" s="92"/>
      <c r="CB32" s="92"/>
      <c r="CC32" s="92"/>
      <c r="CD32" s="92"/>
      <c r="CE32" s="92"/>
      <c r="CF32" s="92"/>
      <c r="CG32" s="92"/>
      <c r="CH32" s="92"/>
      <c r="CI32" s="92"/>
      <c r="CJ32" s="92"/>
      <c r="CK32" s="92"/>
      <c r="CL32" s="92"/>
      <c r="CM32" s="92"/>
      <c r="CN32" s="92"/>
      <c r="CO32" s="92"/>
      <c r="CP32" s="92"/>
      <c r="CQ32" s="92"/>
      <c r="CR32" s="92"/>
      <c r="CS32" s="92"/>
      <c r="CT32" s="92"/>
      <c r="CU32" s="92"/>
    </row>
    <row r="33" spans="1:99" s="41" customFormat="1" ht="30" customHeight="1" thickBot="1" x14ac:dyDescent="0.35">
      <c r="A33" s="10"/>
      <c r="B33" s="67" t="s">
        <v>26</v>
      </c>
      <c r="C33" s="68" t="s">
        <v>27</v>
      </c>
      <c r="D33" s="69">
        <v>0</v>
      </c>
      <c r="E33" s="70">
        <f>F28</f>
        <v>45608</v>
      </c>
      <c r="F33" s="70">
        <f>E33+14</f>
        <v>45622</v>
      </c>
      <c r="G33" s="12"/>
      <c r="H33" s="3">
        <f t="shared" si="7"/>
        <v>15</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91"/>
      <c r="BN33" s="91"/>
      <c r="BO33" s="91"/>
      <c r="BP33" s="91"/>
      <c r="BQ33" s="91"/>
      <c r="BR33" s="91"/>
      <c r="BS33" s="91"/>
      <c r="BT33" s="91"/>
      <c r="BU33" s="91"/>
      <c r="BV33" s="91"/>
      <c r="BW33" s="91"/>
      <c r="BX33" s="91"/>
      <c r="BY33" s="91"/>
      <c r="BZ33" s="91"/>
      <c r="CA33" s="91"/>
      <c r="CB33" s="91"/>
      <c r="CC33" s="91"/>
      <c r="CD33" s="91"/>
      <c r="CE33" s="91"/>
      <c r="CF33" s="91"/>
      <c r="CG33" s="91"/>
      <c r="CH33" s="91"/>
      <c r="CI33" s="91"/>
      <c r="CJ33" s="91"/>
      <c r="CK33" s="91"/>
      <c r="CL33" s="91"/>
      <c r="CM33" s="91"/>
      <c r="CN33" s="91"/>
      <c r="CO33" s="91"/>
      <c r="CP33" s="91"/>
      <c r="CQ33" s="91"/>
      <c r="CR33" s="91"/>
      <c r="CS33" s="91"/>
      <c r="CT33" s="91"/>
      <c r="CU33" s="91"/>
    </row>
    <row r="34" spans="1:99" s="41" customFormat="1" ht="30" customHeight="1" thickBot="1" x14ac:dyDescent="0.35">
      <c r="A34" s="10"/>
      <c r="B34" s="67" t="s">
        <v>28</v>
      </c>
      <c r="C34" s="68" t="s">
        <v>20</v>
      </c>
      <c r="D34" s="69">
        <v>0</v>
      </c>
      <c r="E34" s="70">
        <f>E33</f>
        <v>45608</v>
      </c>
      <c r="F34" s="70">
        <f>E34+14</f>
        <v>45622</v>
      </c>
      <c r="G34" s="12"/>
      <c r="H34" s="3">
        <f t="shared" si="7"/>
        <v>15</v>
      </c>
      <c r="I34" s="46"/>
      <c r="J34" s="46"/>
      <c r="K34" s="4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91"/>
      <c r="BN34" s="91"/>
      <c r="BO34" s="91"/>
      <c r="BP34" s="91"/>
      <c r="BQ34" s="91"/>
      <c r="BR34" s="91"/>
      <c r="BS34" s="91"/>
      <c r="BT34" s="91"/>
      <c r="BU34" s="91"/>
      <c r="BV34" s="91"/>
      <c r="BW34" s="91"/>
      <c r="BX34" s="91"/>
      <c r="BY34" s="91"/>
      <c r="BZ34" s="91"/>
      <c r="CA34" s="91"/>
      <c r="CB34" s="91"/>
      <c r="CC34" s="91"/>
      <c r="CD34" s="91"/>
      <c r="CE34" s="91"/>
      <c r="CF34" s="91"/>
      <c r="CG34" s="91"/>
      <c r="CH34" s="91"/>
      <c r="CI34" s="91"/>
      <c r="CJ34" s="91"/>
      <c r="CK34" s="91"/>
      <c r="CL34" s="91"/>
      <c r="CM34" s="91"/>
      <c r="CN34" s="91"/>
      <c r="CO34" s="91"/>
      <c r="CP34" s="91"/>
      <c r="CQ34" s="91"/>
      <c r="CR34" s="91"/>
      <c r="CS34" s="91"/>
      <c r="CT34" s="91"/>
      <c r="CU34" s="91"/>
    </row>
    <row r="35" spans="1:99" s="41" customFormat="1" ht="30" customHeight="1" thickBot="1" x14ac:dyDescent="0.35">
      <c r="A35" s="10"/>
      <c r="B35" s="67" t="s">
        <v>29</v>
      </c>
      <c r="C35" s="68" t="s">
        <v>22</v>
      </c>
      <c r="D35" s="69">
        <v>0</v>
      </c>
      <c r="E35" s="70">
        <f>E33</f>
        <v>45608</v>
      </c>
      <c r="F35" s="70">
        <f>E35+14</f>
        <v>45622</v>
      </c>
      <c r="G35" s="12"/>
      <c r="H35" s="3">
        <f t="shared" si="7"/>
        <v>15</v>
      </c>
      <c r="I35" s="46"/>
      <c r="J35" s="46"/>
      <c r="K35" s="4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91"/>
      <c r="BN35" s="91"/>
      <c r="BO35" s="91"/>
      <c r="BP35" s="91"/>
      <c r="BQ35" s="91"/>
      <c r="BR35" s="91"/>
      <c r="BS35" s="91"/>
      <c r="BT35" s="91"/>
      <c r="BU35" s="91"/>
      <c r="BV35" s="91"/>
      <c r="BW35" s="91"/>
      <c r="BX35" s="91"/>
      <c r="BY35" s="91"/>
      <c r="BZ35" s="91"/>
      <c r="CA35" s="91"/>
      <c r="CB35" s="91"/>
      <c r="CC35" s="91"/>
      <c r="CD35" s="91"/>
      <c r="CE35" s="91"/>
      <c r="CF35" s="91"/>
      <c r="CG35" s="91"/>
      <c r="CH35" s="91"/>
      <c r="CI35" s="91"/>
      <c r="CJ35" s="91"/>
      <c r="CK35" s="91"/>
      <c r="CL35" s="91"/>
      <c r="CM35" s="91"/>
      <c r="CN35" s="91"/>
      <c r="CO35" s="91"/>
      <c r="CP35" s="91"/>
      <c r="CQ35" s="91"/>
      <c r="CR35" s="91"/>
      <c r="CS35" s="91"/>
      <c r="CT35" s="91"/>
      <c r="CU35" s="91"/>
    </row>
    <row r="36" spans="1:99" s="41" customFormat="1" ht="30" customHeight="1" thickBot="1" x14ac:dyDescent="0.35">
      <c r="A36" s="10"/>
      <c r="B36" s="67" t="s">
        <v>30</v>
      </c>
      <c r="C36" s="68" t="s">
        <v>24</v>
      </c>
      <c r="D36" s="69">
        <v>0</v>
      </c>
      <c r="E36" s="70">
        <f>F35+1</f>
        <v>45623</v>
      </c>
      <c r="F36" s="70">
        <f>E36+2</f>
        <v>45625</v>
      </c>
      <c r="G36" s="12"/>
      <c r="H36" s="3">
        <f t="shared" si="7"/>
        <v>3</v>
      </c>
      <c r="I36" s="46"/>
      <c r="J36" s="46"/>
      <c r="K36" s="4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91"/>
      <c r="BN36" s="91"/>
      <c r="BO36" s="91"/>
      <c r="BP36" s="91"/>
      <c r="BQ36" s="91"/>
      <c r="BR36" s="91"/>
      <c r="BS36" s="91"/>
      <c r="BT36" s="91"/>
      <c r="BU36" s="91"/>
      <c r="BV36" s="91"/>
      <c r="BW36" s="91"/>
      <c r="BX36" s="91"/>
      <c r="BY36" s="91"/>
      <c r="BZ36" s="91"/>
      <c r="CA36" s="91"/>
      <c r="CB36" s="91"/>
      <c r="CC36" s="91"/>
      <c r="CD36" s="91"/>
      <c r="CE36" s="91"/>
      <c r="CF36" s="91"/>
      <c r="CG36" s="91"/>
      <c r="CH36" s="91"/>
      <c r="CI36" s="91"/>
      <c r="CJ36" s="91"/>
      <c r="CK36" s="91"/>
      <c r="CL36" s="91"/>
      <c r="CM36" s="91"/>
      <c r="CN36" s="91"/>
      <c r="CO36" s="91"/>
      <c r="CP36" s="91"/>
      <c r="CQ36" s="91"/>
      <c r="CR36" s="91"/>
      <c r="CS36" s="91"/>
      <c r="CT36" s="91"/>
      <c r="CU36" s="91"/>
    </row>
    <row r="37" spans="1:99" s="41" customFormat="1" ht="30" customHeight="1" thickBot="1" x14ac:dyDescent="0.35">
      <c r="A37" s="10"/>
      <c r="B37" s="71" t="s">
        <v>35</v>
      </c>
      <c r="C37" s="72"/>
      <c r="D37" s="73"/>
      <c r="E37" s="74"/>
      <c r="F37" s="75"/>
      <c r="G37" s="12"/>
      <c r="H37" s="3" t="str">
        <f t="shared" si="7"/>
        <v/>
      </c>
      <c r="I37" s="76"/>
      <c r="J37" s="76"/>
      <c r="K37" s="76"/>
      <c r="L37" s="76"/>
      <c r="M37" s="76"/>
      <c r="N37" s="76"/>
      <c r="O37" s="76"/>
      <c r="P37" s="76"/>
      <c r="Q37" s="76"/>
      <c r="R37" s="76"/>
      <c r="S37" s="76"/>
      <c r="T37" s="76"/>
      <c r="U37" s="76"/>
      <c r="V37" s="76"/>
      <c r="W37" s="76"/>
      <c r="X37" s="76"/>
      <c r="Y37" s="76"/>
      <c r="Z37" s="76"/>
      <c r="AA37" s="76"/>
      <c r="AB37" s="76"/>
      <c r="AC37" s="76"/>
      <c r="AD37" s="76"/>
      <c r="AE37" s="76"/>
      <c r="AF37" s="76"/>
      <c r="AG37" s="76"/>
      <c r="AH37" s="76"/>
      <c r="AI37" s="76"/>
      <c r="AJ37" s="76"/>
      <c r="AK37" s="76"/>
      <c r="AL37" s="76"/>
      <c r="AM37" s="76"/>
      <c r="AN37" s="76"/>
      <c r="AO37" s="76"/>
      <c r="AP37" s="76"/>
      <c r="AQ37" s="76"/>
      <c r="AR37" s="76"/>
      <c r="AS37" s="76"/>
      <c r="AT37" s="76"/>
      <c r="AU37" s="76"/>
      <c r="AV37" s="76"/>
      <c r="AW37" s="76"/>
      <c r="AX37" s="76"/>
      <c r="AY37" s="76"/>
      <c r="AZ37" s="76"/>
      <c r="BA37" s="76"/>
      <c r="BB37" s="76"/>
      <c r="BC37" s="76"/>
      <c r="BD37" s="76"/>
      <c r="BE37" s="76"/>
      <c r="BF37" s="76"/>
      <c r="BG37" s="76"/>
      <c r="BH37" s="76"/>
      <c r="BI37" s="76"/>
      <c r="BJ37" s="76"/>
      <c r="BK37" s="76"/>
      <c r="BL37" s="76"/>
      <c r="BM37" s="93"/>
      <c r="BN37" s="93"/>
      <c r="BO37" s="93"/>
      <c r="BP37" s="93"/>
      <c r="BQ37" s="93"/>
      <c r="BR37" s="93"/>
      <c r="BS37" s="93"/>
      <c r="BT37" s="93"/>
      <c r="BU37" s="93"/>
      <c r="BV37" s="93"/>
      <c r="BW37" s="93"/>
      <c r="BX37" s="93"/>
      <c r="BY37" s="93"/>
      <c r="BZ37" s="93"/>
      <c r="CA37" s="93"/>
      <c r="CB37" s="93"/>
      <c r="CC37" s="93"/>
      <c r="CD37" s="93"/>
      <c r="CE37" s="93"/>
      <c r="CF37" s="93"/>
      <c r="CG37" s="93"/>
      <c r="CH37" s="93"/>
      <c r="CI37" s="93"/>
      <c r="CJ37" s="93"/>
      <c r="CK37" s="93"/>
      <c r="CL37" s="93"/>
      <c r="CM37" s="93"/>
      <c r="CN37" s="93"/>
      <c r="CO37" s="93"/>
      <c r="CP37" s="93"/>
      <c r="CQ37" s="93"/>
      <c r="CR37" s="93"/>
      <c r="CS37" s="93"/>
      <c r="CT37" s="93"/>
      <c r="CU37" s="93"/>
    </row>
    <row r="38" spans="1:99" s="41" customFormat="1" ht="30" customHeight="1" thickBot="1" x14ac:dyDescent="0.35">
      <c r="A38" s="10"/>
      <c r="B38" s="77" t="s">
        <v>32</v>
      </c>
      <c r="C38" s="78" t="s">
        <v>14</v>
      </c>
      <c r="D38" s="79">
        <v>0</v>
      </c>
      <c r="E38" s="80">
        <f>F36</f>
        <v>45625</v>
      </c>
      <c r="F38" s="80">
        <f>E38+4</f>
        <v>45629</v>
      </c>
      <c r="G38" s="12"/>
      <c r="H38" s="3">
        <f t="shared" si="7"/>
        <v>5</v>
      </c>
      <c r="I38" s="46"/>
      <c r="J38" s="46"/>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c r="AX38" s="46"/>
      <c r="AY38" s="46"/>
      <c r="AZ38" s="46"/>
      <c r="BA38" s="46"/>
      <c r="BB38" s="46"/>
      <c r="BC38" s="46"/>
      <c r="BD38" s="46"/>
      <c r="BE38" s="46"/>
      <c r="BF38" s="46"/>
      <c r="BG38" s="46"/>
      <c r="BH38" s="46"/>
      <c r="BI38" s="46"/>
      <c r="BJ38" s="46"/>
      <c r="BK38" s="46"/>
      <c r="BL38" s="46"/>
      <c r="BM38" s="91"/>
      <c r="BN38" s="91"/>
      <c r="BO38" s="91"/>
      <c r="BP38" s="91"/>
      <c r="BQ38" s="91"/>
      <c r="BR38" s="91"/>
      <c r="BS38" s="91"/>
      <c r="BT38" s="91"/>
      <c r="BU38" s="91"/>
      <c r="BV38" s="91"/>
      <c r="BW38" s="91"/>
      <c r="BX38" s="91"/>
      <c r="BY38" s="91"/>
      <c r="BZ38" s="91"/>
      <c r="CA38" s="91"/>
      <c r="CB38" s="91"/>
      <c r="CC38" s="91"/>
      <c r="CD38" s="91"/>
      <c r="CE38" s="91"/>
      <c r="CF38" s="91"/>
      <c r="CG38" s="91"/>
      <c r="CH38" s="91"/>
      <c r="CI38" s="91"/>
      <c r="CJ38" s="91"/>
      <c r="CK38" s="91"/>
      <c r="CL38" s="91"/>
      <c r="CM38" s="91"/>
      <c r="CN38" s="91"/>
      <c r="CO38" s="91"/>
      <c r="CP38" s="91"/>
      <c r="CQ38" s="91"/>
      <c r="CR38" s="91"/>
      <c r="CS38" s="91"/>
      <c r="CT38" s="91"/>
      <c r="CU38" s="91"/>
    </row>
    <row r="39" spans="1:99" s="41" customFormat="1" ht="30" customHeight="1" thickBot="1" x14ac:dyDescent="0.35">
      <c r="A39" s="10"/>
      <c r="B39" s="77" t="s">
        <v>33</v>
      </c>
      <c r="C39" s="78" t="s">
        <v>14</v>
      </c>
      <c r="D39" s="79">
        <v>0</v>
      </c>
      <c r="E39" s="80">
        <f>F36</f>
        <v>45625</v>
      </c>
      <c r="F39" s="80">
        <f>E39+4</f>
        <v>45629</v>
      </c>
      <c r="G39" s="12"/>
      <c r="H39" s="3">
        <f t="shared" si="7"/>
        <v>5</v>
      </c>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c r="BM39" s="91"/>
      <c r="BN39" s="91"/>
      <c r="BO39" s="91"/>
      <c r="BP39" s="91"/>
      <c r="BQ39" s="91"/>
      <c r="BR39" s="91"/>
      <c r="BS39" s="91"/>
      <c r="BT39" s="91"/>
      <c r="BU39" s="91"/>
      <c r="BV39" s="91"/>
      <c r="BW39" s="91"/>
      <c r="BX39" s="91"/>
      <c r="BY39" s="91"/>
      <c r="BZ39" s="91"/>
      <c r="CA39" s="91"/>
      <c r="CB39" s="91"/>
      <c r="CC39" s="91"/>
      <c r="CD39" s="91"/>
      <c r="CE39" s="91"/>
      <c r="CF39" s="91"/>
      <c r="CG39" s="91"/>
      <c r="CH39" s="91"/>
      <c r="CI39" s="91"/>
      <c r="CJ39" s="91"/>
      <c r="CK39" s="91"/>
      <c r="CL39" s="91"/>
      <c r="CM39" s="91"/>
      <c r="CN39" s="91"/>
      <c r="CO39" s="91"/>
      <c r="CP39" s="91"/>
      <c r="CQ39" s="91"/>
      <c r="CR39" s="91"/>
      <c r="CS39" s="91"/>
      <c r="CT39" s="91"/>
      <c r="CU39" s="91"/>
    </row>
    <row r="40" spans="1:99" s="41" customFormat="1" ht="30" customHeight="1" thickBot="1" x14ac:dyDescent="0.35">
      <c r="A40" s="10"/>
      <c r="B40" s="77"/>
      <c r="C40" s="78"/>
      <c r="D40" s="79"/>
      <c r="E40" s="80"/>
      <c r="F40" s="80"/>
      <c r="G40" s="12"/>
      <c r="H40" s="3" t="str">
        <f t="shared" si="7"/>
        <v/>
      </c>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91"/>
      <c r="BN40" s="91"/>
      <c r="BO40" s="91"/>
      <c r="BP40" s="91"/>
      <c r="BQ40" s="91"/>
      <c r="BR40" s="91"/>
      <c r="BS40" s="91"/>
      <c r="BT40" s="91"/>
      <c r="BU40" s="91"/>
      <c r="BV40" s="91"/>
      <c r="BW40" s="91"/>
      <c r="BX40" s="91"/>
      <c r="BY40" s="91"/>
      <c r="BZ40" s="91"/>
      <c r="CA40" s="91"/>
      <c r="CB40" s="91"/>
      <c r="CC40" s="91"/>
      <c r="CD40" s="91"/>
      <c r="CE40" s="91"/>
      <c r="CF40" s="91"/>
      <c r="CG40" s="91"/>
      <c r="CH40" s="91"/>
      <c r="CI40" s="91"/>
      <c r="CJ40" s="91"/>
      <c r="CK40" s="91"/>
      <c r="CL40" s="91"/>
      <c r="CM40" s="91"/>
      <c r="CN40" s="91"/>
      <c r="CO40" s="91"/>
      <c r="CP40" s="91"/>
      <c r="CQ40" s="91"/>
      <c r="CR40" s="91"/>
      <c r="CS40" s="91"/>
      <c r="CT40" s="91"/>
      <c r="CU40" s="91"/>
    </row>
    <row r="41" spans="1:99" s="41" customFormat="1" ht="30" customHeight="1" thickBot="1" x14ac:dyDescent="0.35">
      <c r="A41" s="10"/>
      <c r="B41" s="77"/>
      <c r="C41" s="78"/>
      <c r="D41" s="79"/>
      <c r="E41" s="80"/>
      <c r="F41" s="80"/>
      <c r="G41" s="12"/>
      <c r="H41" s="3" t="str">
        <f t="shared" si="7"/>
        <v/>
      </c>
      <c r="I41" s="46"/>
      <c r="J41" s="46"/>
      <c r="K41" s="46"/>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6"/>
      <c r="BE41" s="46"/>
      <c r="BF41" s="46"/>
      <c r="BG41" s="46"/>
      <c r="BH41" s="46"/>
      <c r="BI41" s="46"/>
      <c r="BJ41" s="46"/>
      <c r="BK41" s="46"/>
      <c r="BL41" s="46"/>
      <c r="BM41" s="91"/>
      <c r="BN41" s="91"/>
      <c r="BO41" s="91"/>
      <c r="BP41" s="91"/>
      <c r="BQ41" s="91"/>
      <c r="BR41" s="91"/>
      <c r="BS41" s="91"/>
      <c r="BT41" s="91"/>
      <c r="BU41" s="91"/>
      <c r="BV41" s="91"/>
      <c r="BW41" s="91"/>
      <c r="BX41" s="91"/>
      <c r="BY41" s="91"/>
      <c r="BZ41" s="91"/>
      <c r="CA41" s="91"/>
      <c r="CB41" s="91"/>
      <c r="CC41" s="91"/>
      <c r="CD41" s="91"/>
      <c r="CE41" s="91"/>
      <c r="CF41" s="91"/>
      <c r="CG41" s="91"/>
      <c r="CH41" s="91"/>
      <c r="CI41" s="91"/>
      <c r="CJ41" s="91"/>
      <c r="CK41" s="91"/>
      <c r="CL41" s="91"/>
      <c r="CM41" s="91"/>
      <c r="CN41" s="91"/>
      <c r="CO41" s="91"/>
      <c r="CP41" s="91"/>
      <c r="CQ41" s="91"/>
      <c r="CR41" s="91"/>
      <c r="CS41" s="91"/>
      <c r="CT41" s="91"/>
      <c r="CU41" s="91"/>
    </row>
    <row r="42" spans="1:99" s="41" customFormat="1" ht="30" customHeight="1" thickBot="1" x14ac:dyDescent="0.35">
      <c r="A42" s="10"/>
      <c r="B42" s="77"/>
      <c r="C42" s="78"/>
      <c r="D42" s="79"/>
      <c r="E42" s="80"/>
      <c r="F42" s="80"/>
      <c r="G42" s="12"/>
      <c r="H42" s="3" t="str">
        <f t="shared" si="7"/>
        <v/>
      </c>
      <c r="I42" s="46"/>
      <c r="J42" s="46"/>
      <c r="K42" s="46"/>
      <c r="L42" s="46"/>
      <c r="M42" s="4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6"/>
      <c r="BE42" s="46"/>
      <c r="BF42" s="46"/>
      <c r="BG42" s="46"/>
      <c r="BH42" s="46"/>
      <c r="BI42" s="46"/>
      <c r="BJ42" s="46"/>
      <c r="BK42" s="46"/>
      <c r="BL42" s="46"/>
      <c r="BM42" s="91"/>
      <c r="BN42" s="91"/>
      <c r="BO42" s="91"/>
      <c r="BP42" s="91"/>
      <c r="BQ42" s="91"/>
      <c r="BR42" s="91"/>
      <c r="BS42" s="91"/>
      <c r="BT42" s="91"/>
      <c r="BU42" s="91"/>
      <c r="BV42" s="91"/>
      <c r="BW42" s="91"/>
      <c r="BX42" s="91"/>
      <c r="BY42" s="91"/>
      <c r="BZ42" s="91"/>
      <c r="CA42" s="91"/>
      <c r="CB42" s="91"/>
      <c r="CC42" s="91"/>
      <c r="CD42" s="91"/>
      <c r="CE42" s="91"/>
      <c r="CF42" s="91"/>
      <c r="CG42" s="91"/>
      <c r="CH42" s="91"/>
      <c r="CI42" s="91"/>
      <c r="CJ42" s="91"/>
      <c r="CK42" s="91"/>
      <c r="CL42" s="91"/>
      <c r="CM42" s="91"/>
      <c r="CN42" s="91"/>
      <c r="CO42" s="91"/>
      <c r="CP42" s="91"/>
      <c r="CQ42" s="91"/>
      <c r="CR42" s="91"/>
      <c r="CS42" s="91"/>
      <c r="CT42" s="91"/>
      <c r="CU42" s="91"/>
    </row>
    <row r="43" spans="1:99" s="41" customFormat="1" ht="30" customHeight="1" thickBot="1" x14ac:dyDescent="0.35">
      <c r="A43" s="10"/>
      <c r="B43" s="61" t="s">
        <v>36</v>
      </c>
      <c r="C43" s="62"/>
      <c r="D43" s="63"/>
      <c r="E43" s="64"/>
      <c r="F43" s="65"/>
      <c r="G43" s="12"/>
      <c r="H43" s="3" t="str">
        <f t="shared" si="7"/>
        <v/>
      </c>
      <c r="I43" s="66"/>
      <c r="J43" s="66"/>
      <c r="K43" s="66"/>
      <c r="L43" s="66"/>
      <c r="M43" s="66"/>
      <c r="N43" s="66"/>
      <c r="O43" s="66"/>
      <c r="P43" s="66"/>
      <c r="Q43" s="66"/>
      <c r="R43" s="66"/>
      <c r="S43" s="66"/>
      <c r="T43" s="66"/>
      <c r="U43" s="66"/>
      <c r="V43" s="66"/>
      <c r="W43" s="66"/>
      <c r="X43" s="66"/>
      <c r="Y43" s="66"/>
      <c r="Z43" s="66"/>
      <c r="AA43" s="66"/>
      <c r="AB43" s="66"/>
      <c r="AC43" s="66"/>
      <c r="AD43" s="66"/>
      <c r="AE43" s="66"/>
      <c r="AF43" s="66"/>
      <c r="AG43" s="66"/>
      <c r="AH43" s="66"/>
      <c r="AI43" s="66"/>
      <c r="AJ43" s="66"/>
      <c r="AK43" s="66"/>
      <c r="AL43" s="66"/>
      <c r="AM43" s="66"/>
      <c r="AN43" s="66"/>
      <c r="AO43" s="66"/>
      <c r="AP43" s="66"/>
      <c r="AQ43" s="66"/>
      <c r="AR43" s="66"/>
      <c r="AS43" s="66"/>
      <c r="AT43" s="66"/>
      <c r="AU43" s="66"/>
      <c r="AV43" s="66"/>
      <c r="AW43" s="66"/>
      <c r="AX43" s="66"/>
      <c r="AY43" s="66"/>
      <c r="AZ43" s="66"/>
      <c r="BA43" s="66"/>
      <c r="BB43" s="66"/>
      <c r="BC43" s="66"/>
      <c r="BD43" s="66"/>
      <c r="BE43" s="66"/>
      <c r="BF43" s="66"/>
      <c r="BG43" s="66"/>
      <c r="BH43" s="66"/>
      <c r="BI43" s="66"/>
      <c r="BJ43" s="66"/>
      <c r="BK43" s="66"/>
      <c r="BL43" s="66"/>
      <c r="BM43" s="92"/>
      <c r="BN43" s="92"/>
      <c r="BO43" s="92"/>
      <c r="BP43" s="92"/>
      <c r="BQ43" s="92"/>
      <c r="BR43" s="92"/>
      <c r="BS43" s="92"/>
      <c r="BT43" s="92"/>
      <c r="BU43" s="92"/>
      <c r="BV43" s="92"/>
      <c r="BW43" s="92"/>
      <c r="BX43" s="92"/>
      <c r="BY43" s="92"/>
      <c r="BZ43" s="92"/>
      <c r="CA43" s="92"/>
      <c r="CB43" s="92"/>
      <c r="CC43" s="92"/>
      <c r="CD43" s="92"/>
      <c r="CE43" s="92"/>
      <c r="CF43" s="92"/>
      <c r="CG43" s="92"/>
      <c r="CH43" s="92"/>
      <c r="CI43" s="92"/>
      <c r="CJ43" s="92"/>
      <c r="CK43" s="92"/>
      <c r="CL43" s="92"/>
      <c r="CM43" s="92"/>
      <c r="CN43" s="92"/>
      <c r="CO43" s="92"/>
      <c r="CP43" s="92"/>
      <c r="CQ43" s="92"/>
      <c r="CR43" s="92"/>
      <c r="CS43" s="92"/>
      <c r="CT43" s="92"/>
      <c r="CU43" s="92"/>
    </row>
    <row r="44" spans="1:99" s="41" customFormat="1" ht="30" customHeight="1" thickBot="1" x14ac:dyDescent="0.35">
      <c r="A44" s="10"/>
      <c r="B44" s="67" t="s">
        <v>26</v>
      </c>
      <c r="C44" s="68" t="s">
        <v>27</v>
      </c>
      <c r="D44" s="69">
        <v>0</v>
      </c>
      <c r="E44" s="70">
        <f>F39</f>
        <v>45629</v>
      </c>
      <c r="F44" s="70">
        <f>E44+14</f>
        <v>45643</v>
      </c>
      <c r="G44" s="12"/>
      <c r="H44" s="3">
        <f t="shared" si="7"/>
        <v>15</v>
      </c>
      <c r="I44" s="46"/>
      <c r="J44" s="46"/>
      <c r="K44" s="4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c r="BE44" s="46"/>
      <c r="BF44" s="46"/>
      <c r="BG44" s="46"/>
      <c r="BH44" s="46"/>
      <c r="BI44" s="46"/>
      <c r="BJ44" s="46"/>
      <c r="BK44" s="46"/>
      <c r="BL44" s="46"/>
      <c r="BM44" s="91"/>
      <c r="BN44" s="91"/>
      <c r="BO44" s="91"/>
      <c r="BP44" s="91"/>
      <c r="BQ44" s="91"/>
      <c r="BR44" s="91"/>
      <c r="BS44" s="91"/>
      <c r="BT44" s="91"/>
      <c r="BU44" s="91"/>
      <c r="BV44" s="91"/>
      <c r="BW44" s="91"/>
      <c r="BX44" s="91"/>
      <c r="BY44" s="91"/>
      <c r="BZ44" s="91"/>
      <c r="CA44" s="91"/>
      <c r="CB44" s="91"/>
      <c r="CC44" s="91"/>
      <c r="CD44" s="91"/>
      <c r="CE44" s="91"/>
      <c r="CF44" s="91"/>
      <c r="CG44" s="91"/>
      <c r="CH44" s="91"/>
      <c r="CI44" s="91"/>
      <c r="CJ44" s="91"/>
      <c r="CK44" s="91"/>
      <c r="CL44" s="91"/>
      <c r="CM44" s="91"/>
      <c r="CN44" s="91"/>
      <c r="CO44" s="91"/>
      <c r="CP44" s="91"/>
      <c r="CQ44" s="91"/>
      <c r="CR44" s="91"/>
      <c r="CS44" s="91"/>
      <c r="CT44" s="91"/>
      <c r="CU44" s="91"/>
    </row>
    <row r="45" spans="1:99" s="41" customFormat="1" ht="30" customHeight="1" thickBot="1" x14ac:dyDescent="0.35">
      <c r="A45" s="10"/>
      <c r="B45" s="67" t="s">
        <v>28</v>
      </c>
      <c r="C45" s="68" t="s">
        <v>20</v>
      </c>
      <c r="D45" s="69">
        <v>0</v>
      </c>
      <c r="E45" s="70">
        <f>E44</f>
        <v>45629</v>
      </c>
      <c r="F45" s="70">
        <f>E45+14</f>
        <v>45643</v>
      </c>
      <c r="G45" s="12"/>
      <c r="H45" s="3">
        <f t="shared" si="7"/>
        <v>15</v>
      </c>
      <c r="I45" s="46"/>
      <c r="J45" s="46"/>
      <c r="K45" s="4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6"/>
      <c r="BE45" s="46"/>
      <c r="BF45" s="46"/>
      <c r="BG45" s="46"/>
      <c r="BH45" s="46"/>
      <c r="BI45" s="46"/>
      <c r="BJ45" s="46"/>
      <c r="BK45" s="46"/>
      <c r="BL45" s="46"/>
      <c r="BM45" s="91"/>
      <c r="BN45" s="91"/>
      <c r="BO45" s="91"/>
      <c r="BP45" s="91"/>
      <c r="BQ45" s="91"/>
      <c r="BR45" s="91"/>
      <c r="BS45" s="91"/>
      <c r="BT45" s="91"/>
      <c r="BU45" s="91"/>
      <c r="BV45" s="91"/>
      <c r="BW45" s="91"/>
      <c r="BX45" s="91"/>
      <c r="BY45" s="91"/>
      <c r="BZ45" s="91"/>
      <c r="CA45" s="91"/>
      <c r="CB45" s="91"/>
      <c r="CC45" s="91"/>
      <c r="CD45" s="91"/>
      <c r="CE45" s="91"/>
      <c r="CF45" s="91"/>
      <c r="CG45" s="91"/>
      <c r="CH45" s="91"/>
      <c r="CI45" s="91"/>
      <c r="CJ45" s="91"/>
      <c r="CK45" s="91"/>
      <c r="CL45" s="91"/>
      <c r="CM45" s="91"/>
      <c r="CN45" s="91"/>
      <c r="CO45" s="91"/>
      <c r="CP45" s="91"/>
      <c r="CQ45" s="91"/>
      <c r="CR45" s="91"/>
      <c r="CS45" s="91"/>
      <c r="CT45" s="91"/>
      <c r="CU45" s="91"/>
    </row>
    <row r="46" spans="1:99" ht="30" customHeight="1" thickBot="1" x14ac:dyDescent="0.35">
      <c r="B46" s="67" t="s">
        <v>29</v>
      </c>
      <c r="C46" s="68" t="s">
        <v>24</v>
      </c>
      <c r="D46" s="69">
        <v>0</v>
      </c>
      <c r="E46" s="70">
        <f>E44</f>
        <v>45629</v>
      </c>
      <c r="F46" s="70">
        <f>E46+14</f>
        <v>45643</v>
      </c>
      <c r="G46" s="12"/>
      <c r="H46" s="3">
        <f t="shared" si="7"/>
        <v>15</v>
      </c>
      <c r="I46" s="46"/>
      <c r="J46" s="46"/>
      <c r="K46" s="4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6"/>
      <c r="BE46" s="46"/>
      <c r="BF46" s="46"/>
      <c r="BG46" s="46"/>
      <c r="BH46" s="46"/>
      <c r="BI46" s="46"/>
      <c r="BJ46" s="46"/>
      <c r="BK46" s="46"/>
      <c r="BL46" s="46"/>
      <c r="BM46" s="91"/>
      <c r="BN46" s="91"/>
      <c r="BO46" s="91"/>
      <c r="BP46" s="91"/>
      <c r="BQ46" s="91"/>
      <c r="BR46" s="91"/>
      <c r="BS46" s="91"/>
      <c r="BT46" s="91"/>
      <c r="BU46" s="91"/>
      <c r="BV46" s="91"/>
      <c r="BW46" s="91"/>
      <c r="BX46" s="91"/>
      <c r="BY46" s="91"/>
      <c r="BZ46" s="91"/>
      <c r="CA46" s="91"/>
      <c r="CB46" s="91"/>
      <c r="CC46" s="91"/>
      <c r="CD46" s="91"/>
      <c r="CE46" s="91"/>
      <c r="CF46" s="91"/>
      <c r="CG46" s="91"/>
      <c r="CH46" s="91"/>
      <c r="CI46" s="91"/>
      <c r="CJ46" s="91"/>
      <c r="CK46" s="91"/>
      <c r="CL46" s="91"/>
      <c r="CM46" s="91"/>
      <c r="CN46" s="91"/>
      <c r="CO46" s="91"/>
      <c r="CP46" s="91"/>
      <c r="CQ46" s="91"/>
      <c r="CR46" s="91"/>
      <c r="CS46" s="91"/>
      <c r="CT46" s="91"/>
      <c r="CU46" s="91"/>
    </row>
    <row r="47" spans="1:99" ht="30" customHeight="1" thickBot="1" x14ac:dyDescent="0.35">
      <c r="B47" s="67" t="s">
        <v>37</v>
      </c>
      <c r="C47" s="68"/>
      <c r="D47" s="69">
        <v>0</v>
      </c>
      <c r="E47" s="70">
        <f>E46</f>
        <v>45629</v>
      </c>
      <c r="F47" s="70">
        <f>E47 + 14</f>
        <v>45643</v>
      </c>
      <c r="G47" s="12"/>
      <c r="H47" s="3">
        <f t="shared" si="7"/>
        <v>15</v>
      </c>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6"/>
      <c r="BF47" s="46"/>
      <c r="BG47" s="46"/>
      <c r="BH47" s="46"/>
      <c r="BI47" s="46"/>
      <c r="BJ47" s="46"/>
      <c r="BK47" s="46"/>
      <c r="BL47" s="46"/>
      <c r="BM47" s="91"/>
      <c r="BN47" s="91"/>
      <c r="BO47" s="91"/>
      <c r="BP47" s="91"/>
      <c r="BQ47" s="91"/>
      <c r="BR47" s="91"/>
      <c r="BS47" s="91"/>
      <c r="BT47" s="91"/>
      <c r="BU47" s="91"/>
      <c r="BV47" s="91"/>
      <c r="BW47" s="91"/>
      <c r="BX47" s="91"/>
      <c r="BY47" s="91"/>
      <c r="BZ47" s="91"/>
      <c r="CA47" s="91"/>
      <c r="CB47" s="91"/>
      <c r="CC47" s="91"/>
      <c r="CD47" s="91"/>
      <c r="CE47" s="91"/>
      <c r="CF47" s="91"/>
      <c r="CG47" s="91"/>
      <c r="CH47" s="91"/>
      <c r="CI47" s="91"/>
      <c r="CJ47" s="91"/>
      <c r="CK47" s="91"/>
      <c r="CL47" s="91"/>
      <c r="CM47" s="91"/>
      <c r="CN47" s="91"/>
      <c r="CO47" s="91"/>
      <c r="CP47" s="91"/>
      <c r="CQ47" s="91"/>
      <c r="CR47" s="91"/>
      <c r="CS47" s="91"/>
      <c r="CT47" s="91"/>
      <c r="CU47" s="91"/>
    </row>
    <row r="48" spans="1:99" ht="30" customHeight="1" thickBot="1" x14ac:dyDescent="0.35">
      <c r="B48" s="71" t="s">
        <v>38</v>
      </c>
      <c r="C48" s="72"/>
      <c r="D48" s="73"/>
      <c r="E48" s="74"/>
      <c r="F48" s="75"/>
      <c r="G48" s="12"/>
      <c r="H48" s="3" t="str">
        <f t="shared" si="7"/>
        <v/>
      </c>
      <c r="I48" s="76"/>
      <c r="J48" s="76"/>
      <c r="K48" s="76"/>
      <c r="L48" s="76"/>
      <c r="M48" s="76"/>
      <c r="N48" s="76"/>
      <c r="O48" s="76"/>
      <c r="P48" s="76"/>
      <c r="Q48" s="76"/>
      <c r="R48" s="76"/>
      <c r="S48" s="76"/>
      <c r="T48" s="76"/>
      <c r="U48" s="76"/>
      <c r="V48" s="76"/>
      <c r="W48" s="76"/>
      <c r="X48" s="76"/>
      <c r="Y48" s="76"/>
      <c r="Z48" s="76"/>
      <c r="AA48" s="76"/>
      <c r="AB48" s="76"/>
      <c r="AC48" s="76"/>
      <c r="AD48" s="76"/>
      <c r="AE48" s="76"/>
      <c r="AF48" s="76"/>
      <c r="AG48" s="76"/>
      <c r="AH48" s="76"/>
      <c r="AI48" s="76"/>
      <c r="AJ48" s="76"/>
      <c r="AK48" s="76"/>
      <c r="AL48" s="76"/>
      <c r="AM48" s="76"/>
      <c r="AN48" s="76"/>
      <c r="AO48" s="76"/>
      <c r="AP48" s="76"/>
      <c r="AQ48" s="76"/>
      <c r="AR48" s="76"/>
      <c r="AS48" s="76"/>
      <c r="AT48" s="76"/>
      <c r="AU48" s="76"/>
      <c r="AV48" s="76"/>
      <c r="AW48" s="76"/>
      <c r="AX48" s="76"/>
      <c r="AY48" s="76"/>
      <c r="AZ48" s="76"/>
      <c r="BA48" s="76"/>
      <c r="BB48" s="76"/>
      <c r="BC48" s="76"/>
      <c r="BD48" s="76"/>
      <c r="BE48" s="76"/>
      <c r="BF48" s="76"/>
      <c r="BG48" s="76"/>
      <c r="BH48" s="76"/>
      <c r="BI48" s="76"/>
      <c r="BJ48" s="76"/>
      <c r="BK48" s="76"/>
      <c r="BL48" s="76"/>
      <c r="BM48" s="93"/>
      <c r="BN48" s="93"/>
      <c r="BO48" s="93"/>
      <c r="BP48" s="93"/>
      <c r="BQ48" s="93"/>
      <c r="BR48" s="93"/>
      <c r="BS48" s="93"/>
      <c r="BT48" s="93"/>
      <c r="BU48" s="93"/>
      <c r="BV48" s="93"/>
      <c r="BW48" s="93"/>
      <c r="BX48" s="93"/>
      <c r="BY48" s="93"/>
      <c r="BZ48" s="93"/>
      <c r="CA48" s="93"/>
      <c r="CB48" s="93"/>
      <c r="CC48" s="93"/>
      <c r="CD48" s="93"/>
      <c r="CE48" s="93"/>
      <c r="CF48" s="93"/>
      <c r="CG48" s="93"/>
      <c r="CH48" s="93"/>
      <c r="CI48" s="93"/>
      <c r="CJ48" s="93"/>
      <c r="CK48" s="93"/>
      <c r="CL48" s="93"/>
      <c r="CM48" s="93"/>
      <c r="CN48" s="93"/>
      <c r="CO48" s="93"/>
      <c r="CP48" s="93"/>
      <c r="CQ48" s="93"/>
      <c r="CR48" s="93"/>
      <c r="CS48" s="93"/>
      <c r="CT48" s="93"/>
      <c r="CU48" s="93"/>
    </row>
    <row r="49" spans="2:99" ht="30" customHeight="1" thickBot="1" x14ac:dyDescent="0.35">
      <c r="B49" s="77" t="s">
        <v>32</v>
      </c>
      <c r="C49" s="78" t="s">
        <v>14</v>
      </c>
      <c r="D49" s="79">
        <v>0</v>
      </c>
      <c r="E49" s="80">
        <f>F47</f>
        <v>45643</v>
      </c>
      <c r="F49" s="80">
        <f>E49+4</f>
        <v>45647</v>
      </c>
      <c r="G49" s="12"/>
      <c r="H49" s="3">
        <f t="shared" si="7"/>
        <v>5</v>
      </c>
      <c r="I49" s="46"/>
      <c r="J49" s="46"/>
      <c r="K49" s="4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c r="BM49" s="91"/>
      <c r="BN49" s="91"/>
      <c r="BO49" s="91"/>
      <c r="BP49" s="91"/>
      <c r="BQ49" s="91"/>
      <c r="BR49" s="91"/>
      <c r="BS49" s="91"/>
      <c r="BT49" s="91"/>
      <c r="BU49" s="91"/>
      <c r="BV49" s="91"/>
      <c r="BW49" s="91"/>
      <c r="BX49" s="91"/>
      <c r="BY49" s="91"/>
      <c r="BZ49" s="91"/>
      <c r="CA49" s="91"/>
      <c r="CB49" s="91"/>
      <c r="CC49" s="91"/>
      <c r="CD49" s="91"/>
      <c r="CE49" s="91"/>
      <c r="CF49" s="91"/>
      <c r="CG49" s="91"/>
      <c r="CH49" s="91"/>
      <c r="CI49" s="91"/>
      <c r="CJ49" s="91"/>
      <c r="CK49" s="91"/>
      <c r="CL49" s="91"/>
      <c r="CM49" s="91"/>
      <c r="CN49" s="91"/>
      <c r="CO49" s="91"/>
      <c r="CP49" s="91"/>
      <c r="CQ49" s="91"/>
      <c r="CR49" s="91"/>
      <c r="CS49" s="91"/>
      <c r="CT49" s="91"/>
      <c r="CU49" s="91"/>
    </row>
    <row r="50" spans="2:99" ht="30" customHeight="1" thickBot="1" x14ac:dyDescent="0.35">
      <c r="B50" s="77" t="s">
        <v>33</v>
      </c>
      <c r="C50" s="78" t="s">
        <v>14</v>
      </c>
      <c r="D50" s="79">
        <v>0</v>
      </c>
      <c r="E50" s="80">
        <f>E49</f>
        <v>45643</v>
      </c>
      <c r="F50" s="80">
        <f>E50+4</f>
        <v>45647</v>
      </c>
      <c r="G50" s="12"/>
      <c r="H50" s="3">
        <f t="shared" si="7"/>
        <v>5</v>
      </c>
      <c r="I50" s="46"/>
      <c r="J50" s="46"/>
      <c r="K50" s="4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c r="BE50" s="46"/>
      <c r="BF50" s="46"/>
      <c r="BG50" s="46"/>
      <c r="BH50" s="46"/>
      <c r="BI50" s="46"/>
      <c r="BJ50" s="46"/>
      <c r="BK50" s="46"/>
      <c r="BL50" s="46"/>
      <c r="BM50" s="91"/>
      <c r="BN50" s="91"/>
      <c r="BO50" s="91"/>
      <c r="BP50" s="91"/>
      <c r="BQ50" s="91"/>
      <c r="BR50" s="91"/>
      <c r="BS50" s="91"/>
      <c r="BT50" s="91"/>
      <c r="BU50" s="91"/>
      <c r="BV50" s="91"/>
      <c r="BW50" s="91"/>
      <c r="BX50" s="91"/>
      <c r="BY50" s="91"/>
      <c r="BZ50" s="91"/>
      <c r="CA50" s="91"/>
      <c r="CB50" s="91"/>
      <c r="CC50" s="91"/>
      <c r="CD50" s="91"/>
      <c r="CE50" s="91"/>
      <c r="CF50" s="91"/>
      <c r="CG50" s="91"/>
      <c r="CH50" s="91"/>
      <c r="CI50" s="91"/>
      <c r="CJ50" s="91"/>
      <c r="CK50" s="91"/>
      <c r="CL50" s="91"/>
      <c r="CM50" s="91"/>
      <c r="CN50" s="91"/>
      <c r="CO50" s="91"/>
      <c r="CP50" s="91"/>
      <c r="CQ50" s="91"/>
      <c r="CR50" s="91"/>
      <c r="CS50" s="91"/>
      <c r="CT50" s="91"/>
      <c r="CU50" s="91"/>
    </row>
    <row r="51" spans="2:99" ht="30" customHeight="1" thickBot="1" x14ac:dyDescent="0.35">
      <c r="B51" s="77"/>
      <c r="C51" s="78"/>
      <c r="D51" s="79"/>
      <c r="E51" s="80"/>
      <c r="F51" s="80"/>
      <c r="G51" s="12"/>
      <c r="H51" s="3"/>
      <c r="I51" s="46"/>
      <c r="J51" s="46"/>
      <c r="K51" s="4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46"/>
      <c r="BG51" s="46"/>
      <c r="BH51" s="46"/>
      <c r="BI51" s="46"/>
      <c r="BJ51" s="46"/>
      <c r="BK51" s="46"/>
      <c r="BL51" s="46"/>
      <c r="BM51" s="91"/>
      <c r="BN51" s="91"/>
      <c r="BO51" s="91"/>
      <c r="BP51" s="91"/>
      <c r="BQ51" s="91"/>
      <c r="BR51" s="91"/>
      <c r="BS51" s="91"/>
      <c r="BT51" s="91"/>
      <c r="BU51" s="91"/>
      <c r="BV51" s="91"/>
      <c r="BW51" s="91"/>
      <c r="BX51" s="91"/>
      <c r="BY51" s="91"/>
      <c r="BZ51" s="91"/>
      <c r="CA51" s="91"/>
      <c r="CB51" s="91"/>
      <c r="CC51" s="91"/>
      <c r="CD51" s="91"/>
      <c r="CE51" s="91"/>
      <c r="CF51" s="91"/>
      <c r="CG51" s="91"/>
      <c r="CH51" s="91"/>
      <c r="CI51" s="91"/>
      <c r="CJ51" s="91"/>
      <c r="CK51" s="91"/>
      <c r="CL51" s="91"/>
      <c r="CM51" s="91"/>
      <c r="CN51" s="91"/>
      <c r="CO51" s="91"/>
      <c r="CP51" s="91"/>
      <c r="CQ51" s="91"/>
      <c r="CR51" s="91"/>
      <c r="CS51" s="91"/>
      <c r="CT51" s="91"/>
      <c r="CU51" s="91"/>
    </row>
    <row r="52" spans="2:99" ht="30" customHeight="1" thickBot="1" x14ac:dyDescent="0.35">
      <c r="B52" s="77"/>
      <c r="C52" s="78"/>
      <c r="D52" s="79"/>
      <c r="E52" s="80"/>
      <c r="F52" s="80"/>
      <c r="G52" s="12"/>
      <c r="H52" s="3"/>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6"/>
      <c r="BK52" s="46"/>
      <c r="BL52" s="46"/>
      <c r="BM52" s="91"/>
      <c r="BN52" s="91"/>
      <c r="BO52" s="91"/>
      <c r="BP52" s="91"/>
      <c r="BQ52" s="91"/>
      <c r="BR52" s="91"/>
      <c r="BS52" s="91"/>
      <c r="BT52" s="91"/>
      <c r="BU52" s="91"/>
      <c r="BV52" s="91"/>
      <c r="BW52" s="91"/>
      <c r="BX52" s="91"/>
      <c r="BY52" s="91"/>
      <c r="BZ52" s="91"/>
      <c r="CA52" s="91"/>
      <c r="CB52" s="91"/>
      <c r="CC52" s="91"/>
      <c r="CD52" s="91"/>
      <c r="CE52" s="91"/>
      <c r="CF52" s="91"/>
      <c r="CG52" s="91"/>
      <c r="CH52" s="91"/>
      <c r="CI52" s="91"/>
      <c r="CJ52" s="91"/>
      <c r="CK52" s="91"/>
      <c r="CL52" s="91"/>
      <c r="CM52" s="91"/>
      <c r="CN52" s="91"/>
      <c r="CO52" s="91"/>
      <c r="CP52" s="91"/>
      <c r="CQ52" s="91"/>
      <c r="CR52" s="91"/>
      <c r="CS52" s="91"/>
      <c r="CT52" s="91"/>
      <c r="CU52" s="91"/>
    </row>
    <row r="53" spans="2:99" ht="30" customHeight="1" thickBot="1" x14ac:dyDescent="0.35">
      <c r="B53" s="77"/>
      <c r="C53" s="78"/>
      <c r="D53" s="79"/>
      <c r="E53" s="80"/>
      <c r="F53" s="80"/>
      <c r="G53" s="12"/>
      <c r="H53" s="3"/>
      <c r="I53" s="46"/>
      <c r="J53" s="46"/>
      <c r="K53" s="4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6"/>
      <c r="BK53" s="46"/>
      <c r="BL53" s="46"/>
      <c r="BM53" s="91"/>
      <c r="BN53" s="91"/>
      <c r="BO53" s="91"/>
      <c r="BP53" s="91"/>
      <c r="BQ53" s="91"/>
      <c r="BR53" s="91"/>
      <c r="BS53" s="91"/>
      <c r="BT53" s="91"/>
      <c r="BU53" s="91"/>
      <c r="BV53" s="91"/>
      <c r="BW53" s="91"/>
      <c r="BX53" s="91"/>
      <c r="BY53" s="91"/>
      <c r="BZ53" s="91"/>
      <c r="CA53" s="91"/>
      <c r="CB53" s="91"/>
      <c r="CC53" s="91"/>
      <c r="CD53" s="91"/>
      <c r="CE53" s="91"/>
      <c r="CF53" s="91"/>
      <c r="CG53" s="91"/>
      <c r="CH53" s="91"/>
      <c r="CI53" s="91"/>
      <c r="CJ53" s="91"/>
      <c r="CK53" s="91"/>
      <c r="CL53" s="91"/>
      <c r="CM53" s="91"/>
      <c r="CN53" s="91"/>
      <c r="CO53" s="91"/>
      <c r="CP53" s="91"/>
      <c r="CQ53" s="91"/>
      <c r="CR53" s="91"/>
      <c r="CS53" s="91"/>
      <c r="CT53" s="91"/>
      <c r="CU53" s="91"/>
    </row>
  </sheetData>
  <mergeCells count="23">
    <mergeCell ref="A5:A6"/>
    <mergeCell ref="B5:B6"/>
    <mergeCell ref="C5:C6"/>
    <mergeCell ref="D5:D6"/>
    <mergeCell ref="E5:E6"/>
    <mergeCell ref="F5:F6"/>
    <mergeCell ref="Q2:Z2"/>
    <mergeCell ref="Q1:Z1"/>
    <mergeCell ref="I1:O1"/>
    <mergeCell ref="I2:O2"/>
    <mergeCell ref="BF4:BL4"/>
    <mergeCell ref="I4:O4"/>
    <mergeCell ref="P4:V4"/>
    <mergeCell ref="W4:AC4"/>
    <mergeCell ref="AD4:AJ4"/>
    <mergeCell ref="AK4:AQ4"/>
    <mergeCell ref="AR4:AX4"/>
    <mergeCell ref="AY4:BE4"/>
    <mergeCell ref="BM4:BS4"/>
    <mergeCell ref="BT4:BZ4"/>
    <mergeCell ref="CA4:CG4"/>
    <mergeCell ref="CH4:CN4"/>
    <mergeCell ref="CO4:CU4"/>
  </mergeCells>
  <conditionalFormatting sqref="D7:D53">
    <cfRule type="dataBar" priority="35">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9:CU14">
    <cfRule type="expression" dxfId="15" priority="18">
      <formula>AND(task_start&lt;=I$5,ROUNDDOWN((task_end-task_start+1)*task_progress,0)+task_start-1&gt;=I$5)</formula>
    </cfRule>
    <cfRule type="expression" dxfId="14" priority="19" stopIfTrue="1">
      <formula>AND(task_end&gt;=I$5,task_start&lt;J$5)</formula>
    </cfRule>
  </conditionalFormatting>
  <conditionalFormatting sqref="I16:CU19">
    <cfRule type="expression" dxfId="13" priority="16">
      <formula>AND(task_start&lt;=I$5,ROUNDDOWN((task_end-task_start+1)*task_progress,0)+task_start-1&gt;=I$5)</formula>
    </cfRule>
    <cfRule type="expression" dxfId="12" priority="17" stopIfTrue="1">
      <formula>AND(task_end&gt;=I$5,task_start&lt;J$5)</formula>
    </cfRule>
  </conditionalFormatting>
  <conditionalFormatting sqref="I21:CU25">
    <cfRule type="expression" dxfId="11" priority="14">
      <formula>AND(task_start&lt;=I$5,ROUNDDOWN((task_end-task_start+1)*task_progress,0)+task_start-1&gt;=I$5)</formula>
    </cfRule>
    <cfRule type="expression" dxfId="10" priority="15" stopIfTrue="1">
      <formula>AND(task_end&gt;=I$5,task_start&lt;J$5)</formula>
    </cfRule>
  </conditionalFormatting>
  <conditionalFormatting sqref="I27:CU31">
    <cfRule type="expression" dxfId="9" priority="48">
      <formula>AND(task_start&lt;=I$5,ROUNDDOWN((task_end-task_start+1)*task_progress,0)+task_start-1&gt;=I$5)</formula>
    </cfRule>
    <cfRule type="expression" dxfId="8" priority="49" stopIfTrue="1">
      <formula>AND(task_end&gt;=I$5,task_start&lt;J$5)</formula>
    </cfRule>
  </conditionalFormatting>
  <conditionalFormatting sqref="I32:CU53">
    <cfRule type="expression" dxfId="7" priority="1">
      <formula>AND(TODAY()&gt;=I$5, TODAY()&lt;J$5)</formula>
    </cfRule>
  </conditionalFormatting>
  <conditionalFormatting sqref="I33:CU36 I44:CU47">
    <cfRule type="expression" dxfId="6" priority="11">
      <formula>AND(task_start&lt;=I$5,ROUNDDOWN((task_end-task_start+1)*task_progress,0)+task_start-1&gt;=I$5)</formula>
    </cfRule>
    <cfRule type="expression" dxfId="5" priority="12" stopIfTrue="1">
      <formula>AND(task_end&gt;=I$5,task_start&lt;J$5)</formula>
    </cfRule>
  </conditionalFormatting>
  <conditionalFormatting sqref="I38:CU42">
    <cfRule type="expression" dxfId="4" priority="8">
      <formula>AND(task_start&lt;=I$5,ROUNDDOWN((task_end-task_start+1)*task_progress,0)+task_start-1&gt;=I$5)</formula>
    </cfRule>
    <cfRule type="expression" dxfId="3" priority="9" stopIfTrue="1">
      <formula>AND(task_end&gt;=I$5,task_start&lt;J$5)</formula>
    </cfRule>
  </conditionalFormatting>
  <conditionalFormatting sqref="I49:CU53">
    <cfRule type="expression" dxfId="2" priority="2">
      <formula>AND(task_start&lt;=I$5,ROUNDDOWN((task_end-task_start+1)*task_progress,0)+task_start-1&gt;=I$5)</formula>
    </cfRule>
    <cfRule type="expression" dxfId="1" priority="3" stopIfTrue="1">
      <formula>AND(task_end&gt;=I$5,task_start&lt;J$5)</formula>
    </cfRule>
  </conditionalFormatting>
  <conditionalFormatting sqref="BM4:CU6 I4:BL31 BM9:CU31">
    <cfRule type="expression" dxfId="0" priority="13">
      <formula>AND(TODAY()&gt;=I$5, TODAY()&lt;J$5)</formula>
    </cfRule>
  </conditionalFormatting>
  <dataValidations disablePrompts="1" count="12">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5" xr:uid="{4F48FC41-E335-47F1-87AA-3333A52AD81C}"/>
    <dataValidation allowBlank="1" showInputMessage="1" showErrorMessage="1" prompt="Phase 3's sample block starts in cell B20." sqref="A20 A32 A43" xr:uid="{956902D1-D3B5-416D-BB69-9362D193BC0A}"/>
    <dataValidation allowBlank="1" showInputMessage="1" showErrorMessage="1" prompt="Phase 4's sample block starts in cell B26." sqref="A26 A37 A48" xr:uid="{DE54E5DE-526D-4D71-8D03-E99B4AB2FEE5}"/>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s>
  <hyperlinks>
    <hyperlink ref="B3" r:id="rId1" xr:uid="{00000000-0004-0000-0000-000001000000}"/>
    <hyperlink ref="B4" r:id="rId2" display="https://www.vertex42.com/ExcelTemplates/simple-gantt-chart.html?utm_source=ms&amp;utm_medium=file&amp;utm_campaign=office&amp;utm_content=url" xr:uid="{00000000-0004-0000-0000-000000000000}"/>
  </hyperlinks>
  <printOptions horizontalCentered="1" verticalCentered="1"/>
  <pageMargins left="0.35" right="0.35" top="0.35" bottom="0.5" header="0.3" footer="0.3"/>
  <pageSetup scale="57" fitToHeight="0" orientation="landscape" r:id="rId3"/>
  <headerFooter differentFirst="1" scaleWithDoc="0">
    <oddFooter>Page &amp;P of &amp;N</oddFooter>
  </headerFooter>
  <ignoredErrors>
    <ignoredError sqref="F28"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D7:D53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BDA6E-4256-F449-9555-872886D3462D}">
  <dimension ref="A1:A6"/>
  <sheetViews>
    <sheetView workbookViewId="0">
      <selection activeCell="A7" sqref="A7"/>
    </sheetView>
  </sheetViews>
  <sheetFormatPr defaultColWidth="11" defaultRowHeight="14" x14ac:dyDescent="0.3"/>
  <sheetData>
    <row r="1" spans="1:1" x14ac:dyDescent="0.3">
      <c r="A1" t="s">
        <v>39</v>
      </c>
    </row>
    <row r="2" spans="1:1" x14ac:dyDescent="0.3">
      <c r="A2" t="s">
        <v>40</v>
      </c>
    </row>
    <row r="3" spans="1:1" x14ac:dyDescent="0.3">
      <c r="A3" t="s">
        <v>41</v>
      </c>
    </row>
    <row r="4" spans="1:1" x14ac:dyDescent="0.3">
      <c r="A4" t="s">
        <v>42</v>
      </c>
    </row>
    <row r="5" spans="1:1" x14ac:dyDescent="0.3">
      <c r="A5" t="s">
        <v>43</v>
      </c>
    </row>
    <row r="6" spans="1:1" x14ac:dyDescent="0.3">
      <c r="A6" t="s">
        <v>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2.5" x14ac:dyDescent="0.25"/>
  <cols>
    <col min="1" max="1" width="87" style="4" customWidth="1"/>
    <col min="2" max="16384" width="9" style="1"/>
  </cols>
  <sheetData>
    <row r="1" spans="1:2" ht="46.5" customHeight="1" x14ac:dyDescent="0.25"/>
    <row r="2" spans="1:2" s="6" customFormat="1" ht="15.5" x14ac:dyDescent="0.3">
      <c r="A2" s="84" t="s">
        <v>4</v>
      </c>
      <c r="B2" s="5"/>
    </row>
    <row r="3" spans="1:2" s="8" customFormat="1" ht="27" customHeight="1" x14ac:dyDescent="0.3">
      <c r="A3" s="85"/>
      <c r="B3" s="9"/>
    </row>
    <row r="4" spans="1:2" s="7" customFormat="1" ht="30.5" x14ac:dyDescent="0.85">
      <c r="A4" s="86" t="s">
        <v>44</v>
      </c>
    </row>
    <row r="5" spans="1:2" ht="74.25" customHeight="1" x14ac:dyDescent="0.25">
      <c r="A5" s="87" t="s">
        <v>45</v>
      </c>
    </row>
    <row r="6" spans="1:2" ht="26.25" customHeight="1" x14ac:dyDescent="0.25">
      <c r="A6" s="86" t="s">
        <v>46</v>
      </c>
    </row>
    <row r="7" spans="1:2" s="4" customFormat="1" ht="205" customHeight="1" x14ac:dyDescent="0.3">
      <c r="A7" s="88" t="s">
        <v>47</v>
      </c>
    </row>
    <row r="8" spans="1:2" s="7" customFormat="1" ht="30.5" x14ac:dyDescent="0.85">
      <c r="A8" s="86" t="s">
        <v>48</v>
      </c>
    </row>
    <row r="9" spans="1:2" ht="42" x14ac:dyDescent="0.25">
      <c r="A9" s="87" t="s">
        <v>49</v>
      </c>
    </row>
    <row r="10" spans="1:2" s="4" customFormat="1" ht="28" customHeight="1" x14ac:dyDescent="0.3">
      <c r="A10" s="89" t="s">
        <v>50</v>
      </c>
    </row>
    <row r="11" spans="1:2" s="7" customFormat="1" ht="30.5" x14ac:dyDescent="0.85">
      <c r="A11" s="86" t="s">
        <v>51</v>
      </c>
    </row>
    <row r="12" spans="1:2" ht="28" x14ac:dyDescent="0.25">
      <c r="A12" s="87" t="s">
        <v>52</v>
      </c>
    </row>
    <row r="13" spans="1:2" s="4" customFormat="1" ht="28" customHeight="1" x14ac:dyDescent="0.3">
      <c r="A13" s="89" t="s">
        <v>53</v>
      </c>
    </row>
    <row r="14" spans="1:2" s="7" customFormat="1" ht="30.5" x14ac:dyDescent="0.85">
      <c r="A14" s="86" t="s">
        <v>54</v>
      </c>
    </row>
    <row r="15" spans="1:2" ht="75" customHeight="1" x14ac:dyDescent="0.25">
      <c r="A15" s="87" t="s">
        <v>55</v>
      </c>
    </row>
    <row r="16" spans="1:2" ht="70" x14ac:dyDescent="0.25">
      <c r="A16" s="87" t="s">
        <v>56</v>
      </c>
    </row>
    <row r="17" spans="1:1" x14ac:dyDescent="0.25">
      <c r="A17" s="90"/>
    </row>
    <row r="18" spans="1:1" x14ac:dyDescent="0.25">
      <c r="A18" s="90"/>
    </row>
    <row r="19" spans="1:1" x14ac:dyDescent="0.25">
      <c r="A19" s="90"/>
    </row>
    <row r="20" spans="1:1" x14ac:dyDescent="0.25">
      <c r="A20" s="90"/>
    </row>
    <row r="21" spans="1:1" x14ac:dyDescent="0.25">
      <c r="A21" s="90"/>
    </row>
    <row r="22" spans="1:1" x14ac:dyDescent="0.25">
      <c r="A22" s="90"/>
    </row>
    <row r="23" spans="1:1" x14ac:dyDescent="0.25">
      <c r="A23" s="90"/>
    </row>
    <row r="24" spans="1:1" x14ac:dyDescent="0.25">
      <c r="A24" s="90"/>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f43bb60f-33d2-4cbf-b6c8-a8bc0ca12049"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3A5F62C9F1CB14F999179DD9421B384" ma:contentTypeVersion="6" ma:contentTypeDescription="Create a new document." ma:contentTypeScope="" ma:versionID="be53e237cf486eca9e26d28a477d37d0">
  <xsd:schema xmlns:xsd="http://www.w3.org/2001/XMLSchema" xmlns:xs="http://www.w3.org/2001/XMLSchema" xmlns:p="http://schemas.microsoft.com/office/2006/metadata/properties" xmlns:ns3="f43bb60f-33d2-4cbf-b6c8-a8bc0ca12049" targetNamespace="http://schemas.microsoft.com/office/2006/metadata/properties" ma:root="true" ma:fieldsID="705263e0a9a2ac43bef92c702ca598c5" ns3:_="">
    <xsd:import namespace="f43bb60f-33d2-4cbf-b6c8-a8bc0ca12049"/>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43bb60f-33d2-4cbf-b6c8-a8bc0ca12049"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_activity" ma:index="13"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A82239A0-E68C-493F-BEE6-C77FEA397FD6}">
  <ds:schemaRefs>
    <ds:schemaRef ds:uri="http://schemas.microsoft.com/office/2006/documentManagement/types"/>
    <ds:schemaRef ds:uri="http://schemas.microsoft.com/office/infopath/2007/PartnerControls"/>
    <ds:schemaRef ds:uri="http://purl.org/dc/dcmitype/"/>
    <ds:schemaRef ds:uri="http://purl.org/dc/elements/1.1/"/>
    <ds:schemaRef ds:uri="http://www.w3.org/XML/1998/namespace"/>
    <ds:schemaRef ds:uri="http://schemas.microsoft.com/office/2006/metadata/properties"/>
    <ds:schemaRef ds:uri="http://schemas.openxmlformats.org/package/2006/metadata/core-properties"/>
    <ds:schemaRef ds:uri="f43bb60f-33d2-4cbf-b6c8-a8bc0ca12049"/>
    <ds:schemaRef ds:uri="http://purl.org/dc/terms/"/>
  </ds:schemaRefs>
</ds:datastoreItem>
</file>

<file path=customXml/itemProps3.xml><?xml version="1.0" encoding="utf-8"?>
<ds:datastoreItem xmlns:ds="http://schemas.openxmlformats.org/officeDocument/2006/customXml" ds:itemID="{D16146E3-308C-4D32-8B38-FF2A6A43EAE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43bb60f-33d2-4cbf-b6c8-a8bc0ca120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Project schedule</vt:lpstr>
      <vt:lpstr>Sheet1</vt:lpstr>
      <vt:lpstr>About</vt:lpstr>
      <vt:lpstr>Display_Week</vt:lpstr>
      <vt:lpstr>'Project schedule'!Print_Titles</vt:lpstr>
      <vt:lpstr>Project_Start</vt:lpstr>
      <vt:lpstr>'Project schedule'!task_end</vt:lpstr>
      <vt:lpstr>'Project schedule'!task_progress</vt:lpstr>
      <vt:lpstr>'Project 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Dilean Muñoz</dc:creator>
  <cp:keywords/>
  <dc:description/>
  <cp:lastModifiedBy>Tincher, David</cp:lastModifiedBy>
  <cp:revision/>
  <dcterms:created xsi:type="dcterms:W3CDTF">2022-03-11T22:41:12Z</dcterms:created>
  <dcterms:modified xsi:type="dcterms:W3CDTF">2024-10-10T17:45:31Z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0x01010083A5F62C9F1CB14F999179DD9421B384</vt:lpwstr>
  </property>
  <property fmtid="{D5CDD505-2E9C-101B-9397-08002B2CF9AE}" pid="3" name="MediaServiceImageTags">
    <vt:lpwstr/>
  </property>
</Properties>
</file>