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WaDE-Side-Projects\20230118 Summary of SSRO\"/>
    </mc:Choice>
  </mc:AlternateContent>
  <xr:revisionPtr revIDLastSave="0" documentId="13_ncr:1_{6BECF6BA-B031-4785-930B-EAA3F1EDF280}" xr6:coauthVersionLast="47" xr6:coauthVersionMax="47" xr10:uidLastSave="{00000000-0000-0000-0000-000000000000}"/>
  <bookViews>
    <workbookView xWindow="-23148" yWindow="1692" windowWidth="23256" windowHeight="12456" activeTab="4" xr2:uid="{AE5C7255-74E0-499C-9957-60819E71160E}"/>
  </bookViews>
  <sheets>
    <sheet name="POD v POU" sheetId="1" r:id="rId1"/>
    <sheet name="VariableCV" sheetId="3" r:id="rId2"/>
    <sheet name="VariableSpecificCV" sheetId="2" r:id="rId3"/>
    <sheet name="WaterSourceType" sheetId="4" r:id="rId4"/>
    <sheet name="Time Ran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F3" i="5"/>
  <c r="F4" i="5"/>
  <c r="F5" i="5"/>
  <c r="F6" i="5"/>
  <c r="F7" i="5"/>
  <c r="F8" i="5"/>
  <c r="F9" i="5"/>
  <c r="F10" i="5"/>
  <c r="F11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F1" i="4"/>
  <c r="H26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F1" i="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F1" i="3"/>
  <c r="H15" i="1"/>
  <c r="H16" i="1"/>
  <c r="H17" i="1"/>
  <c r="H18" i="1"/>
  <c r="H14" i="1"/>
  <c r="H4" i="1"/>
  <c r="H5" i="1"/>
  <c r="H6" i="1"/>
  <c r="H7" i="1"/>
  <c r="H8" i="1"/>
  <c r="H9" i="1"/>
  <c r="H10" i="1"/>
  <c r="H11" i="1"/>
  <c r="H12" i="1"/>
  <c r="H13" i="1"/>
  <c r="F1" i="1"/>
  <c r="F2" i="5"/>
  <c r="I3" i="5" s="1"/>
  <c r="I1" i="5"/>
  <c r="H3" i="4"/>
  <c r="H1" i="4"/>
  <c r="H3" i="2"/>
  <c r="H1" i="2"/>
  <c r="H3" i="1"/>
  <c r="H3" i="3"/>
  <c r="H1" i="3"/>
  <c r="H1" i="1"/>
</calcChain>
</file>

<file path=xl/sharedStrings.xml><?xml version="1.0" encoding="utf-8"?>
<sst xmlns="http://schemas.openxmlformats.org/spreadsheetml/2006/main" count="201" uniqueCount="71">
  <si>
    <t>State</t>
  </si>
  <si>
    <t>PODorPOUSite</t>
  </si>
  <si>
    <t>CountSite</t>
  </si>
  <si>
    <t>TX</t>
  </si>
  <si>
    <t>VariableSpecificCV</t>
  </si>
  <si>
    <t>WaDE_WaterSourceType</t>
  </si>
  <si>
    <t>Groundwater</t>
  </si>
  <si>
    <t>Unspecified</t>
  </si>
  <si>
    <t>Surface Water</t>
  </si>
  <si>
    <t>VariableCV</t>
  </si>
  <si>
    <t>SUM</t>
  </si>
  <si>
    <t>minYear</t>
  </si>
  <si>
    <t>maxYear</t>
  </si>
  <si>
    <t>TimeRange_Yrs</t>
  </si>
  <si>
    <t>----|----|----</t>
  </si>
  <si>
    <t xml:space="preserve">AggregationIntervalUnitCV </t>
  </si>
  <si>
    <t>Annual</t>
  </si>
  <si>
    <t>----|----|---- |----|----|----</t>
  </si>
  <si>
    <t>numUniqueTimeSeriesEntries</t>
  </si>
  <si>
    <t>CO</t>
  </si>
  <si>
    <t>Observation Site</t>
  </si>
  <si>
    <t>ID</t>
  </si>
  <si>
    <t>MT</t>
  </si>
  <si>
    <t>NE</t>
  </si>
  <si>
    <t>NV</t>
  </si>
  <si>
    <t>OR</t>
  </si>
  <si>
    <t>Discharge Flow</t>
  </si>
  <si>
    <t>Reservoir Level</t>
  </si>
  <si>
    <t>Reservoir Storage</t>
  </si>
  <si>
    <t>Discharge Flow_Annual_DivTotal_Groundwater</t>
  </si>
  <si>
    <t>Discharge Flow_Annual_DivTotal_Surface Water</t>
  </si>
  <si>
    <t>Discharge Flow_Daily_Stage_Surface Water</t>
  </si>
  <si>
    <t>Discharge Flow_Daily_Discharge_Surface Water</t>
  </si>
  <si>
    <t>Reservoir Level_Daily_Stage_Surface Water</t>
  </si>
  <si>
    <t>Discharge Flow_Daily_Unspecified_Surface Water</t>
  </si>
  <si>
    <t>Reservoir Level_Daily_Storage_Surface Water</t>
  </si>
  <si>
    <t>Reservoir Storage_Daily_Storage_Surface Water</t>
  </si>
  <si>
    <t>Runoff</t>
  </si>
  <si>
    <t>Spring</t>
  </si>
  <si>
    <t>Daily</t>
  </si>
  <si>
    <t>CA</t>
  </si>
  <si>
    <t>Gage</t>
  </si>
  <si>
    <t>UT</t>
  </si>
  <si>
    <t>Stream Gage</t>
  </si>
  <si>
    <t>Reservoir</t>
  </si>
  <si>
    <t>WY</t>
  </si>
  <si>
    <t>Discharge</t>
  </si>
  <si>
    <t>Discharge AF</t>
  </si>
  <si>
    <t>Diversion</t>
  </si>
  <si>
    <t>Evaporation</t>
  </si>
  <si>
    <t>Stage</t>
  </si>
  <si>
    <t>Storage</t>
  </si>
  <si>
    <t>Field Visit Discharge</t>
  </si>
  <si>
    <t>Historical Discharge</t>
  </si>
  <si>
    <t>Historical Storage</t>
  </si>
  <si>
    <t>Discharge Flow_Monthly_Stage_Surface Water</t>
  </si>
  <si>
    <t>Reservoir Level_Monthly_Storage_Surface Water</t>
  </si>
  <si>
    <t>Discharge AF_Daily_Discharge_Surface Water</t>
  </si>
  <si>
    <t>Discharge_Daily_Discharge_Surface Water</t>
  </si>
  <si>
    <t>Diversion_Daily_Diversion_Surface Water</t>
  </si>
  <si>
    <t>Evaporation_Daily_Evaporation_Surface Water</t>
  </si>
  <si>
    <t>Stage_Daily_Stage_Surface Water</t>
  </si>
  <si>
    <t>Storage_Daily_Storage_Surface Water</t>
  </si>
  <si>
    <t>Field Visit Discharge_Daily_Discharge_Surface Water</t>
  </si>
  <si>
    <t>Historical Discharge_Daily_Discharge_Surface Water</t>
  </si>
  <si>
    <t>Historical Storage_Daily_Storage_Surface Water</t>
  </si>
  <si>
    <t>Stream/River - Perennial</t>
  </si>
  <si>
    <t>Artificial Path</t>
  </si>
  <si>
    <t>Canal/Ditch</t>
  </si>
  <si>
    <t>Stream/River - Intermittent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</si>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</sst>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0" fillId="0" borderId="0" xfId="0" quotePrefix="1"/>
    <xf numFmtId="0" fontId="2" fillId="2" borderId="0" xfId="0" applyFont="1" applyFill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0B5F-2F3D-4AFD-87F2-D5E991B2EF2D}">
  <dimension ref="A1:H18"/>
  <sheetViews>
    <sheetView workbookViewId="0">
      <selection activeCell="M11" sqref="M11"/>
    </sheetView>
  </sheetViews>
  <sheetFormatPr defaultRowHeight="14.4" x14ac:dyDescent="0.3"/>
  <cols>
    <col min="1" max="1" width="5.21875" bestFit="1" customWidth="1"/>
    <col min="2" max="2" width="19.21875" customWidth="1"/>
    <col min="3" max="3" width="8.88671875" bestFit="1" customWidth="1"/>
    <col min="4" max="4" width="5.109375" bestFit="1" customWidth="1"/>
    <col min="5" max="5" width="7.5546875" bestFit="1" customWidth="1"/>
    <col min="6" max="6" width="10.109375" bestFit="1" customWidth="1"/>
    <col min="8" max="8" width="27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s="2"/>
      <c r="E1" s="2" t="s">
        <v>10</v>
      </c>
      <c r="F1" s="1">
        <f>SUM(C2:C13)</f>
        <v>12744</v>
      </c>
      <c r="H1" t="str">
        <f>A1&amp;"|"&amp;B1&amp;"|"&amp;C1</f>
        <v>State|PODorPOUSite|CountSite</v>
      </c>
    </row>
    <row r="2" spans="1:8" x14ac:dyDescent="0.3">
      <c r="A2" t="s">
        <v>40</v>
      </c>
      <c r="B2" t="s">
        <v>41</v>
      </c>
      <c r="C2">
        <v>140</v>
      </c>
      <c r="E2" s="1"/>
      <c r="H2" s="3" t="s">
        <v>14</v>
      </c>
    </row>
    <row r="3" spans="1:8" x14ac:dyDescent="0.3">
      <c r="A3" t="s">
        <v>19</v>
      </c>
      <c r="B3" t="s">
        <v>20</v>
      </c>
      <c r="C3">
        <v>8900</v>
      </c>
      <c r="E3" s="1"/>
      <c r="H3" t="str">
        <f t="shared" ref="H3:H18" si="0">A2&amp;"|"&amp;B2&amp;"|"&amp;C2</f>
        <v>CA|Gage|140</v>
      </c>
    </row>
    <row r="4" spans="1:8" x14ac:dyDescent="0.3">
      <c r="A4" t="s">
        <v>21</v>
      </c>
      <c r="B4" t="s">
        <v>20</v>
      </c>
      <c r="C4">
        <v>177</v>
      </c>
      <c r="H4" t="str">
        <f t="shared" si="0"/>
        <v>CO|Observation Site|8900</v>
      </c>
    </row>
    <row r="5" spans="1:8" x14ac:dyDescent="0.3">
      <c r="A5" t="s">
        <v>22</v>
      </c>
      <c r="B5" t="s">
        <v>20</v>
      </c>
      <c r="C5">
        <v>87</v>
      </c>
      <c r="H5" t="str">
        <f t="shared" si="0"/>
        <v>ID|Observation Site|177</v>
      </c>
    </row>
    <row r="6" spans="1:8" x14ac:dyDescent="0.3">
      <c r="A6" t="s">
        <v>23</v>
      </c>
      <c r="B6" t="s">
        <v>20</v>
      </c>
      <c r="C6">
        <v>209</v>
      </c>
      <c r="H6" t="str">
        <f t="shared" si="0"/>
        <v>MT|Observation Site|87</v>
      </c>
    </row>
    <row r="7" spans="1:8" x14ac:dyDescent="0.3">
      <c r="A7" t="s">
        <v>24</v>
      </c>
      <c r="B7" t="s">
        <v>20</v>
      </c>
      <c r="C7">
        <v>1287</v>
      </c>
      <c r="H7" t="str">
        <f t="shared" si="0"/>
        <v>NE|Observation Site|209</v>
      </c>
    </row>
    <row r="8" spans="1:8" x14ac:dyDescent="0.3">
      <c r="A8" t="s">
        <v>25</v>
      </c>
      <c r="B8" t="s">
        <v>20</v>
      </c>
      <c r="C8">
        <v>97</v>
      </c>
      <c r="H8" t="str">
        <f t="shared" si="0"/>
        <v>NV|Observation Site|1287</v>
      </c>
    </row>
    <row r="9" spans="1:8" x14ac:dyDescent="0.3">
      <c r="A9" t="s">
        <v>3</v>
      </c>
      <c r="B9" t="s">
        <v>20</v>
      </c>
      <c r="C9">
        <v>122</v>
      </c>
      <c r="H9" t="str">
        <f t="shared" si="0"/>
        <v>OR|Observation Site|97</v>
      </c>
    </row>
    <row r="10" spans="1:8" x14ac:dyDescent="0.3">
      <c r="A10" t="s">
        <v>42</v>
      </c>
      <c r="B10" t="s">
        <v>43</v>
      </c>
      <c r="C10">
        <v>1123</v>
      </c>
      <c r="H10" t="str">
        <f t="shared" si="0"/>
        <v>TX|Observation Site|122</v>
      </c>
    </row>
    <row r="11" spans="1:8" x14ac:dyDescent="0.3">
      <c r="A11" t="s">
        <v>42</v>
      </c>
      <c r="B11" t="s">
        <v>44</v>
      </c>
      <c r="C11">
        <v>32</v>
      </c>
      <c r="H11" t="str">
        <f t="shared" si="0"/>
        <v>UT|Stream Gage|1123</v>
      </c>
    </row>
    <row r="12" spans="1:8" x14ac:dyDescent="0.3">
      <c r="A12" t="s">
        <v>45</v>
      </c>
      <c r="B12" t="s">
        <v>43</v>
      </c>
      <c r="C12">
        <v>533</v>
      </c>
      <c r="H12" t="str">
        <f t="shared" si="0"/>
        <v>UT|Reservoir|32</v>
      </c>
    </row>
    <row r="13" spans="1:8" x14ac:dyDescent="0.3">
      <c r="A13" t="s">
        <v>45</v>
      </c>
      <c r="B13" t="s">
        <v>44</v>
      </c>
      <c r="C13">
        <v>37</v>
      </c>
      <c r="H13" t="str">
        <f t="shared" si="0"/>
        <v>WY|Stream Gage|533</v>
      </c>
    </row>
    <row r="14" spans="1:8" x14ac:dyDescent="0.3">
      <c r="H14" t="str">
        <f t="shared" si="0"/>
        <v>WY|Reservoir|37</v>
      </c>
    </row>
    <row r="15" spans="1:8" x14ac:dyDescent="0.3">
      <c r="H15" t="str">
        <f t="shared" si="0"/>
        <v>||</v>
      </c>
    </row>
    <row r="16" spans="1:8" x14ac:dyDescent="0.3">
      <c r="F16" s="1"/>
      <c r="H16" t="str">
        <f t="shared" si="0"/>
        <v>||</v>
      </c>
    </row>
    <row r="17" spans="8:8" x14ac:dyDescent="0.3">
      <c r="H17" t="str">
        <f t="shared" si="0"/>
        <v>||</v>
      </c>
    </row>
    <row r="18" spans="8:8" x14ac:dyDescent="0.3">
      <c r="H18" t="str">
        <f t="shared" si="0"/>
        <v>||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61BE-364C-48D0-9812-93E1DBAA309D}">
  <dimension ref="A1:H25"/>
  <sheetViews>
    <sheetView workbookViewId="0">
      <selection activeCell="L18" sqref="L18"/>
    </sheetView>
  </sheetViews>
  <sheetFormatPr defaultRowHeight="14.4" x14ac:dyDescent="0.3"/>
  <cols>
    <col min="1" max="1" width="5.21875" bestFit="1" customWidth="1"/>
    <col min="2" max="2" width="18" bestFit="1" customWidth="1"/>
    <col min="6" max="6" width="10.109375" bestFit="1" customWidth="1"/>
    <col min="8" max="8" width="24.109375" bestFit="1" customWidth="1"/>
  </cols>
  <sheetData>
    <row r="1" spans="1:8" x14ac:dyDescent="0.3">
      <c r="A1" t="s">
        <v>0</v>
      </c>
      <c r="B1" t="s">
        <v>9</v>
      </c>
      <c r="C1" t="s">
        <v>2</v>
      </c>
      <c r="E1" s="2" t="s">
        <v>10</v>
      </c>
      <c r="F1" s="1">
        <f>SUM(C2:C23)</f>
        <v>13497</v>
      </c>
      <c r="H1" t="str">
        <f>A1&amp;"|"&amp;B1&amp;"|"&amp;C1</f>
        <v>State|VariableCV|CountSite</v>
      </c>
    </row>
    <row r="2" spans="1:8" x14ac:dyDescent="0.3">
      <c r="A2" t="s">
        <v>40</v>
      </c>
      <c r="B2" t="s">
        <v>26</v>
      </c>
      <c r="C2">
        <v>15</v>
      </c>
      <c r="H2" s="3" t="s">
        <v>14</v>
      </c>
    </row>
    <row r="3" spans="1:8" x14ac:dyDescent="0.3">
      <c r="A3" t="s">
        <v>40</v>
      </c>
      <c r="B3" t="s">
        <v>27</v>
      </c>
      <c r="C3">
        <v>128</v>
      </c>
      <c r="H3" t="str">
        <f>A2&amp;"|"&amp;B2&amp;"|"&amp;C2</f>
        <v>CA|Discharge Flow|15</v>
      </c>
    </row>
    <row r="4" spans="1:8" x14ac:dyDescent="0.3">
      <c r="A4" t="s">
        <v>19</v>
      </c>
      <c r="B4" t="s">
        <v>26</v>
      </c>
      <c r="C4">
        <v>8900</v>
      </c>
      <c r="H4" t="str">
        <f t="shared" ref="H4:H25" si="0">A3&amp;"|"&amp;B3&amp;"|"&amp;C3</f>
        <v>CA|Reservoir Level|128</v>
      </c>
    </row>
    <row r="5" spans="1:8" x14ac:dyDescent="0.3">
      <c r="A5" t="s">
        <v>21</v>
      </c>
      <c r="B5" t="s">
        <v>26</v>
      </c>
      <c r="C5">
        <v>177</v>
      </c>
      <c r="H5" t="str">
        <f t="shared" si="0"/>
        <v>CO|Discharge Flow|8900</v>
      </c>
    </row>
    <row r="6" spans="1:8" x14ac:dyDescent="0.3">
      <c r="A6" t="s">
        <v>22</v>
      </c>
      <c r="B6" t="s">
        <v>26</v>
      </c>
      <c r="C6">
        <v>79</v>
      </c>
      <c r="H6" t="str">
        <f t="shared" si="0"/>
        <v>ID|Discharge Flow|177</v>
      </c>
    </row>
    <row r="7" spans="1:8" x14ac:dyDescent="0.3">
      <c r="A7" t="s">
        <v>22</v>
      </c>
      <c r="B7" t="s">
        <v>27</v>
      </c>
      <c r="C7">
        <v>25</v>
      </c>
      <c r="H7" t="str">
        <f t="shared" si="0"/>
        <v>MT|Discharge Flow|79</v>
      </c>
    </row>
    <row r="8" spans="1:8" x14ac:dyDescent="0.3">
      <c r="A8" t="s">
        <v>23</v>
      </c>
      <c r="B8" t="s">
        <v>26</v>
      </c>
      <c r="C8">
        <v>209</v>
      </c>
      <c r="H8" t="str">
        <f t="shared" si="0"/>
        <v>MT|Reservoir Level|25</v>
      </c>
    </row>
    <row r="9" spans="1:8" x14ac:dyDescent="0.3">
      <c r="A9" t="s">
        <v>24</v>
      </c>
      <c r="B9" t="s">
        <v>26</v>
      </c>
      <c r="C9">
        <v>1287</v>
      </c>
      <c r="H9" t="str">
        <f t="shared" si="0"/>
        <v>NE|Discharge Flow|209</v>
      </c>
    </row>
    <row r="10" spans="1:8" x14ac:dyDescent="0.3">
      <c r="A10" t="s">
        <v>25</v>
      </c>
      <c r="B10" t="s">
        <v>26</v>
      </c>
      <c r="C10">
        <v>97</v>
      </c>
      <c r="H10" t="str">
        <f t="shared" si="0"/>
        <v>NV|Discharge Flow|1287</v>
      </c>
    </row>
    <row r="11" spans="1:8" x14ac:dyDescent="0.3">
      <c r="A11" t="s">
        <v>3</v>
      </c>
      <c r="B11" t="s">
        <v>27</v>
      </c>
      <c r="C11">
        <v>122</v>
      </c>
      <c r="H11" t="str">
        <f t="shared" si="0"/>
        <v>OR|Discharge Flow|97</v>
      </c>
    </row>
    <row r="12" spans="1:8" x14ac:dyDescent="0.3">
      <c r="A12" t="s">
        <v>3</v>
      </c>
      <c r="B12" t="s">
        <v>28</v>
      </c>
      <c r="C12">
        <v>122</v>
      </c>
      <c r="H12" t="str">
        <f t="shared" si="0"/>
        <v>TX|Reservoir Level|122</v>
      </c>
    </row>
    <row r="13" spans="1:8" x14ac:dyDescent="0.3">
      <c r="A13" t="s">
        <v>42</v>
      </c>
      <c r="B13" t="s">
        <v>46</v>
      </c>
      <c r="C13">
        <v>1105</v>
      </c>
      <c r="H13" t="str">
        <f t="shared" si="0"/>
        <v>TX|Reservoir Storage|122</v>
      </c>
    </row>
    <row r="14" spans="1:8" x14ac:dyDescent="0.3">
      <c r="A14" t="s">
        <v>42</v>
      </c>
      <c r="B14" t="s">
        <v>47</v>
      </c>
      <c r="C14">
        <v>1</v>
      </c>
      <c r="H14" t="str">
        <f t="shared" si="0"/>
        <v>UT|Discharge|1105</v>
      </c>
    </row>
    <row r="15" spans="1:8" x14ac:dyDescent="0.3">
      <c r="A15" t="s">
        <v>42</v>
      </c>
      <c r="B15" t="s">
        <v>48</v>
      </c>
      <c r="C15">
        <v>10</v>
      </c>
      <c r="H15" t="str">
        <f t="shared" si="0"/>
        <v>UT|Discharge AF|1</v>
      </c>
    </row>
    <row r="16" spans="1:8" x14ac:dyDescent="0.3">
      <c r="A16" t="s">
        <v>42</v>
      </c>
      <c r="B16" t="s">
        <v>49</v>
      </c>
      <c r="C16">
        <v>1</v>
      </c>
      <c r="H16" t="str">
        <f t="shared" si="0"/>
        <v>UT|Diversion|10</v>
      </c>
    </row>
    <row r="17" spans="1:8" x14ac:dyDescent="0.3">
      <c r="A17" t="s">
        <v>42</v>
      </c>
      <c r="B17" t="s">
        <v>50</v>
      </c>
      <c r="C17">
        <v>6</v>
      </c>
      <c r="H17" t="str">
        <f t="shared" si="0"/>
        <v>UT|Evaporation|1</v>
      </c>
    </row>
    <row r="18" spans="1:8" x14ac:dyDescent="0.3">
      <c r="A18" t="s">
        <v>42</v>
      </c>
      <c r="B18" t="s">
        <v>51</v>
      </c>
      <c r="C18">
        <v>32</v>
      </c>
      <c r="H18" t="str">
        <f t="shared" si="0"/>
        <v>UT|Stage|6</v>
      </c>
    </row>
    <row r="19" spans="1:8" x14ac:dyDescent="0.3">
      <c r="A19" t="s">
        <v>45</v>
      </c>
      <c r="B19" t="s">
        <v>46</v>
      </c>
      <c r="C19">
        <v>489</v>
      </c>
      <c r="H19" t="str">
        <f t="shared" si="0"/>
        <v>UT|Storage|32</v>
      </c>
    </row>
    <row r="20" spans="1:8" x14ac:dyDescent="0.3">
      <c r="A20" t="s">
        <v>45</v>
      </c>
      <c r="B20" t="s">
        <v>52</v>
      </c>
      <c r="C20">
        <v>314</v>
      </c>
      <c r="H20" t="str">
        <f t="shared" si="0"/>
        <v>WY|Discharge|489</v>
      </c>
    </row>
    <row r="21" spans="1:8" x14ac:dyDescent="0.3">
      <c r="A21" t="s">
        <v>45</v>
      </c>
      <c r="B21" t="s">
        <v>53</v>
      </c>
      <c r="C21">
        <v>323</v>
      </c>
      <c r="H21" t="str">
        <f t="shared" si="0"/>
        <v>WY|Field Visit Discharge|314</v>
      </c>
    </row>
    <row r="22" spans="1:8" x14ac:dyDescent="0.3">
      <c r="A22" t="s">
        <v>45</v>
      </c>
      <c r="B22" t="s">
        <v>54</v>
      </c>
      <c r="C22">
        <v>17</v>
      </c>
      <c r="H22" t="str">
        <f t="shared" si="0"/>
        <v>WY|Historical Discharge|323</v>
      </c>
    </row>
    <row r="23" spans="1:8" x14ac:dyDescent="0.3">
      <c r="A23" t="s">
        <v>45</v>
      </c>
      <c r="B23" t="s">
        <v>51</v>
      </c>
      <c r="C23">
        <v>38</v>
      </c>
      <c r="H23" t="str">
        <f t="shared" si="0"/>
        <v>WY|Historical Storage|17</v>
      </c>
    </row>
    <row r="24" spans="1:8" x14ac:dyDescent="0.3">
      <c r="H24" t="str">
        <f t="shared" si="0"/>
        <v>WY|Storage|38</v>
      </c>
    </row>
    <row r="25" spans="1:8" x14ac:dyDescent="0.3">
      <c r="H25" t="str">
        <f t="shared" si="0"/>
        <v>||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9B7DE-0B09-4BE9-BC1D-2FAB5021D986}">
  <dimension ref="A1:H26"/>
  <sheetViews>
    <sheetView workbookViewId="0">
      <selection activeCell="H3" sqref="H3:H26"/>
    </sheetView>
  </sheetViews>
  <sheetFormatPr defaultRowHeight="14.4" x14ac:dyDescent="0.3"/>
  <cols>
    <col min="1" max="1" width="5.21875" bestFit="1" customWidth="1"/>
    <col min="2" max="2" width="58.88671875" bestFit="1" customWidth="1"/>
    <col min="5" max="5" width="10.109375" bestFit="1" customWidth="1"/>
    <col min="8" max="8" width="67.109375" bestFit="1" customWidth="1"/>
  </cols>
  <sheetData>
    <row r="1" spans="1:8" x14ac:dyDescent="0.3">
      <c r="A1" t="s">
        <v>0</v>
      </c>
      <c r="B1" t="s">
        <v>4</v>
      </c>
      <c r="C1" t="s">
        <v>2</v>
      </c>
      <c r="E1" s="2" t="s">
        <v>10</v>
      </c>
      <c r="F1" s="1">
        <f>SUM(C2:C24)</f>
        <v>13497</v>
      </c>
      <c r="H1" t="str">
        <f>A1&amp;"|"&amp;B1&amp;"|"&amp;C1</f>
        <v>State|VariableSpecificCV|CountSite</v>
      </c>
    </row>
    <row r="2" spans="1:8" x14ac:dyDescent="0.3">
      <c r="A2" t="s">
        <v>40</v>
      </c>
      <c r="B2" t="s">
        <v>55</v>
      </c>
      <c r="C2">
        <v>15</v>
      </c>
      <c r="E2" s="1"/>
      <c r="H2" s="3" t="s">
        <v>14</v>
      </c>
    </row>
    <row r="3" spans="1:8" x14ac:dyDescent="0.3">
      <c r="A3" t="s">
        <v>40</v>
      </c>
      <c r="B3" t="s">
        <v>56</v>
      </c>
      <c r="C3">
        <v>128</v>
      </c>
      <c r="H3" t="str">
        <f>A2&amp;"|"&amp;B2&amp;"|"&amp;C2</f>
        <v>CA|Discharge Flow_Monthly_Stage_Surface Water|15</v>
      </c>
    </row>
    <row r="4" spans="1:8" x14ac:dyDescent="0.3">
      <c r="A4" t="s">
        <v>19</v>
      </c>
      <c r="B4" t="s">
        <v>29</v>
      </c>
      <c r="C4">
        <v>6281</v>
      </c>
      <c r="H4" t="str">
        <f t="shared" ref="H4:H25" si="0">A3&amp;"|"&amp;B3&amp;"|"&amp;C3</f>
        <v>CA|Reservoir Level_Monthly_Storage_Surface Water|128</v>
      </c>
    </row>
    <row r="5" spans="1:8" x14ac:dyDescent="0.3">
      <c r="A5" t="s">
        <v>19</v>
      </c>
      <c r="B5" t="s">
        <v>30</v>
      </c>
      <c r="C5">
        <v>2619</v>
      </c>
      <c r="H5" t="str">
        <f t="shared" si="0"/>
        <v>CO|Discharge Flow_Annual_DivTotal_Groundwater|6281</v>
      </c>
    </row>
    <row r="6" spans="1:8" x14ac:dyDescent="0.3">
      <c r="A6" t="s">
        <v>21</v>
      </c>
      <c r="B6" t="s">
        <v>31</v>
      </c>
      <c r="C6">
        <v>177</v>
      </c>
      <c r="H6" t="str">
        <f t="shared" si="0"/>
        <v>CO|Discharge Flow_Annual_DivTotal_Surface Water|2619</v>
      </c>
    </row>
    <row r="7" spans="1:8" x14ac:dyDescent="0.3">
      <c r="A7" t="s">
        <v>22</v>
      </c>
      <c r="B7" t="s">
        <v>32</v>
      </c>
      <c r="C7">
        <v>79</v>
      </c>
      <c r="H7" t="str">
        <f t="shared" si="0"/>
        <v>ID|Discharge Flow_Daily_Stage_Surface Water|177</v>
      </c>
    </row>
    <row r="8" spans="1:8" x14ac:dyDescent="0.3">
      <c r="A8" t="s">
        <v>22</v>
      </c>
      <c r="B8" t="s">
        <v>33</v>
      </c>
      <c r="C8">
        <v>25</v>
      </c>
      <c r="H8" t="str">
        <f t="shared" si="0"/>
        <v>MT|Discharge Flow_Daily_Discharge_Surface Water|79</v>
      </c>
    </row>
    <row r="9" spans="1:8" x14ac:dyDescent="0.3">
      <c r="A9" t="s">
        <v>23</v>
      </c>
      <c r="B9" t="s">
        <v>34</v>
      </c>
      <c r="C9">
        <v>209</v>
      </c>
      <c r="H9" t="str">
        <f t="shared" si="0"/>
        <v>MT|Reservoir Level_Daily_Stage_Surface Water|25</v>
      </c>
    </row>
    <row r="10" spans="1:8" x14ac:dyDescent="0.3">
      <c r="A10" t="s">
        <v>24</v>
      </c>
      <c r="B10" t="s">
        <v>32</v>
      </c>
      <c r="C10">
        <v>1287</v>
      </c>
      <c r="H10" t="str">
        <f t="shared" si="0"/>
        <v>NE|Discharge Flow_Daily_Unspecified_Surface Water|209</v>
      </c>
    </row>
    <row r="11" spans="1:8" x14ac:dyDescent="0.3">
      <c r="A11" t="s">
        <v>25</v>
      </c>
      <c r="B11" t="s">
        <v>34</v>
      </c>
      <c r="C11">
        <v>97</v>
      </c>
      <c r="H11" t="str">
        <f t="shared" si="0"/>
        <v>NV|Discharge Flow_Daily_Discharge_Surface Water|1287</v>
      </c>
    </row>
    <row r="12" spans="1:8" x14ac:dyDescent="0.3">
      <c r="A12" t="s">
        <v>3</v>
      </c>
      <c r="B12" t="s">
        <v>35</v>
      </c>
      <c r="C12">
        <v>122</v>
      </c>
      <c r="H12" t="str">
        <f t="shared" si="0"/>
        <v>OR|Discharge Flow_Daily_Unspecified_Surface Water|97</v>
      </c>
    </row>
    <row r="13" spans="1:8" x14ac:dyDescent="0.3">
      <c r="A13" t="s">
        <v>3</v>
      </c>
      <c r="B13" t="s">
        <v>36</v>
      </c>
      <c r="C13">
        <v>122</v>
      </c>
      <c r="H13" t="str">
        <f t="shared" si="0"/>
        <v>TX|Reservoir Level_Daily_Storage_Surface Water|122</v>
      </c>
    </row>
    <row r="14" spans="1:8" x14ac:dyDescent="0.3">
      <c r="A14" t="s">
        <v>42</v>
      </c>
      <c r="B14" t="s">
        <v>57</v>
      </c>
      <c r="C14">
        <v>1</v>
      </c>
      <c r="H14" t="str">
        <f t="shared" si="0"/>
        <v>TX|Reservoir Storage_Daily_Storage_Surface Water|122</v>
      </c>
    </row>
    <row r="15" spans="1:8" x14ac:dyDescent="0.3">
      <c r="A15" t="s">
        <v>42</v>
      </c>
      <c r="B15" t="s">
        <v>58</v>
      </c>
      <c r="C15">
        <v>1105</v>
      </c>
      <c r="H15" t="str">
        <f t="shared" si="0"/>
        <v>UT|Discharge AF_Daily_Discharge_Surface Water|1</v>
      </c>
    </row>
    <row r="16" spans="1:8" x14ac:dyDescent="0.3">
      <c r="A16" t="s">
        <v>42</v>
      </c>
      <c r="B16" t="s">
        <v>59</v>
      </c>
      <c r="C16">
        <v>10</v>
      </c>
      <c r="H16" t="str">
        <f t="shared" si="0"/>
        <v>UT|Discharge_Daily_Discharge_Surface Water|1105</v>
      </c>
    </row>
    <row r="17" spans="1:8" x14ac:dyDescent="0.3">
      <c r="A17" t="s">
        <v>42</v>
      </c>
      <c r="B17" t="s">
        <v>60</v>
      </c>
      <c r="C17">
        <v>1</v>
      </c>
      <c r="H17" t="str">
        <f t="shared" si="0"/>
        <v>UT|Diversion_Daily_Diversion_Surface Water|10</v>
      </c>
    </row>
    <row r="18" spans="1:8" x14ac:dyDescent="0.3">
      <c r="A18" t="s">
        <v>42</v>
      </c>
      <c r="B18" t="s">
        <v>61</v>
      </c>
      <c r="C18">
        <v>6</v>
      </c>
      <c r="H18" t="str">
        <f t="shared" si="0"/>
        <v>UT|Evaporation_Daily_Evaporation_Surface Water|1</v>
      </c>
    </row>
    <row r="19" spans="1:8" x14ac:dyDescent="0.3">
      <c r="A19" t="s">
        <v>42</v>
      </c>
      <c r="B19" t="s">
        <v>62</v>
      </c>
      <c r="C19">
        <v>32</v>
      </c>
      <c r="H19" t="str">
        <f t="shared" si="0"/>
        <v>UT|Stage_Daily_Stage_Surface Water|6</v>
      </c>
    </row>
    <row r="20" spans="1:8" x14ac:dyDescent="0.3">
      <c r="A20" t="s">
        <v>45</v>
      </c>
      <c r="B20" t="s">
        <v>58</v>
      </c>
      <c r="C20">
        <v>489</v>
      </c>
      <c r="H20" t="str">
        <f t="shared" si="0"/>
        <v>UT|Storage_Daily_Storage_Surface Water|32</v>
      </c>
    </row>
    <row r="21" spans="1:8" x14ac:dyDescent="0.3">
      <c r="A21" t="s">
        <v>45</v>
      </c>
      <c r="B21" t="s">
        <v>63</v>
      </c>
      <c r="C21">
        <v>314</v>
      </c>
      <c r="H21" t="str">
        <f t="shared" si="0"/>
        <v>WY|Discharge_Daily_Discharge_Surface Water|489</v>
      </c>
    </row>
    <row r="22" spans="1:8" x14ac:dyDescent="0.3">
      <c r="A22" t="s">
        <v>45</v>
      </c>
      <c r="B22" t="s">
        <v>64</v>
      </c>
      <c r="C22">
        <v>323</v>
      </c>
      <c r="H22" t="str">
        <f t="shared" si="0"/>
        <v>WY|Field Visit Discharge_Daily_Discharge_Surface Water|314</v>
      </c>
    </row>
    <row r="23" spans="1:8" x14ac:dyDescent="0.3">
      <c r="A23" t="s">
        <v>45</v>
      </c>
      <c r="B23" t="s">
        <v>65</v>
      </c>
      <c r="C23">
        <v>17</v>
      </c>
      <c r="H23" t="str">
        <f t="shared" si="0"/>
        <v>WY|Historical Discharge_Daily_Discharge_Surface Water|323</v>
      </c>
    </row>
    <row r="24" spans="1:8" x14ac:dyDescent="0.3">
      <c r="A24" t="s">
        <v>45</v>
      </c>
      <c r="B24" t="s">
        <v>62</v>
      </c>
      <c r="C24">
        <v>38</v>
      </c>
      <c r="H24" t="str">
        <f t="shared" si="0"/>
        <v>WY|Historical Storage_Daily_Storage_Surface Water|17</v>
      </c>
    </row>
    <row r="25" spans="1:8" x14ac:dyDescent="0.3">
      <c r="H25" t="str">
        <f t="shared" si="0"/>
        <v>WY|Storage_Daily_Storage_Surface Water|38</v>
      </c>
    </row>
    <row r="26" spans="1:8" x14ac:dyDescent="0.3">
      <c r="H26" t="str">
        <f>A25&amp;"|"&amp;B25&amp;"|"&amp;C25</f>
        <v>||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3A867-E8EF-4714-B170-230060A24694}">
  <dimension ref="A1:H24"/>
  <sheetViews>
    <sheetView workbookViewId="0">
      <selection activeCell="L10" sqref="L10"/>
    </sheetView>
  </sheetViews>
  <sheetFormatPr defaultRowHeight="14.4" x14ac:dyDescent="0.3"/>
  <cols>
    <col min="1" max="1" width="5.21875" bestFit="1" customWidth="1"/>
    <col min="2" max="2" width="21.88671875" bestFit="1" customWidth="1"/>
    <col min="8" max="8" width="36.109375" bestFit="1" customWidth="1"/>
  </cols>
  <sheetData>
    <row r="1" spans="1:8" x14ac:dyDescent="0.3">
      <c r="A1" t="s">
        <v>0</v>
      </c>
      <c r="B1" t="s">
        <v>5</v>
      </c>
      <c r="C1" t="s">
        <v>2</v>
      </c>
      <c r="E1" s="2" t="s">
        <v>10</v>
      </c>
      <c r="F1" s="1">
        <f>SUM(C2:C21)</f>
        <v>12747</v>
      </c>
      <c r="H1" t="str">
        <f>A1&amp;"|"&amp;B1&amp;"|"&amp;C1</f>
        <v>State|WaDE_WaterSourceType|CountSite</v>
      </c>
    </row>
    <row r="2" spans="1:8" x14ac:dyDescent="0.3">
      <c r="A2" t="s">
        <v>40</v>
      </c>
      <c r="B2" t="s">
        <v>8</v>
      </c>
      <c r="C2">
        <v>128</v>
      </c>
      <c r="H2" s="3" t="s">
        <v>14</v>
      </c>
    </row>
    <row r="3" spans="1:8" x14ac:dyDescent="0.3">
      <c r="A3" t="s">
        <v>40</v>
      </c>
      <c r="B3" t="s">
        <v>66</v>
      </c>
      <c r="C3">
        <v>7</v>
      </c>
      <c r="H3" t="str">
        <f>A2&amp;"|"&amp;B2&amp;"|"&amp;C2</f>
        <v>CA|Surface Water|128</v>
      </c>
    </row>
    <row r="4" spans="1:8" x14ac:dyDescent="0.3">
      <c r="A4" t="s">
        <v>40</v>
      </c>
      <c r="B4" t="s">
        <v>67</v>
      </c>
      <c r="C4">
        <v>5</v>
      </c>
      <c r="H4" t="str">
        <f t="shared" ref="H4:H24" si="0">A3&amp;"|"&amp;B3&amp;"|"&amp;C3</f>
        <v>CA|Stream/River - Perennial|7</v>
      </c>
    </row>
    <row r="5" spans="1:8" x14ac:dyDescent="0.3">
      <c r="A5" t="s">
        <v>40</v>
      </c>
      <c r="B5" t="s">
        <v>68</v>
      </c>
      <c r="C5">
        <v>2</v>
      </c>
      <c r="H5" t="str">
        <f t="shared" si="0"/>
        <v>CA|Artificial Path|5</v>
      </c>
    </row>
    <row r="6" spans="1:8" x14ac:dyDescent="0.3">
      <c r="A6" t="s">
        <v>40</v>
      </c>
      <c r="B6" t="s">
        <v>69</v>
      </c>
      <c r="C6">
        <v>1</v>
      </c>
      <c r="H6" t="str">
        <f t="shared" si="0"/>
        <v>CA|Canal/Ditch|2</v>
      </c>
    </row>
    <row r="7" spans="1:8" x14ac:dyDescent="0.3">
      <c r="A7" t="s">
        <v>19</v>
      </c>
      <c r="B7" t="s">
        <v>6</v>
      </c>
      <c r="C7">
        <v>6281</v>
      </c>
      <c r="H7" t="str">
        <f t="shared" si="0"/>
        <v>CA|Stream/River - Intermittent|1</v>
      </c>
    </row>
    <row r="8" spans="1:8" x14ac:dyDescent="0.3">
      <c r="A8" t="s">
        <v>19</v>
      </c>
      <c r="B8" t="s">
        <v>8</v>
      </c>
      <c r="C8">
        <v>2619</v>
      </c>
      <c r="H8" t="str">
        <f t="shared" si="0"/>
        <v>CO|Groundwater|6281</v>
      </c>
    </row>
    <row r="9" spans="1:8" x14ac:dyDescent="0.3">
      <c r="A9" t="s">
        <v>21</v>
      </c>
      <c r="B9" t="s">
        <v>8</v>
      </c>
      <c r="C9">
        <v>177</v>
      </c>
      <c r="H9" t="str">
        <f t="shared" si="0"/>
        <v>CO|Surface Water|2619</v>
      </c>
    </row>
    <row r="10" spans="1:8" x14ac:dyDescent="0.3">
      <c r="A10" t="s">
        <v>22</v>
      </c>
      <c r="B10" t="s">
        <v>8</v>
      </c>
      <c r="C10">
        <v>87</v>
      </c>
      <c r="H10" t="str">
        <f t="shared" si="0"/>
        <v>ID|Surface Water|177</v>
      </c>
    </row>
    <row r="11" spans="1:8" x14ac:dyDescent="0.3">
      <c r="A11" t="s">
        <v>23</v>
      </c>
      <c r="B11" t="s">
        <v>8</v>
      </c>
      <c r="C11">
        <v>209</v>
      </c>
      <c r="H11" t="str">
        <f t="shared" si="0"/>
        <v>MT|Surface Water|87</v>
      </c>
    </row>
    <row r="12" spans="1:8" x14ac:dyDescent="0.3">
      <c r="A12" t="s">
        <v>24</v>
      </c>
      <c r="B12" t="s">
        <v>8</v>
      </c>
      <c r="C12">
        <v>747</v>
      </c>
      <c r="H12" t="str">
        <f t="shared" si="0"/>
        <v>NE|Surface Water|209</v>
      </c>
    </row>
    <row r="13" spans="1:8" x14ac:dyDescent="0.3">
      <c r="A13" t="s">
        <v>24</v>
      </c>
      <c r="B13" t="s">
        <v>6</v>
      </c>
      <c r="C13">
        <v>540</v>
      </c>
      <c r="H13" t="str">
        <f t="shared" si="0"/>
        <v>NV|Surface Water|747</v>
      </c>
    </row>
    <row r="14" spans="1:8" x14ac:dyDescent="0.3">
      <c r="A14" t="s">
        <v>25</v>
      </c>
      <c r="B14" t="s">
        <v>37</v>
      </c>
      <c r="C14">
        <v>74</v>
      </c>
      <c r="H14" t="str">
        <f t="shared" si="0"/>
        <v>NV|Groundwater|540</v>
      </c>
    </row>
    <row r="15" spans="1:8" x14ac:dyDescent="0.3">
      <c r="A15" t="s">
        <v>25</v>
      </c>
      <c r="B15" t="s">
        <v>7</v>
      </c>
      <c r="C15">
        <v>20</v>
      </c>
      <c r="H15" t="str">
        <f t="shared" si="0"/>
        <v>OR|Runoff|74</v>
      </c>
    </row>
    <row r="16" spans="1:8" x14ac:dyDescent="0.3">
      <c r="A16" t="s">
        <v>25</v>
      </c>
      <c r="B16" t="s">
        <v>38</v>
      </c>
      <c r="C16">
        <v>3</v>
      </c>
      <c r="H16" t="str">
        <f t="shared" si="0"/>
        <v>OR|Unspecified|20</v>
      </c>
    </row>
    <row r="17" spans="1:8" x14ac:dyDescent="0.3">
      <c r="A17" t="s">
        <v>3</v>
      </c>
      <c r="B17" t="s">
        <v>8</v>
      </c>
      <c r="C17">
        <v>122</v>
      </c>
      <c r="H17" t="str">
        <f t="shared" si="0"/>
        <v>OR|Spring|3</v>
      </c>
    </row>
    <row r="18" spans="1:8" x14ac:dyDescent="0.3">
      <c r="A18" t="s">
        <v>42</v>
      </c>
      <c r="B18" t="s">
        <v>8</v>
      </c>
      <c r="C18">
        <v>1123</v>
      </c>
      <c r="H18" t="str">
        <f t="shared" si="0"/>
        <v>TX|Surface Water|122</v>
      </c>
    </row>
    <row r="19" spans="1:8" x14ac:dyDescent="0.3">
      <c r="A19" t="s">
        <v>42</v>
      </c>
      <c r="B19" t="s">
        <v>8</v>
      </c>
      <c r="C19">
        <v>32</v>
      </c>
      <c r="H19" t="str">
        <f t="shared" si="0"/>
        <v>UT|Surface Water|1123</v>
      </c>
    </row>
    <row r="20" spans="1:8" x14ac:dyDescent="0.3">
      <c r="A20" t="s">
        <v>45</v>
      </c>
      <c r="B20" t="s">
        <v>8</v>
      </c>
      <c r="C20">
        <v>533</v>
      </c>
      <c r="H20" t="str">
        <f t="shared" si="0"/>
        <v>UT|Surface Water|32</v>
      </c>
    </row>
    <row r="21" spans="1:8" x14ac:dyDescent="0.3">
      <c r="A21" t="s">
        <v>45</v>
      </c>
      <c r="B21" t="s">
        <v>8</v>
      </c>
      <c r="C21">
        <v>37</v>
      </c>
      <c r="H21" t="str">
        <f t="shared" si="0"/>
        <v>WY|Surface Water|533</v>
      </c>
    </row>
    <row r="22" spans="1:8" x14ac:dyDescent="0.3">
      <c r="H22" t="str">
        <f t="shared" si="0"/>
        <v>WY|Surface Water|37</v>
      </c>
    </row>
    <row r="23" spans="1:8" x14ac:dyDescent="0.3">
      <c r="H23" t="str">
        <f t="shared" si="0"/>
        <v>||</v>
      </c>
    </row>
    <row r="24" spans="1:8" x14ac:dyDescent="0.3">
      <c r="H24" t="str">
        <f t="shared" si="0"/>
        <v>||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9448C-F171-45FF-B693-ABF57F178EFE}">
  <dimension ref="A1:I13"/>
  <sheetViews>
    <sheetView tabSelected="1" workbookViewId="0">
      <selection activeCell="M16" sqref="M16"/>
    </sheetView>
  </sheetViews>
  <sheetFormatPr defaultRowHeight="14.4" x14ac:dyDescent="0.3"/>
  <cols>
    <col min="1" max="1" width="5.21875" bestFit="1" customWidth="1"/>
    <col min="2" max="2" width="7.6640625" bestFit="1" customWidth="1"/>
    <col min="3" max="3" width="8.109375" bestFit="1" customWidth="1"/>
    <col min="4" max="4" width="13.5546875" bestFit="1" customWidth="1"/>
    <col min="5" max="5" width="25" bestFit="1" customWidth="1"/>
    <col min="6" max="6" width="13.88671875" bestFit="1" customWidth="1"/>
    <col min="9" max="9" width="34.77734375" bestFit="1" customWidth="1"/>
  </cols>
  <sheetData>
    <row r="1" spans="1:9" x14ac:dyDescent="0.3">
      <c r="A1" t="s">
        <v>0</v>
      </c>
      <c r="B1" t="s">
        <v>15</v>
      </c>
      <c r="C1" t="s">
        <v>11</v>
      </c>
      <c r="D1" t="s">
        <v>12</v>
      </c>
      <c r="E1" t="s">
        <v>18</v>
      </c>
      <c r="F1" s="4" t="s">
        <v>13</v>
      </c>
      <c r="I1" t="str">
        <f>A1&amp;"|"&amp;B1&amp;"|"&amp;C1&amp;"|"&amp;D1&amp;"|"&amp;E1&amp;"|"&amp;F1</f>
        <v>State|AggregationIntervalUnitCV |minYear|maxYear|numUniqueTimeSeriesEntries|TimeRange_Yrs</v>
      </c>
    </row>
    <row r="2" spans="1:9" x14ac:dyDescent="0.3">
      <c r="A2" t="s">
        <v>40</v>
      </c>
      <c r="B2" t="s">
        <v>70</v>
      </c>
      <c r="C2">
        <v>1950</v>
      </c>
      <c r="D2">
        <v>2022</v>
      </c>
      <c r="E2">
        <v>864</v>
      </c>
      <c r="F2" s="5">
        <f>D2-C2</f>
        <v>72</v>
      </c>
      <c r="I2" s="3" t="s">
        <v>17</v>
      </c>
    </row>
    <row r="3" spans="1:9" x14ac:dyDescent="0.3">
      <c r="A3" t="s">
        <v>19</v>
      </c>
      <c r="B3" t="s">
        <v>16</v>
      </c>
      <c r="C3">
        <v>1941</v>
      </c>
      <c r="D3">
        <v>2021</v>
      </c>
      <c r="E3">
        <v>59</v>
      </c>
      <c r="F3" s="5">
        <f t="shared" ref="F3:F11" si="0">D3-C3</f>
        <v>80</v>
      </c>
      <c r="I3" t="str">
        <f>A2&amp;"|"&amp;B2&amp;"|"&amp;C2&amp;"|"&amp;D2&amp;"|"&amp;E2&amp;"|"&amp;F2</f>
        <v>CA|Monthly|1950|2022|864|72</v>
      </c>
    </row>
    <row r="4" spans="1:9" x14ac:dyDescent="0.3">
      <c r="A4" t="s">
        <v>21</v>
      </c>
      <c r="B4" t="s">
        <v>39</v>
      </c>
      <c r="C4">
        <v>1993</v>
      </c>
      <c r="D4">
        <v>2022</v>
      </c>
      <c r="E4">
        <v>10236</v>
      </c>
      <c r="F4" s="5">
        <f t="shared" si="0"/>
        <v>29</v>
      </c>
      <c r="I4" t="str">
        <f t="shared" ref="I4:I14" si="1">A3&amp;"|"&amp;B3&amp;"|"&amp;C3&amp;"|"&amp;D3&amp;"|"&amp;E3&amp;"|"&amp;F3</f>
        <v>CO|Annual|1941|2021|59|80</v>
      </c>
    </row>
    <row r="5" spans="1:9" x14ac:dyDescent="0.3">
      <c r="A5" t="s">
        <v>22</v>
      </c>
      <c r="B5" t="s">
        <v>39</v>
      </c>
      <c r="C5">
        <v>1961</v>
      </c>
      <c r="D5">
        <v>2020</v>
      </c>
      <c r="E5">
        <v>15399</v>
      </c>
      <c r="F5" s="5">
        <f t="shared" si="0"/>
        <v>59</v>
      </c>
      <c r="I5" t="str">
        <f t="shared" si="1"/>
        <v>ID|Daily|1993|2022|10236|29</v>
      </c>
    </row>
    <row r="6" spans="1:9" x14ac:dyDescent="0.3">
      <c r="A6" t="s">
        <v>23</v>
      </c>
      <c r="B6" t="s">
        <v>39</v>
      </c>
      <c r="C6">
        <v>2000</v>
      </c>
      <c r="D6">
        <v>2022</v>
      </c>
      <c r="E6">
        <v>8379</v>
      </c>
      <c r="F6" s="5">
        <f t="shared" si="0"/>
        <v>22</v>
      </c>
      <c r="I6" t="str">
        <f t="shared" si="1"/>
        <v>MT|Daily|1961|2020|15399|59</v>
      </c>
    </row>
    <row r="7" spans="1:9" x14ac:dyDescent="0.3">
      <c r="A7" t="s">
        <v>24</v>
      </c>
      <c r="B7" t="s">
        <v>39</v>
      </c>
      <c r="C7">
        <v>1900</v>
      </c>
      <c r="D7">
        <v>2021</v>
      </c>
      <c r="E7">
        <v>11803</v>
      </c>
      <c r="F7" s="5">
        <f t="shared" si="0"/>
        <v>121</v>
      </c>
      <c r="I7" t="str">
        <f t="shared" si="1"/>
        <v>NE|Daily|2000|2022|8379|22</v>
      </c>
    </row>
    <row r="8" spans="1:9" x14ac:dyDescent="0.3">
      <c r="A8" t="s">
        <v>25</v>
      </c>
      <c r="B8" t="s">
        <v>39</v>
      </c>
      <c r="C8">
        <v>1951</v>
      </c>
      <c r="D8">
        <v>2022</v>
      </c>
      <c r="E8">
        <v>25719</v>
      </c>
      <c r="F8" s="5">
        <f t="shared" si="0"/>
        <v>71</v>
      </c>
      <c r="I8" t="str">
        <f t="shared" si="1"/>
        <v>NV|Daily|1900|2021|11803|121</v>
      </c>
    </row>
    <row r="9" spans="1:9" x14ac:dyDescent="0.3">
      <c r="A9" t="s">
        <v>3</v>
      </c>
      <c r="B9" t="s">
        <v>39</v>
      </c>
      <c r="C9">
        <v>1915</v>
      </c>
      <c r="D9">
        <v>2022</v>
      </c>
      <c r="E9">
        <v>39274</v>
      </c>
      <c r="F9" s="5">
        <f t="shared" si="0"/>
        <v>107</v>
      </c>
      <c r="I9" t="str">
        <f t="shared" si="1"/>
        <v>OR|Daily|1951|2022|25719|71</v>
      </c>
    </row>
    <row r="10" spans="1:9" x14ac:dyDescent="0.3">
      <c r="A10" t="s">
        <v>42</v>
      </c>
      <c r="B10" t="s">
        <v>39</v>
      </c>
      <c r="C10">
        <v>1930</v>
      </c>
      <c r="D10">
        <v>2023</v>
      </c>
      <c r="E10">
        <v>31648</v>
      </c>
      <c r="F10" s="5">
        <f t="shared" si="0"/>
        <v>93</v>
      </c>
      <c r="I10" t="str">
        <f t="shared" si="1"/>
        <v>TX|Daily|1915|2022|39274|107</v>
      </c>
    </row>
    <row r="11" spans="1:9" x14ac:dyDescent="0.3">
      <c r="A11" t="s">
        <v>45</v>
      </c>
      <c r="B11" t="s">
        <v>39</v>
      </c>
      <c r="C11">
        <v>1904</v>
      </c>
      <c r="D11">
        <v>2023</v>
      </c>
      <c r="E11">
        <v>43546</v>
      </c>
      <c r="F11" s="5">
        <f t="shared" si="0"/>
        <v>119</v>
      </c>
      <c r="I11" t="str">
        <f t="shared" si="1"/>
        <v>UT|Daily|1930|2023|31648|93</v>
      </c>
    </row>
    <row r="12" spans="1:9" x14ac:dyDescent="0.3">
      <c r="I12" t="str">
        <f t="shared" si="1"/>
        <v>WY|Daily|1904|2023|43546|119</v>
      </c>
    </row>
    <row r="13" spans="1:9" x14ac:dyDescent="0.3">
      <c r="I13" t="str">
        <f t="shared" si="1"/>
        <v>|||||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POD v POU</vt:lpstr>
      <vt:lpstr>VariableCV</vt:lpstr>
      <vt:lpstr>VariableSpecificCV</vt:lpstr>
      <vt:lpstr>WaterSourceType</vt:lpstr>
      <vt:lpstr>Time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2022-10-25T20:03:58Z</dcterms:created>
  <dcterms:modified xsi:type="dcterms:W3CDTF">2023-03-27T20:49:31Z</dcterms:modified>
</cp:coreProperties>
</file>