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WaDE-Side-Projects\20230118 Summary of SSRO\"/>
    </mc:Choice>
  </mc:AlternateContent>
  <xr:revisionPtr revIDLastSave="0" documentId="13_ncr:1_{BD1E5C7D-82AF-4031-B40A-7F700110E8B6}" xr6:coauthVersionLast="47" xr6:coauthVersionMax="47" xr10:uidLastSave="{00000000-0000-0000-0000-000000000000}"/>
  <bookViews>
    <workbookView xWindow="-28920" yWindow="2475" windowWidth="29040" windowHeight="15720" activeTab="2" xr2:uid="{AE5C7255-74E0-499C-9957-60819E71160E}"/>
  </bookViews>
  <sheets>
    <sheet name="SiteTypeCV" sheetId="1" r:id="rId1"/>
    <sheet name="VariableCV" sheetId="3" r:id="rId2"/>
    <sheet name="VariableSpecificCV" sheetId="2" r:id="rId3"/>
    <sheet name="WaterSourceType" sheetId="4" r:id="rId4"/>
    <sheet name="Time Ran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4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F1" i="2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F1" i="3"/>
  <c r="F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F2" i="5"/>
  <c r="I3" i="5" s="1"/>
  <c r="I1" i="5"/>
  <c r="H3" i="4"/>
  <c r="H1" i="4"/>
  <c r="H3" i="2"/>
  <c r="H1" i="2"/>
  <c r="H3" i="1"/>
  <c r="H3" i="3"/>
  <c r="H1" i="3"/>
  <c r="H1" i="1"/>
</calcChain>
</file>

<file path=xl/sharedStrings.xml><?xml version="1.0" encoding="utf-8"?>
<sst xmlns="http://schemas.openxmlformats.org/spreadsheetml/2006/main" count="457" uniqueCount="156">
  <si>
    <t>State</t>
  </si>
  <si>
    <t>CountSite</t>
  </si>
  <si>
    <t>TX</t>
  </si>
  <si>
    <t>VariableSpecificCV</t>
  </si>
  <si>
    <t>WaDE_WaterSourceType</t>
  </si>
  <si>
    <t>Groundwater</t>
  </si>
  <si>
    <t>Unspecified</t>
  </si>
  <si>
    <t>Surface Water</t>
  </si>
  <si>
    <t>VariableCV</t>
  </si>
  <si>
    <t>SUM</t>
  </si>
  <si>
    <t>minYear</t>
  </si>
  <si>
    <t>maxYear</t>
  </si>
  <si>
    <t>TimeRange_Yrs</t>
  </si>
  <si>
    <t>----|----|----</t>
  </si>
  <si>
    <t xml:space="preserve">AggregationIntervalUnitCV </t>
  </si>
  <si>
    <t>Annual</t>
  </si>
  <si>
    <t>----|----|---- |----|----|----</t>
  </si>
  <si>
    <t>numUniqueTimeSeriesEntries</t>
  </si>
  <si>
    <t>CO</t>
  </si>
  <si>
    <t>ID</t>
  </si>
  <si>
    <t>MT</t>
  </si>
  <si>
    <t>NE</t>
  </si>
  <si>
    <t>NV</t>
  </si>
  <si>
    <t>OR</t>
  </si>
  <si>
    <t>Discharge Flow</t>
  </si>
  <si>
    <t>Reservoir Level</t>
  </si>
  <si>
    <t>Reservoir Storage</t>
  </si>
  <si>
    <t>Discharge Flow_Annual_DivTotal_Groundwater</t>
  </si>
  <si>
    <t>Discharge Flow_Annual_DivTotal_Surface Water</t>
  </si>
  <si>
    <t>Discharge Flow_Daily_Stage_Surface Water</t>
  </si>
  <si>
    <t>Discharge Flow_Daily_Discharge_Surface Water</t>
  </si>
  <si>
    <t>Reservoir Level_Daily_Stage_Surface Water</t>
  </si>
  <si>
    <t>Discharge Flow_Daily_Unspecified_Surface Water</t>
  </si>
  <si>
    <t>Reservoir Level_Daily_Storage_Surface Water</t>
  </si>
  <si>
    <t>Reservoir Storage_Daily_Storage_Surface Water</t>
  </si>
  <si>
    <t>Runoff</t>
  </si>
  <si>
    <t>Spring</t>
  </si>
  <si>
    <t>Daily</t>
  </si>
  <si>
    <t>CA</t>
  </si>
  <si>
    <t>UT</t>
  </si>
  <si>
    <t>Stream Gage</t>
  </si>
  <si>
    <t>WY</t>
  </si>
  <si>
    <t>Discharge</t>
  </si>
  <si>
    <t>Discharge AF</t>
  </si>
  <si>
    <t>Diversion</t>
  </si>
  <si>
    <t>Evaporation</t>
  </si>
  <si>
    <t>Stage</t>
  </si>
  <si>
    <t>Storage</t>
  </si>
  <si>
    <t>Field Visit Discharge</t>
  </si>
  <si>
    <t>Historical Discharge</t>
  </si>
  <si>
    <t>Historical Storage</t>
  </si>
  <si>
    <t>Discharge Flow_Monthly_Stage_Surface Water</t>
  </si>
  <si>
    <t>Reservoir Level_Monthly_Storage_Surface Water</t>
  </si>
  <si>
    <t>Discharge AF_Daily_Discharge_Surface Water</t>
  </si>
  <si>
    <t>Discharge_Daily_Discharge_Surface Water</t>
  </si>
  <si>
    <t>Diversion_Daily_Diversion_Surface Water</t>
  </si>
  <si>
    <t>Evaporation_Daily_Evaporation_Surface Water</t>
  </si>
  <si>
    <t>Stage_Daily_Stage_Surface Water</t>
  </si>
  <si>
    <t>Storage_Daily_Storage_Surface Water</t>
  </si>
  <si>
    <t>Field Visit Discharge_Daily_Discharge_Surface Water</t>
  </si>
  <si>
    <t>Historical Discharge_Daily_Discharge_Surface Water</t>
  </si>
  <si>
    <t>Historical Storage_Daily_Storage_Surface Water</t>
  </si>
  <si>
    <t>Stream/River - Perennial</t>
  </si>
  <si>
    <t>Artificial Path</t>
  </si>
  <si>
    <t>Canal/Ditch</t>
  </si>
  <si>
    <t>Stream/River - Intermittent</t>
  </si>
  <si>
    <t>Monthly</t>
  </si>
  <si>
    <t>WaDENameS</t>
  </si>
  <si>
    <t>Canal / Ditch / Diversion</t>
  </si>
  <si>
    <t>Well / Pump / Spring / Groundwater Point</t>
  </si>
  <si>
    <t>Surface Water Point</t>
  </si>
  <si>
    <t>Reservoir/Dam</t>
  </si>
  <si>
    <t>Power Plant / Geothermal</t>
  </si>
  <si>
    <t>ND</t>
  </si>
  <si>
    <t>NM</t>
  </si>
  <si>
    <t>OK</t>
  </si>
  <si>
    <t>Water Use</t>
  </si>
  <si>
    <t>Withdrawal</t>
  </si>
  <si>
    <t>Discharge MDF</t>
  </si>
  <si>
    <t>Discharge MDF JTW 062922</t>
  </si>
  <si>
    <t>Discharge Mean Daily</t>
  </si>
  <si>
    <t>Water Use_Monthly_Agriculture Irrigation_Surface Water</t>
  </si>
  <si>
    <t>Water Use_Monthly_Agriculture Irrigation_Unspecified</t>
  </si>
  <si>
    <t>Water Use_Monthly_Aquaculture_Surface Water</t>
  </si>
  <si>
    <t>Water Use_Monthly_Aquaculture_Unspecified</t>
  </si>
  <si>
    <t>Water Use_Monthly_Commercial/Industrial_Surface Water</t>
  </si>
  <si>
    <t>Water Use_Monthly_Commercial/Industrial_Unspecified</t>
  </si>
  <si>
    <t>Water Use_Monthly_Domestic_Surface Water</t>
  </si>
  <si>
    <t>Water Use_Monthly_Domestic_Unspecified</t>
  </si>
  <si>
    <t>Water Use_Monthly_Fire_Surface Water</t>
  </si>
  <si>
    <t>Water Use_Monthly_Fire_Unspecified</t>
  </si>
  <si>
    <t>Water Use_Monthly_Hydroelectric_Surface Water</t>
  </si>
  <si>
    <t>Water Use_Monthly_Hydroelectric_Unspecified</t>
  </si>
  <si>
    <t>Water Use_Monthly_In-Stream Flow_Surface Water</t>
  </si>
  <si>
    <t>Water Use_Monthly_In-Stream Flow_Unspecified</t>
  </si>
  <si>
    <t>Water Use_Monthly_Livestock_Surface Water</t>
  </si>
  <si>
    <t>Water Use_Monthly_Livestock_Unspecified</t>
  </si>
  <si>
    <t>Water Use_Monthly_Mining_Surface Water</t>
  </si>
  <si>
    <t>Water Use_Monthly_Mining_Unspecified</t>
  </si>
  <si>
    <t>Water Use_Monthly_Municipal Irrigation_Surface Water</t>
  </si>
  <si>
    <t>Water Use_Monthly_Other_Surface Water</t>
  </si>
  <si>
    <t>Water Use_Monthly_Other_Unspecified</t>
  </si>
  <si>
    <t>Water Use_Monthly_Public Supply_Surface Water</t>
  </si>
  <si>
    <t>Water Use_Monthly_Public Supply_Unspecified</t>
  </si>
  <si>
    <t>Water Use_Monthly_Recreation_Surface Water</t>
  </si>
  <si>
    <t>Water Use_Monthly_Recreation_Unspecified</t>
  </si>
  <si>
    <t>Water Use_Monthly_Snow_Surface Water</t>
  </si>
  <si>
    <t>Water Use_Monthly_Snow_Unspecified</t>
  </si>
  <si>
    <t>Water Use_Monthly_Thermoelectric Cooling_Surface Water</t>
  </si>
  <si>
    <t>Water Use_Monthly_Thermoelectric Cooling_Unspecified</t>
  </si>
  <si>
    <t>Water Use_Monthly_Unspecified_Surface Water</t>
  </si>
  <si>
    <t>Water Use_Monthly_Unspecified_Unspecified</t>
  </si>
  <si>
    <t>Discharge Flow_Monthly_Agriculture Irrigation_Groundwater</t>
  </si>
  <si>
    <t>Discharge Flow_Monthly_Agriculture Irrigation_Surface Water</t>
  </si>
  <si>
    <t>Discharge Flow_Monthly_Aquaculture_Groundwater</t>
  </si>
  <si>
    <t>Discharge Flow_Monthly_Aquaculture_Surface Water</t>
  </si>
  <si>
    <t>Discharge Flow_Monthly_Commercial/Industrial_Groundwater</t>
  </si>
  <si>
    <t>Discharge Flow_Monthly_Commercial/Industrial_Surface Water</t>
  </si>
  <si>
    <t>Discharge Flow_Monthly_Domestic_Groundwater</t>
  </si>
  <si>
    <t>Discharge Flow_Monthly_Domestic_Surface Water</t>
  </si>
  <si>
    <t>Discharge Flow_Monthly_Fire_Groundwater</t>
  </si>
  <si>
    <t>Discharge Flow_Monthly_Fire_Surface Water</t>
  </si>
  <si>
    <t>Discharge Flow_Monthly_Hydroelectric_Groundwater</t>
  </si>
  <si>
    <t>Discharge Flow_Monthly_Hydroelectric_Surface Water</t>
  </si>
  <si>
    <t>Discharge Flow_Monthly_In-Stream Flow_Groundwater</t>
  </si>
  <si>
    <t>Discharge Flow_Monthly_In-Stream Flow_Surface Water</t>
  </si>
  <si>
    <t>Discharge Flow_Monthly_Livestock_Groundwater</t>
  </si>
  <si>
    <t>Discharge Flow_Monthly_Livestock_Surface Water</t>
  </si>
  <si>
    <t>Discharge Flow_Monthly_Public Supply_Groundwater</t>
  </si>
  <si>
    <t>Discharge Flow_Monthly_Public Supply_Surface Water</t>
  </si>
  <si>
    <t>Discharge Flow_Monthly_Recreation_Surface Water</t>
  </si>
  <si>
    <t>Discharge Flow_Monthly_Reservoir Storage_Surface Water</t>
  </si>
  <si>
    <t>Discharge Flow_Monthly_Unspecified_Groundwater</t>
  </si>
  <si>
    <t>Discharge Flow_Monthly_Unspecified_Surface Water</t>
  </si>
  <si>
    <t>Withdrawal_Annual_Agriculture Irrigation_Groundwater</t>
  </si>
  <si>
    <t>Withdrawal_Annual_Agriculture Irrigation_Surface Water</t>
  </si>
  <si>
    <t>Withdrawal_Annual_Commercial/Industrial_Groundwater</t>
  </si>
  <si>
    <t>Withdrawal_Annual_Commercial/Industrial_Surface Water</t>
  </si>
  <si>
    <t>Withdrawal_Annual_Domestic_Groundwater</t>
  </si>
  <si>
    <t>Withdrawal_Annual_Domestic_Surface Water</t>
  </si>
  <si>
    <t>Withdrawal_Annual_Hydroelectric_Surface Water</t>
  </si>
  <si>
    <t>Withdrawal_Annual_In-Stream Flow_Groundwater</t>
  </si>
  <si>
    <t>Withdrawal_Annual_In-Stream Flow_Surface Water</t>
  </si>
  <si>
    <t>Withdrawal_Annual_Livestock_Surface Water</t>
  </si>
  <si>
    <t>Withdrawal_Annual_Other_Surface Water</t>
  </si>
  <si>
    <t>Withdrawal_Annual_Public Supply_Groundwater</t>
  </si>
  <si>
    <t>Withdrawal_Annual_Public Supply_Surface Water</t>
  </si>
  <si>
    <t>Withdrawal_Annual_Recreation_Groundwater</t>
  </si>
  <si>
    <t>Withdrawal_Annual_Recreation_Surface Water</t>
  </si>
  <si>
    <t>Discharge_Daily_Stream Gage_Surface Water</t>
  </si>
  <si>
    <t>Discharge MDF JTW 062922_Daily_Stream Gage_Surface Water</t>
  </si>
  <si>
    <t>Discharge MDF_Daily_Stream Gage_Surface Water</t>
  </si>
  <si>
    <t>Discharge Mean Daily_Daily_Stream Gage_Surface Water</t>
  </si>
  <si>
    <t>Water Use_Monthly_Aquifer Recharge_Surface Water</t>
  </si>
  <si>
    <t>Water Use_Monthly_Reservoir Storage_Surface Water</t>
  </si>
  <si>
    <t>Water Use_Monthly_Treated Wastewater/Reuse_Surface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</si>
</sst>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right"/>
    </xf>
    <xf numFmtId="0" fontId="0" fillId="0" borderId="0" xfId="0" quotePrefix="1"/>
    <xf numFmtId="0" fontId="2" fillId="2" borderId="0" xfId="0" applyFont="1" applyFill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0B5F-2F3D-4AFD-87F2-D5E991B2EF2D}">
  <dimension ref="A1:H33"/>
  <sheetViews>
    <sheetView workbookViewId="0">
      <selection activeCell="F1" sqref="F1"/>
    </sheetView>
  </sheetViews>
  <sheetFormatPr defaultRowHeight="14.4" x14ac:dyDescent="0.3"/>
  <cols>
    <col min="1" max="1" width="5.21875" bestFit="1" customWidth="1"/>
    <col min="2" max="2" width="19.21875" customWidth="1"/>
    <col min="3" max="3" width="8.88671875" bestFit="1" customWidth="1"/>
    <col min="4" max="4" width="5.109375" bestFit="1" customWidth="1"/>
    <col min="5" max="5" width="7.5546875" bestFit="1" customWidth="1"/>
    <col min="6" max="6" width="10.109375" bestFit="1" customWidth="1"/>
    <col min="8" max="8" width="27.33203125" bestFit="1" customWidth="1"/>
  </cols>
  <sheetData>
    <row r="1" spans="1:8" x14ac:dyDescent="0.3">
      <c r="A1" t="s">
        <v>0</v>
      </c>
      <c r="B1" t="s">
        <v>67</v>
      </c>
      <c r="C1" t="s">
        <v>1</v>
      </c>
      <c r="D1" s="2"/>
      <c r="E1" s="2" t="s">
        <v>9</v>
      </c>
      <c r="F1" s="1">
        <f>SUM(C2:C33)</f>
        <v>59523</v>
      </c>
      <c r="H1" t="str">
        <f>A1&amp;"|"&amp;B1&amp;"|"&amp;C1</f>
        <v>State|WaDENameS|CountSite</v>
      </c>
    </row>
    <row r="2" spans="1:8" x14ac:dyDescent="0.3">
      <c r="A2" t="s">
        <v>38</v>
      </c>
      <c r="B2" t="s">
        <v>70</v>
      </c>
      <c r="C2">
        <v>34486</v>
      </c>
      <c r="E2" s="1"/>
      <c r="H2" s="3" t="s">
        <v>13</v>
      </c>
    </row>
    <row r="3" spans="1:8" x14ac:dyDescent="0.3">
      <c r="A3" t="s">
        <v>38</v>
      </c>
      <c r="B3" t="s">
        <v>71</v>
      </c>
      <c r="C3">
        <v>125</v>
      </c>
      <c r="E3" s="1"/>
      <c r="H3" t="str">
        <f t="shared" ref="H3:H33" si="0">A2&amp;"|"&amp;B2&amp;"|"&amp;C2</f>
        <v>CA|Surface Water Point|34486</v>
      </c>
    </row>
    <row r="4" spans="1:8" x14ac:dyDescent="0.3">
      <c r="A4" t="s">
        <v>38</v>
      </c>
      <c r="B4" t="s">
        <v>6</v>
      </c>
      <c r="C4">
        <v>65</v>
      </c>
      <c r="H4" t="str">
        <f t="shared" si="0"/>
        <v>CA|Reservoir/Dam|125</v>
      </c>
    </row>
    <row r="5" spans="1:8" x14ac:dyDescent="0.3">
      <c r="A5" t="s">
        <v>38</v>
      </c>
      <c r="B5" t="s">
        <v>68</v>
      </c>
      <c r="C5">
        <v>15</v>
      </c>
      <c r="H5" t="str">
        <f t="shared" si="0"/>
        <v>CA|Unspecified|65</v>
      </c>
    </row>
    <row r="6" spans="1:8" x14ac:dyDescent="0.3">
      <c r="A6" t="s">
        <v>18</v>
      </c>
      <c r="B6" t="s">
        <v>69</v>
      </c>
      <c r="C6">
        <v>8710</v>
      </c>
      <c r="H6" t="str">
        <f t="shared" si="0"/>
        <v>CA|Canal / Ditch / Diversion|15</v>
      </c>
    </row>
    <row r="7" spans="1:8" x14ac:dyDescent="0.3">
      <c r="A7" t="s">
        <v>18</v>
      </c>
      <c r="B7" t="s">
        <v>71</v>
      </c>
      <c r="C7">
        <v>961</v>
      </c>
      <c r="H7" t="str">
        <f t="shared" si="0"/>
        <v>CO|Well / Pump / Spring / Groundwater Point|8710</v>
      </c>
    </row>
    <row r="8" spans="1:8" x14ac:dyDescent="0.3">
      <c r="A8" t="s">
        <v>18</v>
      </c>
      <c r="B8" t="s">
        <v>68</v>
      </c>
      <c r="C8">
        <v>949</v>
      </c>
      <c r="H8" t="str">
        <f t="shared" si="0"/>
        <v>CO|Reservoir/Dam|961</v>
      </c>
    </row>
    <row r="9" spans="1:8" x14ac:dyDescent="0.3">
      <c r="A9" t="s">
        <v>18</v>
      </c>
      <c r="B9" t="s">
        <v>70</v>
      </c>
      <c r="C9">
        <v>311</v>
      </c>
      <c r="H9" t="str">
        <f t="shared" si="0"/>
        <v>CO|Canal / Ditch / Diversion|949</v>
      </c>
    </row>
    <row r="10" spans="1:8" x14ac:dyDescent="0.3">
      <c r="A10" t="s">
        <v>18</v>
      </c>
      <c r="B10" t="s">
        <v>6</v>
      </c>
      <c r="C10">
        <v>249</v>
      </c>
      <c r="H10" t="str">
        <f t="shared" si="0"/>
        <v>CO|Surface Water Point|311</v>
      </c>
    </row>
    <row r="11" spans="1:8" x14ac:dyDescent="0.3">
      <c r="A11" t="s">
        <v>18</v>
      </c>
      <c r="B11" t="s">
        <v>72</v>
      </c>
      <c r="C11">
        <v>1</v>
      </c>
      <c r="H11" t="str">
        <f t="shared" si="0"/>
        <v>CO|Unspecified|249</v>
      </c>
    </row>
    <row r="12" spans="1:8" x14ac:dyDescent="0.3">
      <c r="A12" t="s">
        <v>19</v>
      </c>
      <c r="B12" t="s">
        <v>70</v>
      </c>
      <c r="C12">
        <v>177</v>
      </c>
      <c r="H12" t="str">
        <f t="shared" si="0"/>
        <v>CO|Power Plant / Geothermal|1</v>
      </c>
    </row>
    <row r="13" spans="1:8" x14ac:dyDescent="0.3">
      <c r="A13" t="s">
        <v>20</v>
      </c>
      <c r="B13" t="s">
        <v>70</v>
      </c>
      <c r="C13">
        <v>87</v>
      </c>
      <c r="H13" t="str">
        <f t="shared" si="0"/>
        <v>ID|Surface Water Point|177</v>
      </c>
    </row>
    <row r="14" spans="1:8" x14ac:dyDescent="0.3">
      <c r="A14" t="s">
        <v>73</v>
      </c>
      <c r="B14" t="s">
        <v>6</v>
      </c>
      <c r="C14">
        <v>2668</v>
      </c>
      <c r="H14" t="str">
        <f t="shared" si="0"/>
        <v>MT|Surface Water Point|87</v>
      </c>
    </row>
    <row r="15" spans="1:8" x14ac:dyDescent="0.3">
      <c r="A15" t="s">
        <v>21</v>
      </c>
      <c r="B15" t="s">
        <v>40</v>
      </c>
      <c r="C15">
        <v>107</v>
      </c>
      <c r="H15" t="str">
        <f t="shared" si="0"/>
        <v>ND|Unspecified|2668</v>
      </c>
    </row>
    <row r="16" spans="1:8" x14ac:dyDescent="0.3">
      <c r="A16" t="s">
        <v>21</v>
      </c>
      <c r="B16" t="s">
        <v>68</v>
      </c>
      <c r="C16">
        <v>101</v>
      </c>
      <c r="F16" s="1"/>
      <c r="H16" t="str">
        <f t="shared" si="0"/>
        <v>NE|Stream Gage|107</v>
      </c>
    </row>
    <row r="17" spans="1:8" x14ac:dyDescent="0.3">
      <c r="A17" t="s">
        <v>21</v>
      </c>
      <c r="B17" t="s">
        <v>71</v>
      </c>
      <c r="C17">
        <v>1</v>
      </c>
      <c r="H17" t="str">
        <f t="shared" si="0"/>
        <v>NE|Canal / Ditch / Diversion|101</v>
      </c>
    </row>
    <row r="18" spans="1:8" x14ac:dyDescent="0.3">
      <c r="A18" t="s">
        <v>74</v>
      </c>
      <c r="B18" t="s">
        <v>68</v>
      </c>
      <c r="C18">
        <v>168</v>
      </c>
      <c r="H18" t="str">
        <f t="shared" si="0"/>
        <v>NE|Reservoir/Dam|1</v>
      </c>
    </row>
    <row r="19" spans="1:8" x14ac:dyDescent="0.3">
      <c r="A19" t="s">
        <v>22</v>
      </c>
      <c r="B19" t="s">
        <v>40</v>
      </c>
      <c r="C19">
        <v>682</v>
      </c>
      <c r="H19" t="str">
        <f t="shared" si="0"/>
        <v>NM|Canal / Ditch / Diversion|168</v>
      </c>
    </row>
    <row r="20" spans="1:8" x14ac:dyDescent="0.3">
      <c r="A20" t="s">
        <v>22</v>
      </c>
      <c r="B20" t="s">
        <v>69</v>
      </c>
      <c r="C20">
        <v>603</v>
      </c>
      <c r="H20" t="str">
        <f t="shared" si="0"/>
        <v>NV|Stream Gage|682</v>
      </c>
    </row>
    <row r="21" spans="1:8" x14ac:dyDescent="0.3">
      <c r="A21" t="s">
        <v>22</v>
      </c>
      <c r="B21" t="s">
        <v>70</v>
      </c>
      <c r="C21">
        <v>2</v>
      </c>
      <c r="H21" t="str">
        <f t="shared" si="0"/>
        <v>NV|Well / Pump / Spring / Groundwater Point|603</v>
      </c>
    </row>
    <row r="22" spans="1:8" x14ac:dyDescent="0.3">
      <c r="A22" t="s">
        <v>75</v>
      </c>
      <c r="B22" t="s">
        <v>70</v>
      </c>
      <c r="C22">
        <v>16</v>
      </c>
      <c r="H22" t="str">
        <f t="shared" si="0"/>
        <v>NV|Surface Water Point|2</v>
      </c>
    </row>
    <row r="23" spans="1:8" x14ac:dyDescent="0.3">
      <c r="A23" t="s">
        <v>23</v>
      </c>
      <c r="B23" t="s">
        <v>40</v>
      </c>
      <c r="C23">
        <v>85</v>
      </c>
      <c r="H23" t="str">
        <f t="shared" si="0"/>
        <v>OK|Surface Water Point|16</v>
      </c>
    </row>
    <row r="24" spans="1:8" x14ac:dyDescent="0.3">
      <c r="A24" t="s">
        <v>23</v>
      </c>
      <c r="B24" t="s">
        <v>68</v>
      </c>
      <c r="C24">
        <v>12</v>
      </c>
      <c r="H24" t="str">
        <f t="shared" si="0"/>
        <v>OR|Stream Gage|85</v>
      </c>
    </row>
    <row r="25" spans="1:8" x14ac:dyDescent="0.3">
      <c r="A25" t="s">
        <v>2</v>
      </c>
      <c r="B25" t="s">
        <v>68</v>
      </c>
      <c r="C25">
        <v>3964</v>
      </c>
      <c r="H25" t="str">
        <f t="shared" si="0"/>
        <v>OR|Canal / Ditch / Diversion|12</v>
      </c>
    </row>
    <row r="26" spans="1:8" x14ac:dyDescent="0.3">
      <c r="A26" t="s">
        <v>2</v>
      </c>
      <c r="B26" t="s">
        <v>71</v>
      </c>
      <c r="C26">
        <v>2119</v>
      </c>
      <c r="H26" t="str">
        <f t="shared" si="0"/>
        <v>TX|Canal / Ditch / Diversion|3964</v>
      </c>
    </row>
    <row r="27" spans="1:8" x14ac:dyDescent="0.3">
      <c r="A27" t="s">
        <v>2</v>
      </c>
      <c r="B27" t="s">
        <v>70</v>
      </c>
      <c r="C27">
        <v>857</v>
      </c>
      <c r="H27" t="str">
        <f t="shared" si="0"/>
        <v>TX|Reservoir/Dam|2119</v>
      </c>
    </row>
    <row r="28" spans="1:8" x14ac:dyDescent="0.3">
      <c r="A28" t="s">
        <v>2</v>
      </c>
      <c r="B28" t="s">
        <v>6</v>
      </c>
      <c r="C28">
        <v>272</v>
      </c>
      <c r="H28" t="str">
        <f t="shared" si="0"/>
        <v>TX|Surface Water Point|857</v>
      </c>
    </row>
    <row r="29" spans="1:8" x14ac:dyDescent="0.3">
      <c r="A29" t="s">
        <v>2</v>
      </c>
      <c r="B29" t="s">
        <v>69</v>
      </c>
      <c r="C29">
        <v>5</v>
      </c>
      <c r="H29" t="str">
        <f t="shared" si="0"/>
        <v>TX|Unspecified|272</v>
      </c>
    </row>
    <row r="30" spans="1:8" x14ac:dyDescent="0.3">
      <c r="A30" t="s">
        <v>39</v>
      </c>
      <c r="B30" t="s">
        <v>68</v>
      </c>
      <c r="C30">
        <v>1123</v>
      </c>
      <c r="H30" t="str">
        <f t="shared" si="0"/>
        <v>TX|Well / Pump / Spring / Groundwater Point|5</v>
      </c>
    </row>
    <row r="31" spans="1:8" x14ac:dyDescent="0.3">
      <c r="A31" t="s">
        <v>39</v>
      </c>
      <c r="B31" t="s">
        <v>71</v>
      </c>
      <c r="C31">
        <v>32</v>
      </c>
      <c r="H31" t="str">
        <f t="shared" si="0"/>
        <v>UT|Canal / Ditch / Diversion|1123</v>
      </c>
    </row>
    <row r="32" spans="1:8" x14ac:dyDescent="0.3">
      <c r="A32" t="s">
        <v>41</v>
      </c>
      <c r="B32" t="s">
        <v>70</v>
      </c>
      <c r="C32">
        <v>533</v>
      </c>
      <c r="H32" t="str">
        <f t="shared" si="0"/>
        <v>UT|Reservoir/Dam|32</v>
      </c>
    </row>
    <row r="33" spans="1:8" x14ac:dyDescent="0.3">
      <c r="A33" t="s">
        <v>41</v>
      </c>
      <c r="B33" t="s">
        <v>71</v>
      </c>
      <c r="C33">
        <v>37</v>
      </c>
      <c r="H33" t="str">
        <f t="shared" si="0"/>
        <v>WY|Surface Water Point|533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61BE-364C-48D0-9812-93E1DBAA309D}">
  <dimension ref="A1:H30"/>
  <sheetViews>
    <sheetView workbookViewId="0">
      <selection activeCell="F1" sqref="F1"/>
    </sheetView>
  </sheetViews>
  <sheetFormatPr defaultRowHeight="14.4" x14ac:dyDescent="0.3"/>
  <cols>
    <col min="1" max="1" width="5.21875" bestFit="1" customWidth="1"/>
    <col min="2" max="2" width="18" bestFit="1" customWidth="1"/>
    <col min="6" max="6" width="10.109375" bestFit="1" customWidth="1"/>
    <col min="8" max="8" width="24.109375" bestFit="1" customWidth="1"/>
  </cols>
  <sheetData>
    <row r="1" spans="1:8" x14ac:dyDescent="0.3">
      <c r="A1" t="s">
        <v>0</v>
      </c>
      <c r="B1" t="s">
        <v>8</v>
      </c>
      <c r="C1" t="s">
        <v>1</v>
      </c>
      <c r="E1" s="2" t="s">
        <v>9</v>
      </c>
      <c r="F1" s="1">
        <f>SUM(C2:C30)</f>
        <v>60276</v>
      </c>
      <c r="H1" t="str">
        <f>A1&amp;"|"&amp;B1&amp;"|"&amp;C1</f>
        <v>State|VariableCV|CountSite</v>
      </c>
    </row>
    <row r="2" spans="1:8" x14ac:dyDescent="0.3">
      <c r="A2" t="s">
        <v>38</v>
      </c>
      <c r="B2" t="s">
        <v>24</v>
      </c>
      <c r="C2">
        <v>15</v>
      </c>
      <c r="H2" s="3" t="s">
        <v>13</v>
      </c>
    </row>
    <row r="3" spans="1:8" x14ac:dyDescent="0.3">
      <c r="A3" t="s">
        <v>38</v>
      </c>
      <c r="B3" t="s">
        <v>25</v>
      </c>
      <c r="C3">
        <v>128</v>
      </c>
      <c r="H3" t="str">
        <f>A2&amp;"|"&amp;B2&amp;"|"&amp;C2</f>
        <v>CA|Discharge Flow|15</v>
      </c>
    </row>
    <row r="4" spans="1:8" x14ac:dyDescent="0.3">
      <c r="A4" t="s">
        <v>38</v>
      </c>
      <c r="B4" t="s">
        <v>76</v>
      </c>
      <c r="C4">
        <v>34551</v>
      </c>
      <c r="H4" t="str">
        <f t="shared" ref="H4:H30" si="0">A3&amp;"|"&amp;B3&amp;"|"&amp;C3</f>
        <v>CA|Reservoir Level|128</v>
      </c>
    </row>
    <row r="5" spans="1:8" x14ac:dyDescent="0.3">
      <c r="A5" t="s">
        <v>18</v>
      </c>
      <c r="B5" t="s">
        <v>24</v>
      </c>
      <c r="C5">
        <v>11181</v>
      </c>
      <c r="H5" t="str">
        <f t="shared" si="0"/>
        <v>CA|Water Use|34551</v>
      </c>
    </row>
    <row r="6" spans="1:8" x14ac:dyDescent="0.3">
      <c r="A6" t="s">
        <v>19</v>
      </c>
      <c r="B6" t="s">
        <v>24</v>
      </c>
      <c r="C6">
        <v>177</v>
      </c>
      <c r="H6" t="str">
        <f t="shared" si="0"/>
        <v>CO|Discharge Flow|11181</v>
      </c>
    </row>
    <row r="7" spans="1:8" x14ac:dyDescent="0.3">
      <c r="A7" t="s">
        <v>20</v>
      </c>
      <c r="B7" t="s">
        <v>24</v>
      </c>
      <c r="C7">
        <v>79</v>
      </c>
      <c r="H7" t="str">
        <f t="shared" si="0"/>
        <v>ID|Discharge Flow|177</v>
      </c>
    </row>
    <row r="8" spans="1:8" x14ac:dyDescent="0.3">
      <c r="A8" t="s">
        <v>20</v>
      </c>
      <c r="B8" t="s">
        <v>25</v>
      </c>
      <c r="C8">
        <v>25</v>
      </c>
      <c r="H8" t="str">
        <f t="shared" si="0"/>
        <v>MT|Discharge Flow|79</v>
      </c>
    </row>
    <row r="9" spans="1:8" x14ac:dyDescent="0.3">
      <c r="A9" t="s">
        <v>73</v>
      </c>
      <c r="B9" t="s">
        <v>77</v>
      </c>
      <c r="C9">
        <v>2668</v>
      </c>
      <c r="H9" t="str">
        <f t="shared" si="0"/>
        <v>MT|Reservoir Level|25</v>
      </c>
    </row>
    <row r="10" spans="1:8" x14ac:dyDescent="0.3">
      <c r="A10" t="s">
        <v>21</v>
      </c>
      <c r="B10" t="s">
        <v>24</v>
      </c>
      <c r="C10">
        <v>209</v>
      </c>
      <c r="H10" t="str">
        <f t="shared" si="0"/>
        <v>ND|Withdrawal|2668</v>
      </c>
    </row>
    <row r="11" spans="1:8" x14ac:dyDescent="0.3">
      <c r="A11" t="s">
        <v>74</v>
      </c>
      <c r="B11" t="s">
        <v>42</v>
      </c>
      <c r="C11">
        <v>168</v>
      </c>
      <c r="H11" t="str">
        <f t="shared" si="0"/>
        <v>NE|Discharge Flow|209</v>
      </c>
    </row>
    <row r="12" spans="1:8" x14ac:dyDescent="0.3">
      <c r="A12" t="s">
        <v>22</v>
      </c>
      <c r="B12" t="s">
        <v>24</v>
      </c>
      <c r="C12">
        <v>1287</v>
      </c>
      <c r="H12" t="str">
        <f t="shared" si="0"/>
        <v>NM|Discharge|168</v>
      </c>
    </row>
    <row r="13" spans="1:8" x14ac:dyDescent="0.3">
      <c r="A13" t="s">
        <v>75</v>
      </c>
      <c r="B13" t="s">
        <v>78</v>
      </c>
      <c r="C13">
        <v>8</v>
      </c>
      <c r="H13" t="str">
        <f t="shared" si="0"/>
        <v>NV|Discharge Flow|1287</v>
      </c>
    </row>
    <row r="14" spans="1:8" x14ac:dyDescent="0.3">
      <c r="A14" t="s">
        <v>75</v>
      </c>
      <c r="B14" t="s">
        <v>79</v>
      </c>
      <c r="C14">
        <v>1</v>
      </c>
      <c r="H14" t="str">
        <f t="shared" si="0"/>
        <v>OK|Discharge MDF|8</v>
      </c>
    </row>
    <row r="15" spans="1:8" x14ac:dyDescent="0.3">
      <c r="A15" t="s">
        <v>75</v>
      </c>
      <c r="B15" t="s">
        <v>80</v>
      </c>
      <c r="C15">
        <v>7</v>
      </c>
      <c r="H15" t="str">
        <f t="shared" si="0"/>
        <v>OK|Discharge MDF JTW 062922|1</v>
      </c>
    </row>
    <row r="16" spans="1:8" x14ac:dyDescent="0.3">
      <c r="A16" t="s">
        <v>23</v>
      </c>
      <c r="B16" t="s">
        <v>24</v>
      </c>
      <c r="C16">
        <v>97</v>
      </c>
      <c r="H16" t="str">
        <f t="shared" si="0"/>
        <v>OK|Discharge Mean Daily|7</v>
      </c>
    </row>
    <row r="17" spans="1:8" x14ac:dyDescent="0.3">
      <c r="A17" t="s">
        <v>2</v>
      </c>
      <c r="B17" t="s">
        <v>25</v>
      </c>
      <c r="C17">
        <v>122</v>
      </c>
      <c r="H17" t="str">
        <f t="shared" si="0"/>
        <v>OR|Discharge Flow|97</v>
      </c>
    </row>
    <row r="18" spans="1:8" x14ac:dyDescent="0.3">
      <c r="A18" t="s">
        <v>2</v>
      </c>
      <c r="B18" t="s">
        <v>26</v>
      </c>
      <c r="C18">
        <v>122</v>
      </c>
      <c r="H18" t="str">
        <f t="shared" si="0"/>
        <v>TX|Reservoir Level|122</v>
      </c>
    </row>
    <row r="19" spans="1:8" x14ac:dyDescent="0.3">
      <c r="A19" t="s">
        <v>2</v>
      </c>
      <c r="B19" t="s">
        <v>76</v>
      </c>
      <c r="C19">
        <v>7095</v>
      </c>
      <c r="H19" t="str">
        <f t="shared" si="0"/>
        <v>TX|Reservoir Storage|122</v>
      </c>
    </row>
    <row r="20" spans="1:8" x14ac:dyDescent="0.3">
      <c r="A20" t="s">
        <v>39</v>
      </c>
      <c r="B20" t="s">
        <v>42</v>
      </c>
      <c r="C20">
        <v>1105</v>
      </c>
      <c r="H20" t="str">
        <f t="shared" si="0"/>
        <v>TX|Water Use|7095</v>
      </c>
    </row>
    <row r="21" spans="1:8" x14ac:dyDescent="0.3">
      <c r="A21" t="s">
        <v>39</v>
      </c>
      <c r="B21" t="s">
        <v>43</v>
      </c>
      <c r="C21">
        <v>1</v>
      </c>
      <c r="H21" t="str">
        <f t="shared" si="0"/>
        <v>UT|Discharge|1105</v>
      </c>
    </row>
    <row r="22" spans="1:8" x14ac:dyDescent="0.3">
      <c r="A22" t="s">
        <v>39</v>
      </c>
      <c r="B22" t="s">
        <v>44</v>
      </c>
      <c r="C22">
        <v>10</v>
      </c>
      <c r="H22" t="str">
        <f t="shared" si="0"/>
        <v>UT|Discharge AF|1</v>
      </c>
    </row>
    <row r="23" spans="1:8" x14ac:dyDescent="0.3">
      <c r="A23" t="s">
        <v>39</v>
      </c>
      <c r="B23" t="s">
        <v>45</v>
      </c>
      <c r="C23">
        <v>1</v>
      </c>
      <c r="H23" t="str">
        <f t="shared" si="0"/>
        <v>UT|Diversion|10</v>
      </c>
    </row>
    <row r="24" spans="1:8" x14ac:dyDescent="0.3">
      <c r="A24" t="s">
        <v>39</v>
      </c>
      <c r="B24" t="s">
        <v>46</v>
      </c>
      <c r="C24">
        <v>6</v>
      </c>
      <c r="H24" t="str">
        <f t="shared" si="0"/>
        <v>UT|Evaporation|1</v>
      </c>
    </row>
    <row r="25" spans="1:8" x14ac:dyDescent="0.3">
      <c r="A25" t="s">
        <v>39</v>
      </c>
      <c r="B25" t="s">
        <v>47</v>
      </c>
      <c r="C25">
        <v>32</v>
      </c>
      <c r="H25" t="str">
        <f t="shared" si="0"/>
        <v>UT|Stage|6</v>
      </c>
    </row>
    <row r="26" spans="1:8" x14ac:dyDescent="0.3">
      <c r="A26" t="s">
        <v>41</v>
      </c>
      <c r="B26" t="s">
        <v>42</v>
      </c>
      <c r="C26">
        <v>489</v>
      </c>
      <c r="H26" t="str">
        <f t="shared" si="0"/>
        <v>UT|Storage|32</v>
      </c>
    </row>
    <row r="27" spans="1:8" x14ac:dyDescent="0.3">
      <c r="A27" t="s">
        <v>41</v>
      </c>
      <c r="B27" t="s">
        <v>48</v>
      </c>
      <c r="C27">
        <v>314</v>
      </c>
      <c r="H27" t="str">
        <f t="shared" si="0"/>
        <v>WY|Discharge|489</v>
      </c>
    </row>
    <row r="28" spans="1:8" x14ac:dyDescent="0.3">
      <c r="A28" t="s">
        <v>41</v>
      </c>
      <c r="B28" t="s">
        <v>49</v>
      </c>
      <c r="C28">
        <v>323</v>
      </c>
      <c r="H28" t="str">
        <f t="shared" si="0"/>
        <v>WY|Field Visit Discharge|314</v>
      </c>
    </row>
    <row r="29" spans="1:8" x14ac:dyDescent="0.3">
      <c r="A29" t="s">
        <v>41</v>
      </c>
      <c r="B29" t="s">
        <v>50</v>
      </c>
      <c r="C29">
        <v>17</v>
      </c>
      <c r="H29" t="str">
        <f t="shared" si="0"/>
        <v>WY|Historical Discharge|323</v>
      </c>
    </row>
    <row r="30" spans="1:8" x14ac:dyDescent="0.3">
      <c r="A30" t="s">
        <v>41</v>
      </c>
      <c r="B30" t="s">
        <v>47</v>
      </c>
      <c r="C30">
        <v>38</v>
      </c>
      <c r="H30" t="str">
        <f t="shared" si="0"/>
        <v>WY|Historical Storage|17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B7DE-0B09-4BE9-BC1D-2FAB5021D986}">
  <dimension ref="A1:H111"/>
  <sheetViews>
    <sheetView tabSelected="1" workbookViewId="0">
      <selection activeCell="I16" sqref="I16"/>
    </sheetView>
  </sheetViews>
  <sheetFormatPr defaultRowHeight="14.4" x14ac:dyDescent="0.3"/>
  <cols>
    <col min="1" max="1" width="5.21875" bestFit="1" customWidth="1"/>
    <col min="2" max="2" width="58.88671875" bestFit="1" customWidth="1"/>
    <col min="5" max="5" width="10.109375" bestFit="1" customWidth="1"/>
    <col min="8" max="8" width="67.109375" bestFit="1" customWidth="1"/>
  </cols>
  <sheetData>
    <row r="1" spans="1:8" x14ac:dyDescent="0.3">
      <c r="A1" t="s">
        <v>0</v>
      </c>
      <c r="B1" t="s">
        <v>3</v>
      </c>
      <c r="C1" t="s">
        <v>1</v>
      </c>
      <c r="E1" s="2" t="s">
        <v>9</v>
      </c>
      <c r="F1" s="1">
        <f>SUM(C2:C111)</f>
        <v>63734</v>
      </c>
      <c r="H1" t="str">
        <f>A1&amp;"|"&amp;B1&amp;"|"&amp;C1</f>
        <v>State|VariableSpecificCV|CountSite</v>
      </c>
    </row>
    <row r="2" spans="1:8" x14ac:dyDescent="0.3">
      <c r="A2" t="s">
        <v>38</v>
      </c>
      <c r="B2" t="s">
        <v>51</v>
      </c>
      <c r="C2">
        <v>15</v>
      </c>
      <c r="E2" s="1"/>
      <c r="H2" s="3" t="s">
        <v>13</v>
      </c>
    </row>
    <row r="3" spans="1:8" x14ac:dyDescent="0.3">
      <c r="A3" t="s">
        <v>38</v>
      </c>
      <c r="B3" t="s">
        <v>52</v>
      </c>
      <c r="C3">
        <v>128</v>
      </c>
      <c r="H3" t="str">
        <f>A2&amp;"|"&amp;B2&amp;"|"&amp;C2</f>
        <v>CA|Discharge Flow_Monthly_Stage_Surface Water|15</v>
      </c>
    </row>
    <row r="4" spans="1:8" x14ac:dyDescent="0.3">
      <c r="A4" t="s">
        <v>38</v>
      </c>
      <c r="B4" t="s">
        <v>81</v>
      </c>
      <c r="C4">
        <v>3395</v>
      </c>
      <c r="H4" t="str">
        <f t="shared" ref="H4:H67" si="0">A3&amp;"|"&amp;B3&amp;"|"&amp;C3</f>
        <v>CA|Reservoir Level_Monthly_Storage_Surface Water|128</v>
      </c>
    </row>
    <row r="5" spans="1:8" x14ac:dyDescent="0.3">
      <c r="A5" t="s">
        <v>38</v>
      </c>
      <c r="B5" t="s">
        <v>82</v>
      </c>
      <c r="C5">
        <v>6499</v>
      </c>
      <c r="H5" t="str">
        <f t="shared" si="0"/>
        <v>CA|Water Use_Monthly_Agriculture Irrigation_Surface Water|3395</v>
      </c>
    </row>
    <row r="6" spans="1:8" x14ac:dyDescent="0.3">
      <c r="A6" t="s">
        <v>38</v>
      </c>
      <c r="B6" t="s">
        <v>83</v>
      </c>
      <c r="C6">
        <v>42</v>
      </c>
      <c r="H6" t="str">
        <f t="shared" si="0"/>
        <v>CA|Water Use_Monthly_Agriculture Irrigation_Unspecified|6499</v>
      </c>
    </row>
    <row r="7" spans="1:8" x14ac:dyDescent="0.3">
      <c r="A7" t="s">
        <v>38</v>
      </c>
      <c r="B7" t="s">
        <v>84</v>
      </c>
      <c r="C7">
        <v>285</v>
      </c>
      <c r="H7" t="str">
        <f t="shared" si="0"/>
        <v>CA|Water Use_Monthly_Aquaculture_Surface Water|42</v>
      </c>
    </row>
    <row r="8" spans="1:8" x14ac:dyDescent="0.3">
      <c r="A8" t="s">
        <v>38</v>
      </c>
      <c r="B8" t="s">
        <v>85</v>
      </c>
      <c r="C8">
        <v>48</v>
      </c>
      <c r="H8" t="str">
        <f t="shared" si="0"/>
        <v>CA|Water Use_Monthly_Aquaculture_Unspecified|285</v>
      </c>
    </row>
    <row r="9" spans="1:8" x14ac:dyDescent="0.3">
      <c r="A9" t="s">
        <v>38</v>
      </c>
      <c r="B9" t="s">
        <v>86</v>
      </c>
      <c r="C9">
        <v>178</v>
      </c>
      <c r="H9" t="str">
        <f t="shared" si="0"/>
        <v>CA|Water Use_Monthly_Commercial/Industrial_Surface Water|48</v>
      </c>
    </row>
    <row r="10" spans="1:8" x14ac:dyDescent="0.3">
      <c r="A10" t="s">
        <v>38</v>
      </c>
      <c r="B10" t="s">
        <v>87</v>
      </c>
      <c r="C10">
        <v>2661</v>
      </c>
      <c r="H10" t="str">
        <f t="shared" si="0"/>
        <v>CA|Water Use_Monthly_Commercial/Industrial_Unspecified|178</v>
      </c>
    </row>
    <row r="11" spans="1:8" x14ac:dyDescent="0.3">
      <c r="A11" t="s">
        <v>38</v>
      </c>
      <c r="B11" t="s">
        <v>88</v>
      </c>
      <c r="C11">
        <v>6555</v>
      </c>
      <c r="H11" t="str">
        <f t="shared" si="0"/>
        <v>CA|Water Use_Monthly_Domestic_Surface Water|2661</v>
      </c>
    </row>
    <row r="12" spans="1:8" x14ac:dyDescent="0.3">
      <c r="A12" t="s">
        <v>38</v>
      </c>
      <c r="B12" t="s">
        <v>89</v>
      </c>
      <c r="C12">
        <v>309</v>
      </c>
      <c r="H12" t="str">
        <f t="shared" si="0"/>
        <v>CA|Water Use_Monthly_Domestic_Unspecified|6555</v>
      </c>
    </row>
    <row r="13" spans="1:8" x14ac:dyDescent="0.3">
      <c r="A13" t="s">
        <v>38</v>
      </c>
      <c r="B13" t="s">
        <v>90</v>
      </c>
      <c r="C13">
        <v>1915</v>
      </c>
      <c r="H13" t="str">
        <f t="shared" si="0"/>
        <v>CA|Water Use_Monthly_Fire_Surface Water|309</v>
      </c>
    </row>
    <row r="14" spans="1:8" x14ac:dyDescent="0.3">
      <c r="A14" t="s">
        <v>38</v>
      </c>
      <c r="B14" t="s">
        <v>91</v>
      </c>
      <c r="C14">
        <v>27</v>
      </c>
      <c r="H14" t="str">
        <f t="shared" si="0"/>
        <v>CA|Water Use_Monthly_Fire_Unspecified|1915</v>
      </c>
    </row>
    <row r="15" spans="1:8" x14ac:dyDescent="0.3">
      <c r="A15" t="s">
        <v>38</v>
      </c>
      <c r="B15" t="s">
        <v>92</v>
      </c>
      <c r="C15">
        <v>528</v>
      </c>
      <c r="H15" t="str">
        <f t="shared" si="0"/>
        <v>CA|Water Use_Monthly_Hydroelectric_Surface Water|27</v>
      </c>
    </row>
    <row r="16" spans="1:8" x14ac:dyDescent="0.3">
      <c r="A16" t="s">
        <v>38</v>
      </c>
      <c r="B16" t="s">
        <v>93</v>
      </c>
      <c r="C16">
        <v>467</v>
      </c>
      <c r="H16" t="str">
        <f t="shared" si="0"/>
        <v>CA|Water Use_Monthly_Hydroelectric_Unspecified|528</v>
      </c>
    </row>
    <row r="17" spans="1:8" x14ac:dyDescent="0.3">
      <c r="A17" t="s">
        <v>38</v>
      </c>
      <c r="B17" t="s">
        <v>94</v>
      </c>
      <c r="C17">
        <v>2031</v>
      </c>
      <c r="H17" t="str">
        <f t="shared" si="0"/>
        <v>CA|Water Use_Monthly_In-Stream Flow_Surface Water|467</v>
      </c>
    </row>
    <row r="18" spans="1:8" x14ac:dyDescent="0.3">
      <c r="A18" t="s">
        <v>38</v>
      </c>
      <c r="B18" t="s">
        <v>95</v>
      </c>
      <c r="C18">
        <v>443</v>
      </c>
      <c r="H18" t="str">
        <f t="shared" si="0"/>
        <v>CA|Water Use_Monthly_In-Stream Flow_Unspecified|2031</v>
      </c>
    </row>
    <row r="19" spans="1:8" x14ac:dyDescent="0.3">
      <c r="A19" t="s">
        <v>38</v>
      </c>
      <c r="B19" t="s">
        <v>96</v>
      </c>
      <c r="C19">
        <v>5336</v>
      </c>
      <c r="H19" t="str">
        <f t="shared" si="0"/>
        <v>CA|Water Use_Monthly_Livestock_Surface Water|443</v>
      </c>
    </row>
    <row r="20" spans="1:8" x14ac:dyDescent="0.3">
      <c r="A20" t="s">
        <v>38</v>
      </c>
      <c r="B20" t="s">
        <v>97</v>
      </c>
      <c r="C20">
        <v>4</v>
      </c>
      <c r="H20" t="str">
        <f t="shared" si="0"/>
        <v>CA|Water Use_Monthly_Livestock_Unspecified|5336</v>
      </c>
    </row>
    <row r="21" spans="1:8" x14ac:dyDescent="0.3">
      <c r="A21" t="s">
        <v>38</v>
      </c>
      <c r="B21" t="s">
        <v>98</v>
      </c>
      <c r="C21">
        <v>21</v>
      </c>
      <c r="H21" t="str">
        <f t="shared" si="0"/>
        <v>CA|Water Use_Monthly_Mining_Surface Water|4</v>
      </c>
    </row>
    <row r="22" spans="1:8" x14ac:dyDescent="0.3">
      <c r="A22" t="s">
        <v>38</v>
      </c>
      <c r="B22" t="s">
        <v>99</v>
      </c>
      <c r="C22">
        <v>59</v>
      </c>
      <c r="H22" t="str">
        <f t="shared" si="0"/>
        <v>CA|Water Use_Monthly_Mining_Unspecified|21</v>
      </c>
    </row>
    <row r="23" spans="1:8" x14ac:dyDescent="0.3">
      <c r="A23" t="s">
        <v>38</v>
      </c>
      <c r="B23" t="s">
        <v>100</v>
      </c>
      <c r="C23">
        <v>959</v>
      </c>
      <c r="H23" t="str">
        <f t="shared" si="0"/>
        <v>CA|Water Use_Monthly_Municipal Irrigation_Surface Water|59</v>
      </c>
    </row>
    <row r="24" spans="1:8" x14ac:dyDescent="0.3">
      <c r="A24" t="s">
        <v>38</v>
      </c>
      <c r="B24" t="s">
        <v>101</v>
      </c>
      <c r="C24">
        <v>1210</v>
      </c>
      <c r="H24" t="str">
        <f t="shared" si="0"/>
        <v>CA|Water Use_Monthly_Other_Surface Water|959</v>
      </c>
    </row>
    <row r="25" spans="1:8" x14ac:dyDescent="0.3">
      <c r="A25" t="s">
        <v>38</v>
      </c>
      <c r="B25" t="s">
        <v>102</v>
      </c>
      <c r="C25">
        <v>180</v>
      </c>
      <c r="H25" t="str">
        <f t="shared" si="0"/>
        <v>CA|Water Use_Monthly_Other_Unspecified|1210</v>
      </c>
    </row>
    <row r="26" spans="1:8" x14ac:dyDescent="0.3">
      <c r="A26" t="s">
        <v>38</v>
      </c>
      <c r="B26" t="s">
        <v>103</v>
      </c>
      <c r="C26">
        <v>405</v>
      </c>
      <c r="H26" t="str">
        <f t="shared" si="0"/>
        <v>CA|Water Use_Monthly_Public Supply_Surface Water|180</v>
      </c>
    </row>
    <row r="27" spans="1:8" x14ac:dyDescent="0.3">
      <c r="A27" t="s">
        <v>38</v>
      </c>
      <c r="B27" t="s">
        <v>104</v>
      </c>
      <c r="C27">
        <v>53</v>
      </c>
      <c r="H27" t="str">
        <f t="shared" si="0"/>
        <v>CA|Water Use_Monthly_Public Supply_Unspecified|405</v>
      </c>
    </row>
    <row r="28" spans="1:8" x14ac:dyDescent="0.3">
      <c r="A28" t="s">
        <v>38</v>
      </c>
      <c r="B28" t="s">
        <v>105</v>
      </c>
      <c r="C28">
        <v>711</v>
      </c>
      <c r="H28" t="str">
        <f t="shared" si="0"/>
        <v>CA|Water Use_Monthly_Recreation_Surface Water|53</v>
      </c>
    </row>
    <row r="29" spans="1:8" x14ac:dyDescent="0.3">
      <c r="A29" t="s">
        <v>38</v>
      </c>
      <c r="B29" t="s">
        <v>106</v>
      </c>
      <c r="C29">
        <v>1</v>
      </c>
      <c r="H29" t="str">
        <f t="shared" si="0"/>
        <v>CA|Water Use_Monthly_Recreation_Unspecified|711</v>
      </c>
    </row>
    <row r="30" spans="1:8" x14ac:dyDescent="0.3">
      <c r="A30" t="s">
        <v>38</v>
      </c>
      <c r="B30" t="s">
        <v>107</v>
      </c>
      <c r="C30">
        <v>4</v>
      </c>
      <c r="H30" t="str">
        <f t="shared" si="0"/>
        <v>CA|Water Use_Monthly_Snow_Surface Water|1</v>
      </c>
    </row>
    <row r="31" spans="1:8" x14ac:dyDescent="0.3">
      <c r="A31" t="s">
        <v>38</v>
      </c>
      <c r="B31" t="s">
        <v>108</v>
      </c>
      <c r="C31">
        <v>19</v>
      </c>
      <c r="H31" t="str">
        <f t="shared" si="0"/>
        <v>CA|Water Use_Monthly_Snow_Unspecified|4</v>
      </c>
    </row>
    <row r="32" spans="1:8" x14ac:dyDescent="0.3">
      <c r="A32" t="s">
        <v>38</v>
      </c>
      <c r="B32" t="s">
        <v>109</v>
      </c>
      <c r="C32">
        <v>43</v>
      </c>
      <c r="H32" t="str">
        <f t="shared" si="0"/>
        <v>CA|Water Use_Monthly_Thermoelectric Cooling_Surface Water|19</v>
      </c>
    </row>
    <row r="33" spans="1:8" x14ac:dyDescent="0.3">
      <c r="A33" t="s">
        <v>38</v>
      </c>
      <c r="B33" t="s">
        <v>110</v>
      </c>
      <c r="C33">
        <v>26</v>
      </c>
      <c r="H33" t="str">
        <f t="shared" si="0"/>
        <v>CA|Water Use_Monthly_Thermoelectric Cooling_Unspecified|43</v>
      </c>
    </row>
    <row r="34" spans="1:8" x14ac:dyDescent="0.3">
      <c r="A34" t="s">
        <v>38</v>
      </c>
      <c r="B34" t="s">
        <v>111</v>
      </c>
      <c r="C34">
        <v>137</v>
      </c>
      <c r="H34" t="str">
        <f t="shared" si="0"/>
        <v>CA|Water Use_Monthly_Unspecified_Surface Water|26</v>
      </c>
    </row>
    <row r="35" spans="1:8" x14ac:dyDescent="0.3">
      <c r="A35" t="s">
        <v>18</v>
      </c>
      <c r="B35" t="s">
        <v>27</v>
      </c>
      <c r="C35">
        <v>6281</v>
      </c>
      <c r="H35" t="str">
        <f t="shared" si="0"/>
        <v>CA|Water Use_Monthly_Unspecified_Unspecified|137</v>
      </c>
    </row>
    <row r="36" spans="1:8" x14ac:dyDescent="0.3">
      <c r="A36" t="s">
        <v>18</v>
      </c>
      <c r="B36" t="s">
        <v>28</v>
      </c>
      <c r="C36">
        <v>2619</v>
      </c>
      <c r="H36" t="str">
        <f t="shared" si="0"/>
        <v>CO|Discharge Flow_Annual_DivTotal_Groundwater|6281</v>
      </c>
    </row>
    <row r="37" spans="1:8" x14ac:dyDescent="0.3">
      <c r="A37" t="s">
        <v>18</v>
      </c>
      <c r="B37" t="s">
        <v>112</v>
      </c>
      <c r="C37">
        <v>1170</v>
      </c>
      <c r="H37" t="str">
        <f t="shared" si="0"/>
        <v>CO|Discharge Flow_Annual_DivTotal_Surface Water|2619</v>
      </c>
    </row>
    <row r="38" spans="1:8" x14ac:dyDescent="0.3">
      <c r="A38" t="s">
        <v>18</v>
      </c>
      <c r="B38" t="s">
        <v>113</v>
      </c>
      <c r="C38">
        <v>759</v>
      </c>
      <c r="H38" t="str">
        <f t="shared" si="0"/>
        <v>CO|Discharge Flow_Monthly_Agriculture Irrigation_Groundwater|1170</v>
      </c>
    </row>
    <row r="39" spans="1:8" x14ac:dyDescent="0.3">
      <c r="A39" t="s">
        <v>18</v>
      </c>
      <c r="B39" t="s">
        <v>114</v>
      </c>
      <c r="C39">
        <v>1</v>
      </c>
      <c r="H39" t="str">
        <f t="shared" si="0"/>
        <v>CO|Discharge Flow_Monthly_Agriculture Irrigation_Surface Water|759</v>
      </c>
    </row>
    <row r="40" spans="1:8" x14ac:dyDescent="0.3">
      <c r="A40" t="s">
        <v>18</v>
      </c>
      <c r="B40" t="s">
        <v>115</v>
      </c>
      <c r="C40">
        <v>21</v>
      </c>
      <c r="H40" t="str">
        <f t="shared" si="0"/>
        <v>CO|Discharge Flow_Monthly_Aquaculture_Groundwater|1</v>
      </c>
    </row>
    <row r="41" spans="1:8" x14ac:dyDescent="0.3">
      <c r="A41" t="s">
        <v>18</v>
      </c>
      <c r="B41" t="s">
        <v>116</v>
      </c>
      <c r="C41">
        <v>101</v>
      </c>
      <c r="H41" t="str">
        <f t="shared" si="0"/>
        <v>CO|Discharge Flow_Monthly_Aquaculture_Surface Water|21</v>
      </c>
    </row>
    <row r="42" spans="1:8" x14ac:dyDescent="0.3">
      <c r="A42" t="s">
        <v>18</v>
      </c>
      <c r="B42" t="s">
        <v>117</v>
      </c>
      <c r="C42">
        <v>15</v>
      </c>
      <c r="H42" t="str">
        <f t="shared" si="0"/>
        <v>CO|Discharge Flow_Monthly_Commercial/Industrial_Groundwater|101</v>
      </c>
    </row>
    <row r="43" spans="1:8" x14ac:dyDescent="0.3">
      <c r="A43" t="s">
        <v>18</v>
      </c>
      <c r="B43" t="s">
        <v>118</v>
      </c>
      <c r="C43">
        <v>37</v>
      </c>
      <c r="H43" t="str">
        <f t="shared" si="0"/>
        <v>CO|Discharge Flow_Monthly_Commercial/Industrial_Surface Water|15</v>
      </c>
    </row>
    <row r="44" spans="1:8" x14ac:dyDescent="0.3">
      <c r="A44" t="s">
        <v>18</v>
      </c>
      <c r="B44" t="s">
        <v>119</v>
      </c>
      <c r="C44">
        <v>10</v>
      </c>
      <c r="H44" t="str">
        <f t="shared" si="0"/>
        <v>CO|Discharge Flow_Monthly_Domestic_Groundwater|37</v>
      </c>
    </row>
    <row r="45" spans="1:8" x14ac:dyDescent="0.3">
      <c r="A45" t="s">
        <v>18</v>
      </c>
      <c r="B45" t="s">
        <v>120</v>
      </c>
      <c r="C45">
        <v>3</v>
      </c>
      <c r="H45" t="str">
        <f t="shared" si="0"/>
        <v>CO|Discharge Flow_Monthly_Domestic_Surface Water|10</v>
      </c>
    </row>
    <row r="46" spans="1:8" x14ac:dyDescent="0.3">
      <c r="A46" t="s">
        <v>18</v>
      </c>
      <c r="B46" t="s">
        <v>121</v>
      </c>
      <c r="C46">
        <v>2</v>
      </c>
      <c r="H46" t="str">
        <f t="shared" si="0"/>
        <v>CO|Discharge Flow_Monthly_Fire_Groundwater|3</v>
      </c>
    </row>
    <row r="47" spans="1:8" x14ac:dyDescent="0.3">
      <c r="A47" t="s">
        <v>18</v>
      </c>
      <c r="B47" t="s">
        <v>122</v>
      </c>
      <c r="C47">
        <v>1</v>
      </c>
      <c r="H47" t="str">
        <f t="shared" si="0"/>
        <v>CO|Discharge Flow_Monthly_Fire_Surface Water|2</v>
      </c>
    </row>
    <row r="48" spans="1:8" x14ac:dyDescent="0.3">
      <c r="A48" t="s">
        <v>18</v>
      </c>
      <c r="B48" t="s">
        <v>123</v>
      </c>
      <c r="C48">
        <v>3</v>
      </c>
      <c r="H48" t="str">
        <f t="shared" si="0"/>
        <v>CO|Discharge Flow_Monthly_Hydroelectric_Groundwater|1</v>
      </c>
    </row>
    <row r="49" spans="1:8" x14ac:dyDescent="0.3">
      <c r="A49" t="s">
        <v>18</v>
      </c>
      <c r="B49" t="s">
        <v>124</v>
      </c>
      <c r="C49">
        <v>1</v>
      </c>
      <c r="H49" t="str">
        <f t="shared" si="0"/>
        <v>CO|Discharge Flow_Monthly_Hydroelectric_Surface Water|3</v>
      </c>
    </row>
    <row r="50" spans="1:8" x14ac:dyDescent="0.3">
      <c r="A50" t="s">
        <v>18</v>
      </c>
      <c r="B50" t="s">
        <v>125</v>
      </c>
      <c r="C50">
        <v>1</v>
      </c>
      <c r="H50" t="str">
        <f t="shared" si="0"/>
        <v>CO|Discharge Flow_Monthly_In-Stream Flow_Groundwater|1</v>
      </c>
    </row>
    <row r="51" spans="1:8" x14ac:dyDescent="0.3">
      <c r="A51" t="s">
        <v>18</v>
      </c>
      <c r="B51" t="s">
        <v>126</v>
      </c>
      <c r="C51">
        <v>9</v>
      </c>
      <c r="H51" t="str">
        <f t="shared" si="0"/>
        <v>CO|Discharge Flow_Monthly_In-Stream Flow_Surface Water|1</v>
      </c>
    </row>
    <row r="52" spans="1:8" x14ac:dyDescent="0.3">
      <c r="A52" t="s">
        <v>18</v>
      </c>
      <c r="B52" t="s">
        <v>127</v>
      </c>
      <c r="C52">
        <v>4</v>
      </c>
      <c r="H52" t="str">
        <f t="shared" si="0"/>
        <v>CO|Discharge Flow_Monthly_Livestock_Groundwater|9</v>
      </c>
    </row>
    <row r="53" spans="1:8" x14ac:dyDescent="0.3">
      <c r="A53" t="s">
        <v>18</v>
      </c>
      <c r="B53" t="s">
        <v>128</v>
      </c>
      <c r="C53">
        <v>99</v>
      </c>
      <c r="H53" t="str">
        <f t="shared" si="0"/>
        <v>CO|Discharge Flow_Monthly_Livestock_Surface Water|4</v>
      </c>
    </row>
    <row r="54" spans="1:8" x14ac:dyDescent="0.3">
      <c r="A54" t="s">
        <v>18</v>
      </c>
      <c r="B54" t="s">
        <v>129</v>
      </c>
      <c r="C54">
        <v>10</v>
      </c>
      <c r="H54" t="str">
        <f t="shared" si="0"/>
        <v>CO|Discharge Flow_Monthly_Public Supply_Groundwater|99</v>
      </c>
    </row>
    <row r="55" spans="1:8" x14ac:dyDescent="0.3">
      <c r="A55" t="s">
        <v>18</v>
      </c>
      <c r="B55" t="s">
        <v>130</v>
      </c>
      <c r="C55">
        <v>4</v>
      </c>
      <c r="H55" t="str">
        <f t="shared" si="0"/>
        <v>CO|Discharge Flow_Monthly_Public Supply_Surface Water|10</v>
      </c>
    </row>
    <row r="56" spans="1:8" x14ac:dyDescent="0.3">
      <c r="A56" t="s">
        <v>18</v>
      </c>
      <c r="B56" t="s">
        <v>131</v>
      </c>
      <c r="C56">
        <v>3</v>
      </c>
      <c r="H56" t="str">
        <f t="shared" si="0"/>
        <v>CO|Discharge Flow_Monthly_Recreation_Surface Water|4</v>
      </c>
    </row>
    <row r="57" spans="1:8" x14ac:dyDescent="0.3">
      <c r="A57" t="s">
        <v>18</v>
      </c>
      <c r="B57" t="s">
        <v>132</v>
      </c>
      <c r="C57">
        <v>24</v>
      </c>
      <c r="H57" t="str">
        <f t="shared" si="0"/>
        <v>CO|Discharge Flow_Monthly_Reservoir Storage_Surface Water|3</v>
      </c>
    </row>
    <row r="58" spans="1:8" x14ac:dyDescent="0.3">
      <c r="A58" t="s">
        <v>18</v>
      </c>
      <c r="B58" t="s">
        <v>133</v>
      </c>
      <c r="C58">
        <v>3</v>
      </c>
      <c r="H58" t="str">
        <f t="shared" si="0"/>
        <v>CO|Discharge Flow_Monthly_Unspecified_Groundwater|24</v>
      </c>
    </row>
    <row r="59" spans="1:8" x14ac:dyDescent="0.3">
      <c r="A59" t="s">
        <v>19</v>
      </c>
      <c r="B59" t="s">
        <v>29</v>
      </c>
      <c r="C59">
        <v>177</v>
      </c>
      <c r="H59" t="str">
        <f t="shared" si="0"/>
        <v>CO|Discharge Flow_Monthly_Unspecified_Surface Water|3</v>
      </c>
    </row>
    <row r="60" spans="1:8" x14ac:dyDescent="0.3">
      <c r="A60" t="s">
        <v>20</v>
      </c>
      <c r="B60" t="s">
        <v>30</v>
      </c>
      <c r="C60">
        <v>79</v>
      </c>
      <c r="H60" t="str">
        <f t="shared" si="0"/>
        <v>ID|Discharge Flow_Daily_Stage_Surface Water|177</v>
      </c>
    </row>
    <row r="61" spans="1:8" x14ac:dyDescent="0.3">
      <c r="A61" t="s">
        <v>20</v>
      </c>
      <c r="B61" t="s">
        <v>31</v>
      </c>
      <c r="C61">
        <v>25</v>
      </c>
      <c r="H61" t="str">
        <f t="shared" si="0"/>
        <v>MT|Discharge Flow_Daily_Discharge_Surface Water|79</v>
      </c>
    </row>
    <row r="62" spans="1:8" x14ac:dyDescent="0.3">
      <c r="A62" t="s">
        <v>73</v>
      </c>
      <c r="B62" t="s">
        <v>134</v>
      </c>
      <c r="C62">
        <v>1014</v>
      </c>
      <c r="H62" t="str">
        <f t="shared" si="0"/>
        <v>MT|Reservoir Level_Daily_Stage_Surface Water|25</v>
      </c>
    </row>
    <row r="63" spans="1:8" x14ac:dyDescent="0.3">
      <c r="A63" t="s">
        <v>73</v>
      </c>
      <c r="B63" t="s">
        <v>135</v>
      </c>
      <c r="C63">
        <v>778</v>
      </c>
      <c r="H63" t="str">
        <f t="shared" si="0"/>
        <v>ND|Withdrawal_Annual_Agriculture Irrigation_Groundwater|1014</v>
      </c>
    </row>
    <row r="64" spans="1:8" x14ac:dyDescent="0.3">
      <c r="A64" t="s">
        <v>73</v>
      </c>
      <c r="B64" t="s">
        <v>136</v>
      </c>
      <c r="C64">
        <v>173</v>
      </c>
      <c r="H64" t="str">
        <f t="shared" si="0"/>
        <v>ND|Withdrawal_Annual_Agriculture Irrigation_Surface Water|778</v>
      </c>
    </row>
    <row r="65" spans="1:8" x14ac:dyDescent="0.3">
      <c r="A65" t="s">
        <v>73</v>
      </c>
      <c r="B65" t="s">
        <v>137</v>
      </c>
      <c r="C65">
        <v>34</v>
      </c>
      <c r="H65" t="str">
        <f t="shared" si="0"/>
        <v>ND|Withdrawal_Annual_Commercial/Industrial_Groundwater|173</v>
      </c>
    </row>
    <row r="66" spans="1:8" x14ac:dyDescent="0.3">
      <c r="A66" t="s">
        <v>73</v>
      </c>
      <c r="B66" t="s">
        <v>138</v>
      </c>
      <c r="C66">
        <v>11</v>
      </c>
      <c r="H66" t="str">
        <f t="shared" si="0"/>
        <v>ND|Withdrawal_Annual_Commercial/Industrial_Surface Water|34</v>
      </c>
    </row>
    <row r="67" spans="1:8" x14ac:dyDescent="0.3">
      <c r="A67" t="s">
        <v>73</v>
      </c>
      <c r="B67" t="s">
        <v>139</v>
      </c>
      <c r="C67">
        <v>21</v>
      </c>
      <c r="H67" t="str">
        <f t="shared" si="0"/>
        <v>ND|Withdrawal_Annual_Domestic_Groundwater|11</v>
      </c>
    </row>
    <row r="68" spans="1:8" x14ac:dyDescent="0.3">
      <c r="A68" t="s">
        <v>73</v>
      </c>
      <c r="B68" t="s">
        <v>140</v>
      </c>
      <c r="C68">
        <v>6</v>
      </c>
      <c r="H68" t="str">
        <f t="shared" ref="H68:H111" si="1">A67&amp;"|"&amp;B67&amp;"|"&amp;C67</f>
        <v>ND|Withdrawal_Annual_Domestic_Surface Water|21</v>
      </c>
    </row>
    <row r="69" spans="1:8" x14ac:dyDescent="0.3">
      <c r="A69" t="s">
        <v>73</v>
      </c>
      <c r="B69" t="s">
        <v>141</v>
      </c>
      <c r="C69">
        <v>5</v>
      </c>
      <c r="H69" t="str">
        <f t="shared" si="1"/>
        <v>ND|Withdrawal_Annual_Hydroelectric_Surface Water|6</v>
      </c>
    </row>
    <row r="70" spans="1:8" x14ac:dyDescent="0.3">
      <c r="A70" t="s">
        <v>73</v>
      </c>
      <c r="B70" t="s">
        <v>142</v>
      </c>
      <c r="C70">
        <v>17</v>
      </c>
      <c r="H70" t="str">
        <f t="shared" si="1"/>
        <v>ND|Withdrawal_Annual_In-Stream Flow_Groundwater|5</v>
      </c>
    </row>
    <row r="71" spans="1:8" x14ac:dyDescent="0.3">
      <c r="A71" t="s">
        <v>73</v>
      </c>
      <c r="B71" t="s">
        <v>143</v>
      </c>
      <c r="C71">
        <v>31</v>
      </c>
      <c r="H71" t="str">
        <f t="shared" si="1"/>
        <v>ND|Withdrawal_Annual_In-Stream Flow_Surface Water|17</v>
      </c>
    </row>
    <row r="72" spans="1:8" x14ac:dyDescent="0.3">
      <c r="A72" t="s">
        <v>73</v>
      </c>
      <c r="B72" t="s">
        <v>144</v>
      </c>
      <c r="C72">
        <v>19</v>
      </c>
      <c r="H72" t="str">
        <f t="shared" si="1"/>
        <v>ND|Withdrawal_Annual_Livestock_Surface Water|31</v>
      </c>
    </row>
    <row r="73" spans="1:8" x14ac:dyDescent="0.3">
      <c r="A73" t="s">
        <v>73</v>
      </c>
      <c r="B73" t="s">
        <v>145</v>
      </c>
      <c r="C73">
        <v>436</v>
      </c>
      <c r="H73" t="str">
        <f t="shared" si="1"/>
        <v>ND|Withdrawal_Annual_Other_Surface Water|19</v>
      </c>
    </row>
    <row r="74" spans="1:8" x14ac:dyDescent="0.3">
      <c r="A74" t="s">
        <v>73</v>
      </c>
      <c r="B74" t="s">
        <v>146</v>
      </c>
      <c r="C74">
        <v>55</v>
      </c>
      <c r="H74" t="str">
        <f t="shared" si="1"/>
        <v>ND|Withdrawal_Annual_Public Supply_Groundwater|436</v>
      </c>
    </row>
    <row r="75" spans="1:8" x14ac:dyDescent="0.3">
      <c r="A75" t="s">
        <v>73</v>
      </c>
      <c r="B75" t="s">
        <v>147</v>
      </c>
      <c r="C75">
        <v>2</v>
      </c>
      <c r="H75" t="str">
        <f t="shared" si="1"/>
        <v>ND|Withdrawal_Annual_Public Supply_Surface Water|55</v>
      </c>
    </row>
    <row r="76" spans="1:8" x14ac:dyDescent="0.3">
      <c r="A76" t="s">
        <v>73</v>
      </c>
      <c r="B76" t="s">
        <v>148</v>
      </c>
      <c r="C76">
        <v>112</v>
      </c>
      <c r="H76" t="str">
        <f t="shared" si="1"/>
        <v>ND|Withdrawal_Annual_Recreation_Groundwater|2</v>
      </c>
    </row>
    <row r="77" spans="1:8" x14ac:dyDescent="0.3">
      <c r="A77" t="s">
        <v>21</v>
      </c>
      <c r="B77" t="s">
        <v>32</v>
      </c>
      <c r="C77">
        <v>209</v>
      </c>
      <c r="H77" t="str">
        <f t="shared" si="1"/>
        <v>ND|Withdrawal_Annual_Recreation_Surface Water|112</v>
      </c>
    </row>
    <row r="78" spans="1:8" x14ac:dyDescent="0.3">
      <c r="A78" t="s">
        <v>74</v>
      </c>
      <c r="B78" t="s">
        <v>149</v>
      </c>
      <c r="C78">
        <v>168</v>
      </c>
      <c r="H78" t="str">
        <f t="shared" si="1"/>
        <v>NE|Discharge Flow_Daily_Unspecified_Surface Water|209</v>
      </c>
    </row>
    <row r="79" spans="1:8" x14ac:dyDescent="0.3">
      <c r="A79" t="s">
        <v>22</v>
      </c>
      <c r="B79" t="s">
        <v>30</v>
      </c>
      <c r="C79">
        <v>1287</v>
      </c>
      <c r="H79" t="str">
        <f t="shared" si="1"/>
        <v>NM|Discharge_Daily_Stream Gage_Surface Water|168</v>
      </c>
    </row>
    <row r="80" spans="1:8" x14ac:dyDescent="0.3">
      <c r="A80" t="s">
        <v>75</v>
      </c>
      <c r="B80" t="s">
        <v>150</v>
      </c>
      <c r="C80">
        <v>1</v>
      </c>
      <c r="H80" t="str">
        <f t="shared" si="1"/>
        <v>NV|Discharge Flow_Daily_Discharge_Surface Water|1287</v>
      </c>
    </row>
    <row r="81" spans="1:8" x14ac:dyDescent="0.3">
      <c r="A81" t="s">
        <v>75</v>
      </c>
      <c r="B81" t="s">
        <v>151</v>
      </c>
      <c r="C81">
        <v>8</v>
      </c>
      <c r="H81" t="str">
        <f t="shared" si="1"/>
        <v>OK|Discharge MDF JTW 062922_Daily_Stream Gage_Surface Water|1</v>
      </c>
    </row>
    <row r="82" spans="1:8" x14ac:dyDescent="0.3">
      <c r="A82" t="s">
        <v>75</v>
      </c>
      <c r="B82" t="s">
        <v>152</v>
      </c>
      <c r="C82">
        <v>7</v>
      </c>
      <c r="H82" t="str">
        <f t="shared" si="1"/>
        <v>OK|Discharge MDF_Daily_Stream Gage_Surface Water|8</v>
      </c>
    </row>
    <row r="83" spans="1:8" x14ac:dyDescent="0.3">
      <c r="A83" t="s">
        <v>23</v>
      </c>
      <c r="B83" t="s">
        <v>32</v>
      </c>
      <c r="C83">
        <v>97</v>
      </c>
      <c r="H83" t="str">
        <f t="shared" si="1"/>
        <v>OK|Discharge Mean Daily_Daily_Stream Gage_Surface Water|7</v>
      </c>
    </row>
    <row r="84" spans="1:8" x14ac:dyDescent="0.3">
      <c r="A84" t="s">
        <v>2</v>
      </c>
      <c r="B84" t="s">
        <v>33</v>
      </c>
      <c r="C84">
        <v>122</v>
      </c>
      <c r="H84" t="str">
        <f t="shared" si="1"/>
        <v>OR|Discharge Flow_Daily_Unspecified_Surface Water|97</v>
      </c>
    </row>
    <row r="85" spans="1:8" x14ac:dyDescent="0.3">
      <c r="A85" t="s">
        <v>2</v>
      </c>
      <c r="B85" t="s">
        <v>34</v>
      </c>
      <c r="C85">
        <v>122</v>
      </c>
      <c r="H85" t="str">
        <f t="shared" si="1"/>
        <v>TX|Reservoir Level_Daily_Storage_Surface Water|122</v>
      </c>
    </row>
    <row r="86" spans="1:8" x14ac:dyDescent="0.3">
      <c r="A86" t="s">
        <v>2</v>
      </c>
      <c r="B86" t="s">
        <v>81</v>
      </c>
      <c r="C86">
        <v>5347</v>
      </c>
      <c r="H86" t="str">
        <f t="shared" si="1"/>
        <v>TX|Reservoir Storage_Daily_Storage_Surface Water|122</v>
      </c>
    </row>
    <row r="87" spans="1:8" x14ac:dyDescent="0.3">
      <c r="A87" t="s">
        <v>2</v>
      </c>
      <c r="B87" t="s">
        <v>83</v>
      </c>
      <c r="C87">
        <v>6</v>
      </c>
      <c r="H87" t="str">
        <f t="shared" si="1"/>
        <v>TX|Water Use_Monthly_Agriculture Irrigation_Surface Water|5347</v>
      </c>
    </row>
    <row r="88" spans="1:8" x14ac:dyDescent="0.3">
      <c r="A88" t="s">
        <v>2</v>
      </c>
      <c r="B88" t="s">
        <v>153</v>
      </c>
      <c r="C88">
        <v>12</v>
      </c>
      <c r="H88" t="str">
        <f t="shared" si="1"/>
        <v>TX|Water Use_Monthly_Aquaculture_Surface Water|6</v>
      </c>
    </row>
    <row r="89" spans="1:8" x14ac:dyDescent="0.3">
      <c r="A89" t="s">
        <v>2</v>
      </c>
      <c r="B89" t="s">
        <v>85</v>
      </c>
      <c r="C89">
        <v>1427</v>
      </c>
      <c r="H89" t="str">
        <f t="shared" si="1"/>
        <v>TX|Water Use_Monthly_Aquifer Recharge_Surface Water|12</v>
      </c>
    </row>
    <row r="90" spans="1:8" x14ac:dyDescent="0.3">
      <c r="A90" t="s">
        <v>2</v>
      </c>
      <c r="B90" t="s">
        <v>87</v>
      </c>
      <c r="C90">
        <v>80</v>
      </c>
      <c r="H90" t="str">
        <f t="shared" si="1"/>
        <v>TX|Water Use_Monthly_Commercial/Industrial_Surface Water|1427</v>
      </c>
    </row>
    <row r="91" spans="1:8" x14ac:dyDescent="0.3">
      <c r="A91" t="s">
        <v>2</v>
      </c>
      <c r="B91" t="s">
        <v>91</v>
      </c>
      <c r="C91">
        <v>76</v>
      </c>
      <c r="H91" t="str">
        <f t="shared" si="1"/>
        <v>TX|Water Use_Monthly_Domestic_Surface Water|80</v>
      </c>
    </row>
    <row r="92" spans="1:8" x14ac:dyDescent="0.3">
      <c r="A92" t="s">
        <v>2</v>
      </c>
      <c r="B92" t="s">
        <v>93</v>
      </c>
      <c r="C92">
        <v>30</v>
      </c>
      <c r="H92" t="str">
        <f t="shared" si="1"/>
        <v>TX|Water Use_Monthly_Hydroelectric_Surface Water|76</v>
      </c>
    </row>
    <row r="93" spans="1:8" x14ac:dyDescent="0.3">
      <c r="A93" t="s">
        <v>2</v>
      </c>
      <c r="B93" t="s">
        <v>95</v>
      </c>
      <c r="C93">
        <v>65</v>
      </c>
      <c r="H93" t="str">
        <f t="shared" si="1"/>
        <v>TX|Water Use_Monthly_In-Stream Flow_Surface Water|30</v>
      </c>
    </row>
    <row r="94" spans="1:8" x14ac:dyDescent="0.3">
      <c r="A94" t="s">
        <v>2</v>
      </c>
      <c r="B94" t="s">
        <v>97</v>
      </c>
      <c r="C94">
        <v>830</v>
      </c>
      <c r="H94" t="str">
        <f t="shared" si="1"/>
        <v>TX|Water Use_Monthly_Livestock_Surface Water|65</v>
      </c>
    </row>
    <row r="95" spans="1:8" x14ac:dyDescent="0.3">
      <c r="A95" t="s">
        <v>2</v>
      </c>
      <c r="B95" t="s">
        <v>99</v>
      </c>
      <c r="C95">
        <v>11</v>
      </c>
      <c r="H95" t="str">
        <f t="shared" si="1"/>
        <v>TX|Water Use_Monthly_Mining_Surface Water|830</v>
      </c>
    </row>
    <row r="96" spans="1:8" x14ac:dyDescent="0.3">
      <c r="A96" t="s">
        <v>2</v>
      </c>
      <c r="B96" t="s">
        <v>100</v>
      </c>
      <c r="C96">
        <v>411</v>
      </c>
      <c r="H96" t="str">
        <f t="shared" si="1"/>
        <v>TX|Water Use_Monthly_Municipal Irrigation_Surface Water|11</v>
      </c>
    </row>
    <row r="97" spans="1:8" x14ac:dyDescent="0.3">
      <c r="A97" t="s">
        <v>2</v>
      </c>
      <c r="B97" t="s">
        <v>102</v>
      </c>
      <c r="C97">
        <v>1540</v>
      </c>
      <c r="H97" t="str">
        <f t="shared" si="1"/>
        <v>TX|Water Use_Monthly_Other_Surface Water|411</v>
      </c>
    </row>
    <row r="98" spans="1:8" x14ac:dyDescent="0.3">
      <c r="A98" t="s">
        <v>2</v>
      </c>
      <c r="B98" t="s">
        <v>104</v>
      </c>
      <c r="C98">
        <v>660</v>
      </c>
      <c r="H98" t="str">
        <f t="shared" si="1"/>
        <v>TX|Water Use_Monthly_Public Supply_Surface Water|1540</v>
      </c>
    </row>
    <row r="99" spans="1:8" x14ac:dyDescent="0.3">
      <c r="A99" t="s">
        <v>2</v>
      </c>
      <c r="B99" t="s">
        <v>154</v>
      </c>
      <c r="C99">
        <v>6</v>
      </c>
      <c r="H99" t="str">
        <f t="shared" si="1"/>
        <v>TX|Water Use_Monthly_Recreation_Surface Water|660</v>
      </c>
    </row>
    <row r="100" spans="1:8" x14ac:dyDescent="0.3">
      <c r="A100" t="s">
        <v>2</v>
      </c>
      <c r="B100" t="s">
        <v>155</v>
      </c>
      <c r="C100">
        <v>6</v>
      </c>
      <c r="H100" t="str">
        <f t="shared" si="1"/>
        <v>TX|Water Use_Monthly_Reservoir Storage_Surface Water|6</v>
      </c>
    </row>
    <row r="101" spans="1:8" x14ac:dyDescent="0.3">
      <c r="A101" t="s">
        <v>39</v>
      </c>
      <c r="B101" t="s">
        <v>53</v>
      </c>
      <c r="C101">
        <v>1</v>
      </c>
      <c r="H101" t="str">
        <f t="shared" si="1"/>
        <v>TX|Water Use_Monthly_Treated Wastewater/Reuse_Surface Water|6</v>
      </c>
    </row>
    <row r="102" spans="1:8" x14ac:dyDescent="0.3">
      <c r="A102" t="s">
        <v>39</v>
      </c>
      <c r="B102" t="s">
        <v>54</v>
      </c>
      <c r="C102">
        <v>1105</v>
      </c>
      <c r="H102" t="str">
        <f t="shared" si="1"/>
        <v>UT|Discharge AF_Daily_Discharge_Surface Water|1</v>
      </c>
    </row>
    <row r="103" spans="1:8" x14ac:dyDescent="0.3">
      <c r="A103" t="s">
        <v>39</v>
      </c>
      <c r="B103" t="s">
        <v>55</v>
      </c>
      <c r="C103">
        <v>10</v>
      </c>
      <c r="H103" t="str">
        <f t="shared" si="1"/>
        <v>UT|Discharge_Daily_Discharge_Surface Water|1105</v>
      </c>
    </row>
    <row r="104" spans="1:8" x14ac:dyDescent="0.3">
      <c r="A104" t="s">
        <v>39</v>
      </c>
      <c r="B104" t="s">
        <v>56</v>
      </c>
      <c r="C104">
        <v>1</v>
      </c>
      <c r="H104" t="str">
        <f t="shared" si="1"/>
        <v>UT|Diversion_Daily_Diversion_Surface Water|10</v>
      </c>
    </row>
    <row r="105" spans="1:8" x14ac:dyDescent="0.3">
      <c r="A105" t="s">
        <v>39</v>
      </c>
      <c r="B105" t="s">
        <v>57</v>
      </c>
      <c r="C105">
        <v>6</v>
      </c>
      <c r="H105" t="str">
        <f t="shared" si="1"/>
        <v>UT|Evaporation_Daily_Evaporation_Surface Water|1</v>
      </c>
    </row>
    <row r="106" spans="1:8" x14ac:dyDescent="0.3">
      <c r="A106" t="s">
        <v>39</v>
      </c>
      <c r="B106" t="s">
        <v>58</v>
      </c>
      <c r="C106">
        <v>32</v>
      </c>
      <c r="H106" t="str">
        <f t="shared" si="1"/>
        <v>UT|Stage_Daily_Stage_Surface Water|6</v>
      </c>
    </row>
    <row r="107" spans="1:8" x14ac:dyDescent="0.3">
      <c r="A107" t="s">
        <v>41</v>
      </c>
      <c r="B107" t="s">
        <v>54</v>
      </c>
      <c r="C107">
        <v>489</v>
      </c>
      <c r="H107" t="str">
        <f t="shared" si="1"/>
        <v>UT|Storage_Daily_Storage_Surface Water|32</v>
      </c>
    </row>
    <row r="108" spans="1:8" x14ac:dyDescent="0.3">
      <c r="A108" t="s">
        <v>41</v>
      </c>
      <c r="B108" t="s">
        <v>59</v>
      </c>
      <c r="C108">
        <v>314</v>
      </c>
      <c r="H108" t="str">
        <f t="shared" si="1"/>
        <v>WY|Discharge_Daily_Discharge_Surface Water|489</v>
      </c>
    </row>
    <row r="109" spans="1:8" x14ac:dyDescent="0.3">
      <c r="A109" t="s">
        <v>41</v>
      </c>
      <c r="B109" t="s">
        <v>60</v>
      </c>
      <c r="C109">
        <v>323</v>
      </c>
      <c r="H109" t="str">
        <f t="shared" si="1"/>
        <v>WY|Field Visit Discharge_Daily_Discharge_Surface Water|314</v>
      </c>
    </row>
    <row r="110" spans="1:8" x14ac:dyDescent="0.3">
      <c r="A110" t="s">
        <v>41</v>
      </c>
      <c r="B110" t="s">
        <v>61</v>
      </c>
      <c r="C110">
        <v>17</v>
      </c>
      <c r="H110" t="str">
        <f t="shared" si="1"/>
        <v>WY|Historical Discharge_Daily_Discharge_Surface Water|323</v>
      </c>
    </row>
    <row r="111" spans="1:8" x14ac:dyDescent="0.3">
      <c r="A111" t="s">
        <v>41</v>
      </c>
      <c r="B111" t="s">
        <v>58</v>
      </c>
      <c r="C111">
        <v>38</v>
      </c>
      <c r="H111" t="str">
        <f t="shared" si="1"/>
        <v>WY|Historical Storage_Daily_Storage_Surface Water|17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A867-E8EF-4714-B170-230060A24694}">
  <dimension ref="A1:H30"/>
  <sheetViews>
    <sheetView workbookViewId="0">
      <selection activeCell="B38" sqref="B38"/>
    </sheetView>
  </sheetViews>
  <sheetFormatPr defaultRowHeight="14.4" x14ac:dyDescent="0.3"/>
  <cols>
    <col min="1" max="1" width="5.21875" bestFit="1" customWidth="1"/>
    <col min="2" max="2" width="21.88671875" bestFit="1" customWidth="1"/>
    <col min="8" max="8" width="36.109375" bestFit="1" customWidth="1"/>
  </cols>
  <sheetData>
    <row r="1" spans="1:8" x14ac:dyDescent="0.3">
      <c r="A1" t="s">
        <v>0</v>
      </c>
      <c r="B1" t="s">
        <v>4</v>
      </c>
      <c r="C1" t="s">
        <v>1</v>
      </c>
      <c r="E1" s="2" t="s">
        <v>9</v>
      </c>
      <c r="F1" s="1">
        <f>SUM(C2:C30)</f>
        <v>59535</v>
      </c>
      <c r="H1" t="str">
        <f>A1&amp;"|"&amp;B1&amp;"|"&amp;C1</f>
        <v>State|WaDE_WaterSourceType|CountSite</v>
      </c>
    </row>
    <row r="2" spans="1:8" x14ac:dyDescent="0.3">
      <c r="A2" t="s">
        <v>38</v>
      </c>
      <c r="B2" t="s">
        <v>6</v>
      </c>
      <c r="C2">
        <v>25858</v>
      </c>
      <c r="H2" s="3" t="s">
        <v>13</v>
      </c>
    </row>
    <row r="3" spans="1:8" x14ac:dyDescent="0.3">
      <c r="A3" t="s">
        <v>38</v>
      </c>
      <c r="B3" t="s">
        <v>7</v>
      </c>
      <c r="C3">
        <v>8693</v>
      </c>
      <c r="H3" t="str">
        <f>A2&amp;"|"&amp;B2&amp;"|"&amp;C2</f>
        <v>CA|Unspecified|25858</v>
      </c>
    </row>
    <row r="4" spans="1:8" x14ac:dyDescent="0.3">
      <c r="A4" t="s">
        <v>38</v>
      </c>
      <c r="B4" t="s">
        <v>7</v>
      </c>
      <c r="C4">
        <v>128</v>
      </c>
      <c r="H4" t="str">
        <f t="shared" ref="H4:H30" si="0">A3&amp;"|"&amp;B3&amp;"|"&amp;C3</f>
        <v>CA|Surface Water|8693</v>
      </c>
    </row>
    <row r="5" spans="1:8" x14ac:dyDescent="0.3">
      <c r="A5" t="s">
        <v>38</v>
      </c>
      <c r="B5" t="s">
        <v>62</v>
      </c>
      <c r="C5">
        <v>7</v>
      </c>
      <c r="H5" t="str">
        <f t="shared" si="0"/>
        <v>CA|Surface Water|128</v>
      </c>
    </row>
    <row r="6" spans="1:8" x14ac:dyDescent="0.3">
      <c r="A6" t="s">
        <v>38</v>
      </c>
      <c r="B6" t="s">
        <v>63</v>
      </c>
      <c r="C6">
        <v>5</v>
      </c>
      <c r="H6" t="str">
        <f t="shared" si="0"/>
        <v>CA|Stream/River - Perennial|7</v>
      </c>
    </row>
    <row r="7" spans="1:8" x14ac:dyDescent="0.3">
      <c r="A7" t="s">
        <v>38</v>
      </c>
      <c r="B7" t="s">
        <v>64</v>
      </c>
      <c r="C7">
        <v>2</v>
      </c>
      <c r="H7" t="str">
        <f t="shared" si="0"/>
        <v>CA|Artificial Path|5</v>
      </c>
    </row>
    <row r="8" spans="1:8" x14ac:dyDescent="0.3">
      <c r="A8" t="s">
        <v>38</v>
      </c>
      <c r="B8" t="s">
        <v>65</v>
      </c>
      <c r="C8">
        <v>1</v>
      </c>
      <c r="H8" t="str">
        <f t="shared" si="0"/>
        <v>CA|Canal/Ditch|2</v>
      </c>
    </row>
    <row r="9" spans="1:8" x14ac:dyDescent="0.3">
      <c r="A9" t="s">
        <v>18</v>
      </c>
      <c r="B9" t="s">
        <v>5</v>
      </c>
      <c r="C9">
        <v>6281</v>
      </c>
      <c r="H9" t="str">
        <f t="shared" si="0"/>
        <v>CA|Stream/River - Intermittent|1</v>
      </c>
    </row>
    <row r="10" spans="1:8" x14ac:dyDescent="0.3">
      <c r="A10" t="s">
        <v>18</v>
      </c>
      <c r="B10" t="s">
        <v>7</v>
      </c>
      <c r="C10">
        <v>2619</v>
      </c>
      <c r="H10" t="str">
        <f t="shared" si="0"/>
        <v>CO|Groundwater|6281</v>
      </c>
    </row>
    <row r="11" spans="1:8" x14ac:dyDescent="0.3">
      <c r="A11" t="s">
        <v>18</v>
      </c>
      <c r="B11" t="s">
        <v>5</v>
      </c>
      <c r="C11">
        <v>1446</v>
      </c>
      <c r="H11" t="str">
        <f t="shared" si="0"/>
        <v>CO|Surface Water|2619</v>
      </c>
    </row>
    <row r="12" spans="1:8" x14ac:dyDescent="0.3">
      <c r="A12" t="s">
        <v>18</v>
      </c>
      <c r="B12" t="s">
        <v>7</v>
      </c>
      <c r="C12">
        <v>835</v>
      </c>
      <c r="H12" t="str">
        <f t="shared" si="0"/>
        <v>CO|Groundwater|1446</v>
      </c>
    </row>
    <row r="13" spans="1:8" x14ac:dyDescent="0.3">
      <c r="A13" t="s">
        <v>19</v>
      </c>
      <c r="B13" t="s">
        <v>7</v>
      </c>
      <c r="C13">
        <v>177</v>
      </c>
      <c r="H13" t="str">
        <f t="shared" si="0"/>
        <v>CO|Surface Water|835</v>
      </c>
    </row>
    <row r="14" spans="1:8" x14ac:dyDescent="0.3">
      <c r="A14" t="s">
        <v>20</v>
      </c>
      <c r="B14" t="s">
        <v>7</v>
      </c>
      <c r="C14">
        <v>87</v>
      </c>
      <c r="H14" t="str">
        <f t="shared" si="0"/>
        <v>ID|Surface Water|177</v>
      </c>
    </row>
    <row r="15" spans="1:8" x14ac:dyDescent="0.3">
      <c r="A15" t="s">
        <v>73</v>
      </c>
      <c r="B15" t="s">
        <v>5</v>
      </c>
      <c r="C15">
        <v>1618</v>
      </c>
      <c r="H15" t="str">
        <f t="shared" si="0"/>
        <v>MT|Surface Water|87</v>
      </c>
    </row>
    <row r="16" spans="1:8" x14ac:dyDescent="0.3">
      <c r="A16" t="s">
        <v>73</v>
      </c>
      <c r="B16" t="s">
        <v>7</v>
      </c>
      <c r="C16">
        <v>1059</v>
      </c>
      <c r="H16" t="str">
        <f t="shared" si="0"/>
        <v>ND|Groundwater|1618</v>
      </c>
    </row>
    <row r="17" spans="1:8" x14ac:dyDescent="0.3">
      <c r="A17" t="s">
        <v>21</v>
      </c>
      <c r="B17" t="s">
        <v>7</v>
      </c>
      <c r="C17">
        <v>209</v>
      </c>
      <c r="H17" t="str">
        <f t="shared" si="0"/>
        <v>ND|Surface Water|1059</v>
      </c>
    </row>
    <row r="18" spans="1:8" x14ac:dyDescent="0.3">
      <c r="A18" t="s">
        <v>74</v>
      </c>
      <c r="B18" t="s">
        <v>7</v>
      </c>
      <c r="C18">
        <v>168</v>
      </c>
      <c r="H18" t="str">
        <f t="shared" si="0"/>
        <v>NE|Surface Water|209</v>
      </c>
    </row>
    <row r="19" spans="1:8" x14ac:dyDescent="0.3">
      <c r="A19" t="s">
        <v>22</v>
      </c>
      <c r="B19" t="s">
        <v>7</v>
      </c>
      <c r="C19">
        <v>747</v>
      </c>
      <c r="H19" t="str">
        <f t="shared" si="0"/>
        <v>NM|Surface Water|168</v>
      </c>
    </row>
    <row r="20" spans="1:8" x14ac:dyDescent="0.3">
      <c r="A20" t="s">
        <v>22</v>
      </c>
      <c r="B20" t="s">
        <v>5</v>
      </c>
      <c r="C20">
        <v>540</v>
      </c>
      <c r="H20" t="str">
        <f t="shared" si="0"/>
        <v>NV|Surface Water|747</v>
      </c>
    </row>
    <row r="21" spans="1:8" x14ac:dyDescent="0.3">
      <c r="A21" t="s">
        <v>75</v>
      </c>
      <c r="B21" t="s">
        <v>7</v>
      </c>
      <c r="C21">
        <v>16</v>
      </c>
      <c r="H21" t="str">
        <f t="shared" si="0"/>
        <v>NV|Groundwater|540</v>
      </c>
    </row>
    <row r="22" spans="1:8" x14ac:dyDescent="0.3">
      <c r="A22" t="s">
        <v>23</v>
      </c>
      <c r="B22" t="s">
        <v>35</v>
      </c>
      <c r="C22">
        <v>74</v>
      </c>
      <c r="H22" t="str">
        <f t="shared" si="0"/>
        <v>OK|Surface Water|16</v>
      </c>
    </row>
    <row r="23" spans="1:8" x14ac:dyDescent="0.3">
      <c r="A23" t="s">
        <v>23</v>
      </c>
      <c r="B23" t="s">
        <v>6</v>
      </c>
      <c r="C23">
        <v>20</v>
      </c>
      <c r="H23" t="str">
        <f t="shared" si="0"/>
        <v>OR|Runoff|74</v>
      </c>
    </row>
    <row r="24" spans="1:8" x14ac:dyDescent="0.3">
      <c r="A24" t="s">
        <v>23</v>
      </c>
      <c r="B24" t="s">
        <v>36</v>
      </c>
      <c r="C24">
        <v>3</v>
      </c>
      <c r="H24" t="str">
        <f t="shared" si="0"/>
        <v>OR|Unspecified|20</v>
      </c>
    </row>
    <row r="25" spans="1:8" x14ac:dyDescent="0.3">
      <c r="A25" t="s">
        <v>2</v>
      </c>
      <c r="B25" t="s">
        <v>7</v>
      </c>
      <c r="C25">
        <v>7095</v>
      </c>
      <c r="H25" t="str">
        <f t="shared" si="0"/>
        <v>OR|Spring|3</v>
      </c>
    </row>
    <row r="26" spans="1:8" x14ac:dyDescent="0.3">
      <c r="A26" t="s">
        <v>2</v>
      </c>
      <c r="B26" t="s">
        <v>7</v>
      </c>
      <c r="C26">
        <v>122</v>
      </c>
      <c r="H26" t="str">
        <f t="shared" si="0"/>
        <v>TX|Surface Water|7095</v>
      </c>
    </row>
    <row r="27" spans="1:8" x14ac:dyDescent="0.3">
      <c r="A27" t="s">
        <v>39</v>
      </c>
      <c r="B27" t="s">
        <v>7</v>
      </c>
      <c r="C27">
        <v>1123</v>
      </c>
      <c r="H27" t="str">
        <f t="shared" si="0"/>
        <v>TX|Surface Water|122</v>
      </c>
    </row>
    <row r="28" spans="1:8" x14ac:dyDescent="0.3">
      <c r="A28" t="s">
        <v>39</v>
      </c>
      <c r="B28" t="s">
        <v>7</v>
      </c>
      <c r="C28">
        <v>32</v>
      </c>
      <c r="H28" t="str">
        <f t="shared" si="0"/>
        <v>UT|Surface Water|1123</v>
      </c>
    </row>
    <row r="29" spans="1:8" x14ac:dyDescent="0.3">
      <c r="A29" t="s">
        <v>41</v>
      </c>
      <c r="B29" t="s">
        <v>7</v>
      </c>
      <c r="C29">
        <v>533</v>
      </c>
      <c r="H29" t="str">
        <f t="shared" si="0"/>
        <v>UT|Surface Water|32</v>
      </c>
    </row>
    <row r="30" spans="1:8" x14ac:dyDescent="0.3">
      <c r="A30" t="s">
        <v>41</v>
      </c>
      <c r="B30" t="s">
        <v>7</v>
      </c>
      <c r="C30">
        <v>37</v>
      </c>
      <c r="H30" t="str">
        <f t="shared" si="0"/>
        <v>WY|Surface Water|533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448C-F171-45FF-B693-ABF57F178EFE}">
  <dimension ref="A1:I16"/>
  <sheetViews>
    <sheetView workbookViewId="0">
      <selection activeCell="K20" sqref="K20"/>
    </sheetView>
  </sheetViews>
  <sheetFormatPr defaultRowHeight="14.4" x14ac:dyDescent="0.3"/>
  <cols>
    <col min="1" max="1" width="5.21875" bestFit="1" customWidth="1"/>
    <col min="2" max="2" width="7.6640625" bestFit="1" customWidth="1"/>
    <col min="3" max="3" width="8.109375" bestFit="1" customWidth="1"/>
    <col min="4" max="4" width="13.5546875" bestFit="1" customWidth="1"/>
    <col min="5" max="5" width="25" bestFit="1" customWidth="1"/>
    <col min="6" max="6" width="13.88671875" bestFit="1" customWidth="1"/>
    <col min="9" max="9" width="34.77734375" bestFit="1" customWidth="1"/>
  </cols>
  <sheetData>
    <row r="1" spans="1:9" x14ac:dyDescent="0.3">
      <c r="A1" t="s">
        <v>0</v>
      </c>
      <c r="B1" t="s">
        <v>14</v>
      </c>
      <c r="C1" t="s">
        <v>10</v>
      </c>
      <c r="D1" t="s">
        <v>11</v>
      </c>
      <c r="E1" t="s">
        <v>17</v>
      </c>
      <c r="F1" s="4" t="s">
        <v>12</v>
      </c>
      <c r="I1" t="str">
        <f>A1&amp;"|"&amp;B1&amp;"|"&amp;C1&amp;"|"&amp;D1&amp;"|"&amp;E1&amp;"|"&amp;F1</f>
        <v>State|AggregationIntervalUnitCV |minYear|maxYear|numUniqueTimeSeriesEntries|TimeRange_Yrs</v>
      </c>
    </row>
    <row r="2" spans="1:9" x14ac:dyDescent="0.3">
      <c r="A2" t="s">
        <v>38</v>
      </c>
      <c r="B2" t="s">
        <v>66</v>
      </c>
      <c r="C2">
        <v>1906</v>
      </c>
      <c r="D2">
        <v>2022</v>
      </c>
      <c r="E2">
        <v>911</v>
      </c>
      <c r="F2" s="5">
        <f>D2-C2</f>
        <v>116</v>
      </c>
      <c r="I2" s="3" t="s">
        <v>16</v>
      </c>
    </row>
    <row r="3" spans="1:9" x14ac:dyDescent="0.3">
      <c r="A3" t="s">
        <v>18</v>
      </c>
      <c r="B3" t="s">
        <v>66</v>
      </c>
      <c r="C3">
        <v>1886</v>
      </c>
      <c r="D3">
        <v>2024</v>
      </c>
      <c r="E3">
        <v>1400</v>
      </c>
      <c r="F3" s="5">
        <f t="shared" ref="F3:F16" si="0">D3-C3</f>
        <v>138</v>
      </c>
      <c r="I3" t="str">
        <f>A2&amp;"|"&amp;B2&amp;"|"&amp;C2&amp;"|"&amp;D2&amp;"|"&amp;E2&amp;"|"&amp;F2</f>
        <v>CA|Monthly|1906|2022|911|116</v>
      </c>
    </row>
    <row r="4" spans="1:9" x14ac:dyDescent="0.3">
      <c r="A4" t="s">
        <v>18</v>
      </c>
      <c r="B4" t="s">
        <v>15</v>
      </c>
      <c r="C4">
        <v>1941</v>
      </c>
      <c r="D4">
        <v>2021</v>
      </c>
      <c r="E4">
        <v>59</v>
      </c>
      <c r="F4" s="5">
        <f t="shared" si="0"/>
        <v>80</v>
      </c>
      <c r="I4" t="str">
        <f t="shared" ref="I4:I16" si="1">A3&amp;"|"&amp;B3&amp;"|"&amp;C3&amp;"|"&amp;D3&amp;"|"&amp;E3&amp;"|"&amp;F3</f>
        <v>CO|Monthly|1886|2024|1400|138</v>
      </c>
    </row>
    <row r="5" spans="1:9" x14ac:dyDescent="0.3">
      <c r="A5" t="s">
        <v>19</v>
      </c>
      <c r="B5" t="s">
        <v>37</v>
      </c>
      <c r="C5">
        <v>1993</v>
      </c>
      <c r="D5">
        <v>2022</v>
      </c>
      <c r="E5">
        <v>10236</v>
      </c>
      <c r="F5" s="5">
        <f t="shared" si="0"/>
        <v>29</v>
      </c>
      <c r="I5" t="str">
        <f t="shared" si="1"/>
        <v>CO|Annual|1941|2021|59|80</v>
      </c>
    </row>
    <row r="6" spans="1:9" x14ac:dyDescent="0.3">
      <c r="A6" t="s">
        <v>20</v>
      </c>
      <c r="B6" t="s">
        <v>37</v>
      </c>
      <c r="C6">
        <v>1961</v>
      </c>
      <c r="D6">
        <v>2020</v>
      </c>
      <c r="E6">
        <v>15399</v>
      </c>
      <c r="F6" s="5">
        <f t="shared" si="0"/>
        <v>59</v>
      </c>
      <c r="I6" t="str">
        <f t="shared" si="1"/>
        <v>ID|Daily|1993|2022|10236|29</v>
      </c>
    </row>
    <row r="7" spans="1:9" x14ac:dyDescent="0.3">
      <c r="A7" t="s">
        <v>73</v>
      </c>
      <c r="B7" t="s">
        <v>15</v>
      </c>
      <c r="C7">
        <v>1965</v>
      </c>
      <c r="D7">
        <v>2021</v>
      </c>
      <c r="E7">
        <v>57</v>
      </c>
      <c r="F7" s="5">
        <f t="shared" si="0"/>
        <v>56</v>
      </c>
      <c r="I7" t="str">
        <f t="shared" si="1"/>
        <v>MT|Daily|1961|2020|15399|59</v>
      </c>
    </row>
    <row r="8" spans="1:9" x14ac:dyDescent="0.3">
      <c r="A8" t="s">
        <v>21</v>
      </c>
      <c r="B8" t="s">
        <v>37</v>
      </c>
      <c r="C8">
        <v>2000</v>
      </c>
      <c r="D8">
        <v>2022</v>
      </c>
      <c r="E8">
        <v>8379</v>
      </c>
      <c r="F8" s="5">
        <f t="shared" si="0"/>
        <v>22</v>
      </c>
      <c r="I8" t="str">
        <f t="shared" si="1"/>
        <v>ND|Annual|1965|2021|57|56</v>
      </c>
    </row>
    <row r="9" spans="1:9" x14ac:dyDescent="0.3">
      <c r="A9" t="s">
        <v>74</v>
      </c>
      <c r="B9" t="s">
        <v>37</v>
      </c>
      <c r="C9">
        <v>2011</v>
      </c>
      <c r="D9">
        <v>2024</v>
      </c>
      <c r="E9">
        <v>4549</v>
      </c>
      <c r="F9" s="5">
        <f t="shared" si="0"/>
        <v>13</v>
      </c>
      <c r="I9" t="str">
        <f t="shared" si="1"/>
        <v>NE|Daily|2000|2022|8379|22</v>
      </c>
    </row>
    <row r="10" spans="1:9" x14ac:dyDescent="0.3">
      <c r="A10" t="s">
        <v>22</v>
      </c>
      <c r="B10" t="s">
        <v>37</v>
      </c>
      <c r="C10">
        <v>1900</v>
      </c>
      <c r="D10">
        <v>2021</v>
      </c>
      <c r="E10">
        <v>11803</v>
      </c>
      <c r="F10" s="5">
        <f t="shared" si="0"/>
        <v>121</v>
      </c>
      <c r="I10" t="str">
        <f t="shared" si="1"/>
        <v>NM|Daily|2011|2024|4549|13</v>
      </c>
    </row>
    <row r="11" spans="1:9" x14ac:dyDescent="0.3">
      <c r="A11" t="s">
        <v>75</v>
      </c>
      <c r="B11" t="s">
        <v>37</v>
      </c>
      <c r="C11">
        <v>2006</v>
      </c>
      <c r="D11">
        <v>2024</v>
      </c>
      <c r="E11">
        <v>6274</v>
      </c>
      <c r="F11" s="5">
        <f t="shared" si="0"/>
        <v>18</v>
      </c>
      <c r="I11" t="str">
        <f t="shared" si="1"/>
        <v>NV|Daily|1900|2021|11803|121</v>
      </c>
    </row>
    <row r="12" spans="1:9" x14ac:dyDescent="0.3">
      <c r="A12" t="s">
        <v>23</v>
      </c>
      <c r="B12" t="s">
        <v>37</v>
      </c>
      <c r="C12">
        <v>1951</v>
      </c>
      <c r="D12">
        <v>2022</v>
      </c>
      <c r="E12">
        <v>25719</v>
      </c>
      <c r="F12" s="5">
        <f t="shared" si="0"/>
        <v>71</v>
      </c>
      <c r="I12" t="str">
        <f t="shared" si="1"/>
        <v>OK|Daily|2006|2024|6274|18</v>
      </c>
    </row>
    <row r="13" spans="1:9" x14ac:dyDescent="0.3">
      <c r="A13" t="s">
        <v>2</v>
      </c>
      <c r="B13" t="s">
        <v>37</v>
      </c>
      <c r="C13">
        <v>1915</v>
      </c>
      <c r="D13">
        <v>2022</v>
      </c>
      <c r="E13">
        <v>39274</v>
      </c>
      <c r="F13" s="5">
        <f t="shared" si="0"/>
        <v>107</v>
      </c>
      <c r="I13" t="str">
        <f t="shared" si="1"/>
        <v>OR|Daily|1951|2022|25719|71</v>
      </c>
    </row>
    <row r="14" spans="1:9" x14ac:dyDescent="0.3">
      <c r="A14" t="s">
        <v>2</v>
      </c>
      <c r="B14" t="s">
        <v>66</v>
      </c>
      <c r="C14">
        <v>2009</v>
      </c>
      <c r="D14">
        <v>2022</v>
      </c>
      <c r="E14">
        <v>154</v>
      </c>
      <c r="F14" s="5">
        <f t="shared" si="0"/>
        <v>13</v>
      </c>
      <c r="I14" t="str">
        <f t="shared" si="1"/>
        <v>TX|Daily|1915|2022|39274|107</v>
      </c>
    </row>
    <row r="15" spans="1:9" x14ac:dyDescent="0.3">
      <c r="A15" t="s">
        <v>39</v>
      </c>
      <c r="B15" t="s">
        <v>37</v>
      </c>
      <c r="C15">
        <v>1930</v>
      </c>
      <c r="D15">
        <v>2023</v>
      </c>
      <c r="E15">
        <v>31648</v>
      </c>
      <c r="F15" s="5">
        <f t="shared" si="0"/>
        <v>93</v>
      </c>
      <c r="I15" t="str">
        <f t="shared" si="1"/>
        <v>TX|Monthly|2009|2022|154|13</v>
      </c>
    </row>
    <row r="16" spans="1:9" x14ac:dyDescent="0.3">
      <c r="A16" t="s">
        <v>41</v>
      </c>
      <c r="B16" t="s">
        <v>37</v>
      </c>
      <c r="C16">
        <v>1904</v>
      </c>
      <c r="D16">
        <v>2023</v>
      </c>
      <c r="E16">
        <v>43546</v>
      </c>
      <c r="F16" s="5">
        <f t="shared" si="0"/>
        <v>119</v>
      </c>
      <c r="I16" t="str">
        <f t="shared" si="1"/>
        <v>UT|Daily|1930|2023|31648|93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SiteTypeCV</vt:lpstr>
      <vt:lpstr>VariableCV</vt:lpstr>
      <vt:lpstr>VariableSpecificCV</vt:lpstr>
      <vt:lpstr>WaterSourceType</vt:lpstr>
      <vt:lpstr>Time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2022-10-25T20:03:58Z</dcterms:created>
  <dcterms:modified xsi:type="dcterms:W3CDTF">2024-02-15T22:20:47Z</dcterms:modified>
</cp:coreProperties>
</file>