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20240327 Summary of WR_WU\"/>
    </mc:Choice>
  </mc:AlternateContent>
  <xr:revisionPtr revIDLastSave="0" documentId="13_ncr:1_{2C5E21D2-F4B2-4BA9-ABAB-59CB4FE1CE34}" xr6:coauthVersionLast="47" xr6:coauthVersionMax="47" xr10:uidLastSave="{00000000-0000-0000-0000-000000000000}"/>
  <bookViews>
    <workbookView xWindow="-28920" yWindow="2475" windowWidth="29040" windowHeight="15720" tabRatio="826" firstSheet="1" activeTab="6" xr2:uid="{AE5C7255-74E0-499C-9957-60819E71160E}"/>
  </bookViews>
  <sheets>
    <sheet name="Providing Organizations" sheetId="7" r:id="rId1"/>
    <sheet name="Num of WR_WU sites per state" sheetId="6" r:id="rId2"/>
    <sheet name="Num of SiteTypeCV per state" sheetId="1" r:id="rId3"/>
    <sheet name="Num of VariableCV per state" sheetId="3" r:id="rId4"/>
    <sheet name="Num or VariableSpecificCV p s" sheetId="2" r:id="rId5"/>
    <sheet name="Num of WaterSourceType per stat" sheetId="4" r:id="rId6"/>
    <sheet name="Time Range per st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7" l="1"/>
  <c r="E5" i="7"/>
  <c r="E6" i="7"/>
  <c r="E7" i="7"/>
  <c r="E8" i="7"/>
  <c r="E9" i="7"/>
  <c r="E10" i="7"/>
  <c r="E11" i="7"/>
  <c r="E12" i="7"/>
  <c r="E3" i="7"/>
  <c r="E1" i="7"/>
  <c r="I6" i="5"/>
  <c r="I7" i="5"/>
  <c r="I8" i="5"/>
  <c r="I9" i="5"/>
  <c r="I10" i="5"/>
  <c r="H17" i="1"/>
  <c r="H7" i="3"/>
  <c r="H8" i="3"/>
  <c r="H9" i="4"/>
  <c r="H10" i="4"/>
  <c r="H85" i="2"/>
  <c r="H86" i="2"/>
  <c r="H87" i="2"/>
  <c r="H16" i="1"/>
  <c r="H6" i="3"/>
  <c r="F1" i="2"/>
  <c r="H4" i="1"/>
  <c r="H5" i="1"/>
  <c r="H6" i="1"/>
  <c r="H7" i="1"/>
  <c r="H8" i="1"/>
  <c r="H9" i="1"/>
  <c r="H10" i="1"/>
  <c r="H11" i="1"/>
  <c r="H12" i="1"/>
  <c r="H13" i="1"/>
  <c r="H14" i="1"/>
  <c r="H15" i="1"/>
  <c r="G4" i="6"/>
  <c r="G5" i="6"/>
  <c r="G6" i="6"/>
  <c r="G3" i="6"/>
  <c r="G1" i="6"/>
  <c r="E1" i="6"/>
  <c r="F1" i="4"/>
  <c r="F3" i="5"/>
  <c r="I4" i="5" s="1"/>
  <c r="F4" i="5"/>
  <c r="I5" i="5" s="1"/>
  <c r="F5" i="5"/>
  <c r="H4" i="4"/>
  <c r="H5" i="4"/>
  <c r="H6" i="4"/>
  <c r="H7" i="4"/>
  <c r="H8" i="4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4" i="3"/>
  <c r="H5" i="3"/>
  <c r="F1" i="3"/>
  <c r="F1" i="1"/>
  <c r="F2" i="5"/>
  <c r="I3" i="5" s="1"/>
  <c r="I1" i="5"/>
  <c r="H3" i="4"/>
  <c r="H1" i="4"/>
  <c r="H3" i="2"/>
  <c r="H1" i="2"/>
  <c r="H3" i="1"/>
  <c r="H3" i="3"/>
  <c r="H1" i="3"/>
  <c r="H1" i="1"/>
</calcChain>
</file>

<file path=xl/sharedStrings.xml><?xml version="1.0" encoding="utf-8"?>
<sst xmlns="http://schemas.openxmlformats.org/spreadsheetml/2006/main" count="277" uniqueCount="115">
  <si>
    <t>State</t>
  </si>
  <si>
    <t>CountSite</t>
  </si>
  <si>
    <t>TX</t>
  </si>
  <si>
    <t>VariableSpecificCV</t>
  </si>
  <si>
    <t>WaDE_WaterSourceType</t>
  </si>
  <si>
    <t>Groundwater</t>
  </si>
  <si>
    <t>Unspecified</t>
  </si>
  <si>
    <t>Surface Water</t>
  </si>
  <si>
    <t>VariableCV</t>
  </si>
  <si>
    <t>SUM</t>
  </si>
  <si>
    <t>minYear</t>
  </si>
  <si>
    <t>maxYear</t>
  </si>
  <si>
    <t>TimeRange_Yrs</t>
  </si>
  <si>
    <t>----|----|----</t>
  </si>
  <si>
    <t xml:space="preserve">AggregationIntervalUnitCV </t>
  </si>
  <si>
    <t>Annual</t>
  </si>
  <si>
    <t>----|----|---- |----|----|----</t>
  </si>
  <si>
    <t>numUniqueTimeSeriesEntries</t>
  </si>
  <si>
    <t>CO</t>
  </si>
  <si>
    <t>Discharge Flow</t>
  </si>
  <si>
    <t>CA</t>
  </si>
  <si>
    <t>Monthly</t>
  </si>
  <si>
    <t>WaDENameS</t>
  </si>
  <si>
    <t>Canal / Ditch / Diversion</t>
  </si>
  <si>
    <t>Well / Pump / Spring / Groundwater Point</t>
  </si>
  <si>
    <t>Surface Water Point</t>
  </si>
  <si>
    <t>Reservoir/Dam</t>
  </si>
  <si>
    <t>Power Plant / Geothermal</t>
  </si>
  <si>
    <t>ND</t>
  </si>
  <si>
    <t>Water Use</t>
  </si>
  <si>
    <t>Withdrawal</t>
  </si>
  <si>
    <t>Water Use_Monthly_Agriculture Irrigation_Surface Water</t>
  </si>
  <si>
    <t>Water Use_Monthly_Agriculture Irrigation_Unspecified</t>
  </si>
  <si>
    <t>Water Use_Monthly_Aquaculture_Surface Water</t>
  </si>
  <si>
    <t>Water Use_Monthly_Aquaculture_Unspecified</t>
  </si>
  <si>
    <t>Water Use_Monthly_Commercial/Industrial_Surface Water</t>
  </si>
  <si>
    <t>Water Use_Monthly_Commercial/Industrial_Unspecified</t>
  </si>
  <si>
    <t>Water Use_Monthly_Domestic_Surface Water</t>
  </si>
  <si>
    <t>Water Use_Monthly_Domestic_Unspecified</t>
  </si>
  <si>
    <t>Water Use_Monthly_Fire_Surface Water</t>
  </si>
  <si>
    <t>Water Use_Monthly_Fire_Unspecified</t>
  </si>
  <si>
    <t>Water Use_Monthly_Hydroelectric_Surface Water</t>
  </si>
  <si>
    <t>Water Use_Monthly_Hydroelectric_Unspecified</t>
  </si>
  <si>
    <t>Water Use_Monthly_In-Stream Flow_Surface Water</t>
  </si>
  <si>
    <t>Water Use_Monthly_In-Stream Flow_Unspecified</t>
  </si>
  <si>
    <t>Water Use_Monthly_Livestock_Surface Water</t>
  </si>
  <si>
    <t>Water Use_Monthly_Livestock_Unspecified</t>
  </si>
  <si>
    <t>Water Use_Monthly_Mining_Surface Water</t>
  </si>
  <si>
    <t>Water Use_Monthly_Mining_Unspecified</t>
  </si>
  <si>
    <t>Water Use_Monthly_Municipal Irrigation_Surface Water</t>
  </si>
  <si>
    <t>Water Use_Monthly_Other_Surface Water</t>
  </si>
  <si>
    <t>Water Use_Monthly_Other_Unspecified</t>
  </si>
  <si>
    <t>Water Use_Monthly_Public Supply_Surface Water</t>
  </si>
  <si>
    <t>Water Use_Monthly_Public Supply_Unspecified</t>
  </si>
  <si>
    <t>Water Use_Monthly_Recreation_Surface Water</t>
  </si>
  <si>
    <t>Water Use_Monthly_Recreation_Unspecified</t>
  </si>
  <si>
    <t>Water Use_Monthly_Snow_Surface Water</t>
  </si>
  <si>
    <t>Water Use_Monthly_Snow_Unspecified</t>
  </si>
  <si>
    <t>Water Use_Monthly_Thermoelectric Cooling_Surface Water</t>
  </si>
  <si>
    <t>Water Use_Monthly_Thermoelectric Cooling_Unspecified</t>
  </si>
  <si>
    <t>Water Use_Monthly_Unspecified_Surface Water</t>
  </si>
  <si>
    <t>Water Use_Monthly_Unspecified_Unspecified</t>
  </si>
  <si>
    <t>Discharge Flow_Monthly_Agriculture Irrigation_Groundwater</t>
  </si>
  <si>
    <t>Discharge Flow_Monthly_Agriculture Irrigation_Surface Water</t>
  </si>
  <si>
    <t>Discharge Flow_Monthly_Aquaculture_Groundwater</t>
  </si>
  <si>
    <t>Discharge Flow_Monthly_Aquaculture_Surface Water</t>
  </si>
  <si>
    <t>Discharge Flow_Monthly_Commercial/Industrial_Groundwater</t>
  </si>
  <si>
    <t>Discharge Flow_Monthly_Commercial/Industrial_Surface Water</t>
  </si>
  <si>
    <t>Discharge Flow_Monthly_Domestic_Groundwater</t>
  </si>
  <si>
    <t>Discharge Flow_Monthly_Domestic_Surface Water</t>
  </si>
  <si>
    <t>Discharge Flow_Monthly_Fire_Groundwater</t>
  </si>
  <si>
    <t>Discharge Flow_Monthly_Fire_Surface Water</t>
  </si>
  <si>
    <t>Discharge Flow_Monthly_Hydroelectric_Groundwater</t>
  </si>
  <si>
    <t>Discharge Flow_Monthly_Hydroelectric_Surface Water</t>
  </si>
  <si>
    <t>Discharge Flow_Monthly_In-Stream Flow_Groundwater</t>
  </si>
  <si>
    <t>Discharge Flow_Monthly_In-Stream Flow_Surface Water</t>
  </si>
  <si>
    <t>Discharge Flow_Monthly_Livestock_Groundwater</t>
  </si>
  <si>
    <t>Discharge Flow_Monthly_Livestock_Surface Water</t>
  </si>
  <si>
    <t>Discharge Flow_Monthly_Public Supply_Groundwater</t>
  </si>
  <si>
    <t>Discharge Flow_Monthly_Public Supply_Surface Water</t>
  </si>
  <si>
    <t>Discharge Flow_Monthly_Recreation_Surface Water</t>
  </si>
  <si>
    <t>Discharge Flow_Monthly_Reservoir Storage_Surface Water</t>
  </si>
  <si>
    <t>Discharge Flow_Monthly_Unspecified_Groundwater</t>
  </si>
  <si>
    <t>Discharge Flow_Monthly_Unspecified_Surface Water</t>
  </si>
  <si>
    <t>Withdrawal_Annual_Agriculture Irrigation_Groundwater</t>
  </si>
  <si>
    <t>Withdrawal_Annual_Agriculture Irrigation_Surface Water</t>
  </si>
  <si>
    <t>Withdrawal_Annual_Commercial/Industrial_Groundwater</t>
  </si>
  <si>
    <t>Withdrawal_Annual_Commercial/Industrial_Surface Water</t>
  </si>
  <si>
    <t>Withdrawal_Annual_Domestic_Groundwater</t>
  </si>
  <si>
    <t>Withdrawal_Annual_Domestic_Surface Water</t>
  </si>
  <si>
    <t>Withdrawal_Annual_Hydroelectric_Surface Water</t>
  </si>
  <si>
    <t>Withdrawal_Annual_In-Stream Flow_Groundwater</t>
  </si>
  <si>
    <t>Withdrawal_Annual_In-Stream Flow_Surface Water</t>
  </si>
  <si>
    <t>Withdrawal_Annual_Livestock_Surface Water</t>
  </si>
  <si>
    <t>Withdrawal_Annual_Other_Surface Water</t>
  </si>
  <si>
    <t>Withdrawal_Annual_Public Supply_Groundwater</t>
  </si>
  <si>
    <t>Withdrawal_Annual_Public Supply_Surface Water</t>
  </si>
  <si>
    <t>Withdrawal_Annual_Recreation_Groundwater</t>
  </si>
  <si>
    <t>Withdrawal_Annual_Recreation_Surface Water</t>
  </si>
  <si>
    <t>Water Use_Monthly_Aquifer Recharge_Surface Water</t>
  </si>
  <si>
    <t>Water Use_Monthly_Reservoir Storage_Surface Water</t>
  </si>
  <si>
    <t>Water Use_Monthly_Treated Wastewater/Reuse_Surface Water</t>
  </si>
  <si>
    <t>----|----</t>
  </si>
  <si>
    <t>*Note: Some sites have more than one timeries / VariableSpecificCV</t>
  </si>
  <si>
    <t>*Note: Some sites have more than one timeries / WaterSourceType</t>
  </si>
  <si>
    <t>OrganizationName</t>
  </si>
  <si>
    <t>California State Water Resources Control Board</t>
  </si>
  <si>
    <t>Colorado Division of Water Resources</t>
  </si>
  <si>
    <t>North Dakota Department of Water Resource</t>
  </si>
  <si>
    <t>Texas Commission on Environmental Quality</t>
  </si>
  <si>
    <t>OrganizationWebsite</t>
  </si>
  <si>
    <t>https://www.waterboards.ca.gov/</t>
  </si>
  <si>
    <t>https://dwr.colorado.gov/about-us/contact-us/denver-office</t>
  </si>
  <si>
    <t>https://www.swc.nd.gov/</t>
  </si>
  <si>
    <t>https://www.tceq.texas.gov/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</si>
</sst>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right"/>
    </xf>
    <xf numFmtId="0" fontId="0" fillId="0" borderId="0" xfId="0" quotePrefix="1"/>
    <xf numFmtId="0" fontId="2" fillId="2" borderId="0" xfId="0" applyFont="1" applyFill="1"/>
    <xf numFmtId="43" fontId="0" fillId="0" borderId="0" xfId="1" applyFont="1"/>
    <xf numFmtId="43" fontId="0" fillId="0" borderId="0" xfId="1" applyFont="1" applyAlignment="1">
      <alignment vertical="top"/>
    </xf>
    <xf numFmtId="164" fontId="0" fillId="0" borderId="0" xfId="1" applyNumberFormat="1" applyFont="1" applyAlignment="1">
      <alignment vertical="top"/>
    </xf>
    <xf numFmtId="164" fontId="3" fillId="0" borderId="0" xfId="1" applyNumberFormat="1" applyFont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FA9D-EDF3-425C-8BDA-0428270E5DFF}">
  <dimension ref="A1:E12"/>
  <sheetViews>
    <sheetView workbookViewId="0">
      <selection activeCell="E23" sqref="E23"/>
    </sheetView>
  </sheetViews>
  <sheetFormatPr defaultRowHeight="14.4" x14ac:dyDescent="0.3"/>
  <cols>
    <col min="2" max="2" width="42.33203125" bestFit="1" customWidth="1"/>
    <col min="3" max="3" width="55" bestFit="1" customWidth="1"/>
    <col min="5" max="5" width="92.88671875" bestFit="1" customWidth="1"/>
  </cols>
  <sheetData>
    <row r="1" spans="1:5" x14ac:dyDescent="0.3">
      <c r="A1" t="s">
        <v>0</v>
      </c>
      <c r="B1" t="s">
        <v>105</v>
      </c>
      <c r="C1" t="s">
        <v>110</v>
      </c>
      <c r="E1" t="str">
        <f>A1&amp;"|"&amp;B1&amp;"|"&amp;C1</f>
        <v>State|OrganizationName|OrganizationWebsite</v>
      </c>
    </row>
    <row r="2" spans="1:5" x14ac:dyDescent="0.3">
      <c r="A2" t="s">
        <v>20</v>
      </c>
      <c r="B2" t="s">
        <v>106</v>
      </c>
      <c r="C2" t="s">
        <v>111</v>
      </c>
      <c r="D2" s="3"/>
      <c r="E2" s="3" t="s">
        <v>13</v>
      </c>
    </row>
    <row r="3" spans="1:5" x14ac:dyDescent="0.3">
      <c r="A3" t="s">
        <v>18</v>
      </c>
      <c r="B3" t="s">
        <v>107</v>
      </c>
      <c r="C3" t="s">
        <v>112</v>
      </c>
      <c r="E3" t="str">
        <f>A2&amp;"|"&amp;B2&amp;"|"&amp;"[link]"&amp;"("&amp;C2&amp;")"</f>
        <v>CA|California State Water Resources Control Board|[link](https://www.waterboards.ca.gov/)</v>
      </c>
    </row>
    <row r="4" spans="1:5" x14ac:dyDescent="0.3">
      <c r="A4" t="s">
        <v>28</v>
      </c>
      <c r="B4" t="s">
        <v>108</v>
      </c>
      <c r="C4" t="s">
        <v>113</v>
      </c>
      <c r="E4" t="str">
        <f t="shared" ref="E4:E12" si="0">A3&amp;"|"&amp;B3&amp;"|"&amp;"[link]"&amp;"("&amp;C3&amp;")"</f>
        <v>CO|Colorado Division of Water Resources|[link](https://dwr.colorado.gov/about-us/contact-us/denver-office)</v>
      </c>
    </row>
    <row r="5" spans="1:5" x14ac:dyDescent="0.3">
      <c r="A5" t="s">
        <v>2</v>
      </c>
      <c r="B5" t="s">
        <v>109</v>
      </c>
      <c r="C5" t="s">
        <v>114</v>
      </c>
      <c r="E5" t="str">
        <f t="shared" si="0"/>
        <v>ND|North Dakota Department of Water Resource|[link](https://www.swc.nd.gov/)</v>
      </c>
    </row>
    <row r="6" spans="1:5" x14ac:dyDescent="0.3">
      <c r="E6" t="str">
        <f t="shared" si="0"/>
        <v>TX|Texas Commission on Environmental Quality|[link](https://www.tceq.texas.gov/)</v>
      </c>
    </row>
    <row r="7" spans="1:5" x14ac:dyDescent="0.3">
      <c r="E7" t="str">
        <f t="shared" si="0"/>
        <v>||[link]()</v>
      </c>
    </row>
    <row r="8" spans="1:5" x14ac:dyDescent="0.3">
      <c r="E8" t="str">
        <f t="shared" si="0"/>
        <v>||[link]()</v>
      </c>
    </row>
    <row r="9" spans="1:5" x14ac:dyDescent="0.3">
      <c r="E9" t="str">
        <f t="shared" si="0"/>
        <v>||[link]()</v>
      </c>
    </row>
    <row r="10" spans="1:5" x14ac:dyDescent="0.3">
      <c r="E10" t="str">
        <f t="shared" si="0"/>
        <v>||[link]()</v>
      </c>
    </row>
    <row r="11" spans="1:5" x14ac:dyDescent="0.3">
      <c r="E11" t="str">
        <f t="shared" si="0"/>
        <v>||[link]()</v>
      </c>
    </row>
    <row r="12" spans="1:5" x14ac:dyDescent="0.3">
      <c r="E12" t="str">
        <f t="shared" si="0"/>
        <v>||[link]()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4EC6-3F6C-43D4-9A1E-FEF3E2C5F902}">
  <dimension ref="A1:G16"/>
  <sheetViews>
    <sheetView workbookViewId="0">
      <selection activeCell="G1" sqref="G1:G6"/>
    </sheetView>
  </sheetViews>
  <sheetFormatPr defaultRowHeight="14.4" x14ac:dyDescent="0.3"/>
  <cols>
    <col min="1" max="1" width="8.88671875" style="5"/>
    <col min="2" max="2" width="11.21875" style="5" bestFit="1" customWidth="1"/>
    <col min="4" max="4" width="7.5546875" bestFit="1" customWidth="1"/>
    <col min="5" max="5" width="10.109375" bestFit="1" customWidth="1"/>
    <col min="7" max="7" width="27.33203125" bestFit="1" customWidth="1"/>
  </cols>
  <sheetData>
    <row r="1" spans="1:7" x14ac:dyDescent="0.3">
      <c r="A1" s="6" t="s">
        <v>0</v>
      </c>
      <c r="B1" s="6" t="s">
        <v>1</v>
      </c>
      <c r="D1" s="2" t="s">
        <v>9</v>
      </c>
      <c r="E1" s="1">
        <f>SUM(B2:B33)</f>
        <v>46595</v>
      </c>
      <c r="G1" t="str">
        <f>A1&amp;"|"&amp;B1</f>
        <v>State|CountSite</v>
      </c>
    </row>
    <row r="2" spans="1:7" x14ac:dyDescent="0.3">
      <c r="A2" s="6" t="s">
        <v>20</v>
      </c>
      <c r="B2" s="7">
        <v>34551</v>
      </c>
      <c r="D2" s="1"/>
      <c r="G2" s="3" t="s">
        <v>102</v>
      </c>
    </row>
    <row r="3" spans="1:7" x14ac:dyDescent="0.3">
      <c r="A3" s="6" t="s">
        <v>18</v>
      </c>
      <c r="B3" s="7">
        <v>2281</v>
      </c>
      <c r="D3" s="1"/>
      <c r="G3" t="str">
        <f>A2&amp;"|"&amp;B2</f>
        <v>CA|34551</v>
      </c>
    </row>
    <row r="4" spans="1:7" x14ac:dyDescent="0.3">
      <c r="A4" s="6" t="s">
        <v>28</v>
      </c>
      <c r="B4" s="7">
        <v>2668</v>
      </c>
      <c r="G4" t="str">
        <f t="shared" ref="G4:G10" si="0">A3&amp;"|"&amp;B3</f>
        <v>CO|2281</v>
      </c>
    </row>
    <row r="5" spans="1:7" x14ac:dyDescent="0.3">
      <c r="A5" s="6" t="s">
        <v>2</v>
      </c>
      <c r="B5" s="7">
        <v>7095</v>
      </c>
      <c r="G5" t="str">
        <f t="shared" si="0"/>
        <v>ND|2668</v>
      </c>
    </row>
    <row r="6" spans="1:7" x14ac:dyDescent="0.3">
      <c r="A6" s="6"/>
      <c r="B6" s="6"/>
      <c r="G6" t="str">
        <f t="shared" si="0"/>
        <v>TX|7095</v>
      </c>
    </row>
    <row r="16" spans="1:7" x14ac:dyDescent="0.3">
      <c r="E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0B5F-2F3D-4AFD-87F2-D5E991B2EF2D}">
  <dimension ref="A1:H18"/>
  <sheetViews>
    <sheetView workbookViewId="0">
      <selection activeCell="H1" sqref="H1:H17"/>
    </sheetView>
  </sheetViews>
  <sheetFormatPr defaultRowHeight="14.4" x14ac:dyDescent="0.3"/>
  <cols>
    <col min="1" max="1" width="5.21875" bestFit="1" customWidth="1"/>
    <col min="2" max="2" width="19.21875" customWidth="1"/>
    <col min="3" max="3" width="8.88671875" bestFit="1" customWidth="1"/>
    <col min="4" max="4" width="5.109375" bestFit="1" customWidth="1"/>
    <col min="5" max="5" width="7.5546875" bestFit="1" customWidth="1"/>
    <col min="6" max="6" width="10.109375" bestFit="1" customWidth="1"/>
    <col min="8" max="8" width="43.6640625" bestFit="1" customWidth="1"/>
  </cols>
  <sheetData>
    <row r="1" spans="1:8" x14ac:dyDescent="0.3">
      <c r="A1" t="s">
        <v>0</v>
      </c>
      <c r="B1" t="s">
        <v>22</v>
      </c>
      <c r="C1" t="s">
        <v>1</v>
      </c>
      <c r="D1" s="2"/>
      <c r="E1" s="2" t="s">
        <v>9</v>
      </c>
      <c r="F1" s="1">
        <f>SUM(C2:C31)</f>
        <v>46595</v>
      </c>
      <c r="H1" t="str">
        <f>A1&amp;"|"&amp;B1&amp;"|"&amp;C1</f>
        <v>State|WaDENameS|CountSite</v>
      </c>
    </row>
    <row r="2" spans="1:8" x14ac:dyDescent="0.3">
      <c r="A2" t="s">
        <v>20</v>
      </c>
      <c r="B2" t="s">
        <v>25</v>
      </c>
      <c r="C2">
        <v>34486</v>
      </c>
      <c r="E2" s="1"/>
      <c r="H2" s="3" t="s">
        <v>13</v>
      </c>
    </row>
    <row r="3" spans="1:8" x14ac:dyDescent="0.3">
      <c r="A3" t="s">
        <v>20</v>
      </c>
      <c r="B3" t="s">
        <v>6</v>
      </c>
      <c r="C3">
        <v>65</v>
      </c>
      <c r="E3" s="1"/>
      <c r="H3" t="str">
        <f t="shared" ref="H3:H16" si="0">A2&amp;"|"&amp;B2&amp;"|"&amp;C2</f>
        <v>CA|Surface Water Point|34486</v>
      </c>
    </row>
    <row r="4" spans="1:8" x14ac:dyDescent="0.3">
      <c r="A4" t="s">
        <v>18</v>
      </c>
      <c r="B4" t="s">
        <v>24</v>
      </c>
      <c r="C4">
        <v>1468</v>
      </c>
      <c r="H4" t="str">
        <f t="shared" si="0"/>
        <v>CA|Unspecified|65</v>
      </c>
    </row>
    <row r="5" spans="1:8" x14ac:dyDescent="0.3">
      <c r="A5" t="s">
        <v>18</v>
      </c>
      <c r="B5" t="s">
        <v>23</v>
      </c>
      <c r="C5">
        <v>732</v>
      </c>
      <c r="H5" t="str">
        <f t="shared" si="0"/>
        <v>CO|Well / Pump / Spring / Groundwater Point|1468</v>
      </c>
    </row>
    <row r="6" spans="1:8" x14ac:dyDescent="0.3">
      <c r="A6" t="s">
        <v>18</v>
      </c>
      <c r="B6" t="s">
        <v>26</v>
      </c>
      <c r="C6">
        <v>56</v>
      </c>
      <c r="H6" t="str">
        <f t="shared" si="0"/>
        <v>CO|Canal / Ditch / Diversion|732</v>
      </c>
    </row>
    <row r="7" spans="1:8" x14ac:dyDescent="0.3">
      <c r="A7" t="s">
        <v>18</v>
      </c>
      <c r="B7" t="s">
        <v>6</v>
      </c>
      <c r="C7">
        <v>22</v>
      </c>
      <c r="H7" t="str">
        <f t="shared" si="0"/>
        <v>CO|Reservoir/Dam|56</v>
      </c>
    </row>
    <row r="8" spans="1:8" x14ac:dyDescent="0.3">
      <c r="A8" t="s">
        <v>18</v>
      </c>
      <c r="B8" t="s">
        <v>25</v>
      </c>
      <c r="C8">
        <v>2</v>
      </c>
      <c r="H8" t="str">
        <f t="shared" si="0"/>
        <v>CO|Unspecified|22</v>
      </c>
    </row>
    <row r="9" spans="1:8" x14ac:dyDescent="0.3">
      <c r="A9" t="s">
        <v>18</v>
      </c>
      <c r="B9" t="s">
        <v>27</v>
      </c>
      <c r="C9">
        <v>1</v>
      </c>
      <c r="H9" t="str">
        <f t="shared" si="0"/>
        <v>CO|Surface Water Point|2</v>
      </c>
    </row>
    <row r="10" spans="1:8" x14ac:dyDescent="0.3">
      <c r="A10" t="s">
        <v>28</v>
      </c>
      <c r="B10" t="s">
        <v>6</v>
      </c>
      <c r="C10">
        <v>2668</v>
      </c>
      <c r="H10" t="str">
        <f t="shared" si="0"/>
        <v>CO|Power Plant / Geothermal|1</v>
      </c>
    </row>
    <row r="11" spans="1:8" x14ac:dyDescent="0.3">
      <c r="A11" t="s">
        <v>2</v>
      </c>
      <c r="B11" t="s">
        <v>23</v>
      </c>
      <c r="C11">
        <v>3964</v>
      </c>
      <c r="H11" t="str">
        <f t="shared" si="0"/>
        <v>ND|Unspecified|2668</v>
      </c>
    </row>
    <row r="12" spans="1:8" x14ac:dyDescent="0.3">
      <c r="A12" t="s">
        <v>2</v>
      </c>
      <c r="B12" t="s">
        <v>26</v>
      </c>
      <c r="C12">
        <v>1997</v>
      </c>
      <c r="H12" t="str">
        <f t="shared" si="0"/>
        <v>TX|Canal / Ditch / Diversion|3964</v>
      </c>
    </row>
    <row r="13" spans="1:8" x14ac:dyDescent="0.3">
      <c r="A13" t="s">
        <v>2</v>
      </c>
      <c r="B13" t="s">
        <v>25</v>
      </c>
      <c r="C13">
        <v>857</v>
      </c>
      <c r="H13" t="str">
        <f t="shared" si="0"/>
        <v>TX|Reservoir/Dam|1997</v>
      </c>
    </row>
    <row r="14" spans="1:8" x14ac:dyDescent="0.3">
      <c r="A14" t="s">
        <v>2</v>
      </c>
      <c r="B14" t="s">
        <v>6</v>
      </c>
      <c r="C14">
        <v>272</v>
      </c>
      <c r="H14" t="str">
        <f t="shared" si="0"/>
        <v>TX|Surface Water Point|857</v>
      </c>
    </row>
    <row r="15" spans="1:8" x14ac:dyDescent="0.3">
      <c r="A15" t="s">
        <v>2</v>
      </c>
      <c r="B15" t="s">
        <v>24</v>
      </c>
      <c r="C15">
        <v>5</v>
      </c>
      <c r="F15" s="1"/>
      <c r="H15" t="str">
        <f t="shared" si="0"/>
        <v>TX|Unspecified|272</v>
      </c>
    </row>
    <row r="16" spans="1:8" x14ac:dyDescent="0.3">
      <c r="H16" t="str">
        <f t="shared" si="0"/>
        <v>TX|Well / Pump / Spring / Groundwater Point|5</v>
      </c>
    </row>
    <row r="17" spans="8:8" x14ac:dyDescent="0.3">
      <c r="H17" t="str">
        <f>A17&amp;"|"&amp;B17&amp;"|"&amp;C17</f>
        <v>||</v>
      </c>
    </row>
    <row r="18" spans="8:8" x14ac:dyDescent="0.3">
      <c r="H1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61BE-364C-48D0-9812-93E1DBAA309D}">
  <dimension ref="A1:H8"/>
  <sheetViews>
    <sheetView workbookViewId="0">
      <selection activeCell="H1" sqref="H1:H6"/>
    </sheetView>
  </sheetViews>
  <sheetFormatPr defaultRowHeight="14.4" x14ac:dyDescent="0.3"/>
  <cols>
    <col min="1" max="1" width="5.21875" bestFit="1" customWidth="1"/>
    <col min="2" max="2" width="18" bestFit="1" customWidth="1"/>
    <col min="6" max="6" width="10.109375" bestFit="1" customWidth="1"/>
    <col min="8" max="8" width="24.109375" bestFit="1" customWidth="1"/>
  </cols>
  <sheetData>
    <row r="1" spans="1:8" x14ac:dyDescent="0.3">
      <c r="A1" t="s">
        <v>0</v>
      </c>
      <c r="B1" t="s">
        <v>8</v>
      </c>
      <c r="C1" t="s">
        <v>1</v>
      </c>
      <c r="E1" s="2" t="s">
        <v>9</v>
      </c>
      <c r="F1" s="1">
        <f>SUM(C2:C30)</f>
        <v>46595</v>
      </c>
      <c r="H1" t="str">
        <f>A1&amp;"|"&amp;B1&amp;"|"&amp;C1</f>
        <v>State|VariableCV|CountSite</v>
      </c>
    </row>
    <row r="2" spans="1:8" x14ac:dyDescent="0.3">
      <c r="A2" t="s">
        <v>20</v>
      </c>
      <c r="B2" t="s">
        <v>29</v>
      </c>
      <c r="C2">
        <v>34551</v>
      </c>
      <c r="H2" s="3" t="s">
        <v>13</v>
      </c>
    </row>
    <row r="3" spans="1:8" x14ac:dyDescent="0.3">
      <c r="A3" t="s">
        <v>18</v>
      </c>
      <c r="B3" t="s">
        <v>19</v>
      </c>
      <c r="C3">
        <v>2281</v>
      </c>
      <c r="H3" t="str">
        <f>A2&amp;"|"&amp;B2&amp;"|"&amp;C2</f>
        <v>CA|Water Use|34551</v>
      </c>
    </row>
    <row r="4" spans="1:8" x14ac:dyDescent="0.3">
      <c r="A4" t="s">
        <v>28</v>
      </c>
      <c r="B4" t="s">
        <v>30</v>
      </c>
      <c r="C4">
        <v>2668</v>
      </c>
      <c r="H4" t="str">
        <f t="shared" ref="H4:H30" si="0">A3&amp;"|"&amp;B3&amp;"|"&amp;C3</f>
        <v>CO|Discharge Flow|2281</v>
      </c>
    </row>
    <row r="5" spans="1:8" x14ac:dyDescent="0.3">
      <c r="A5" t="s">
        <v>2</v>
      </c>
      <c r="B5" t="s">
        <v>29</v>
      </c>
      <c r="C5">
        <v>7095</v>
      </c>
      <c r="H5" t="str">
        <f t="shared" si="0"/>
        <v>ND|Withdrawal|2668</v>
      </c>
    </row>
    <row r="6" spans="1:8" x14ac:dyDescent="0.3">
      <c r="H6" t="str">
        <f t="shared" si="0"/>
        <v>TX|Water Use|7095</v>
      </c>
    </row>
    <row r="7" spans="1:8" x14ac:dyDescent="0.3">
      <c r="H7" t="str">
        <f t="shared" si="0"/>
        <v>||</v>
      </c>
    </row>
    <row r="8" spans="1:8" x14ac:dyDescent="0.3">
      <c r="H8" t="str">
        <f t="shared" si="0"/>
        <v>||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7DE-0B09-4BE9-BC1D-2FAB5021D986}">
  <dimension ref="A1:H87"/>
  <sheetViews>
    <sheetView topLeftCell="A67" workbookViewId="0">
      <selection activeCell="G85" sqref="B85:G85"/>
    </sheetView>
  </sheetViews>
  <sheetFormatPr defaultRowHeight="14.4" x14ac:dyDescent="0.3"/>
  <cols>
    <col min="1" max="1" width="5.21875" bestFit="1" customWidth="1"/>
    <col min="2" max="2" width="58.88671875" bestFit="1" customWidth="1"/>
    <col min="5" max="5" width="10.109375" bestFit="1" customWidth="1"/>
    <col min="7" max="7" width="45.33203125" customWidth="1"/>
    <col min="8" max="8" width="67.109375" bestFit="1" customWidth="1"/>
  </cols>
  <sheetData>
    <row r="1" spans="1:8" x14ac:dyDescent="0.3">
      <c r="A1" t="s">
        <v>0</v>
      </c>
      <c r="B1" t="s">
        <v>3</v>
      </c>
      <c r="C1" t="s">
        <v>1</v>
      </c>
      <c r="E1" s="2" t="s">
        <v>9</v>
      </c>
      <c r="F1" s="1">
        <f>SUM(C2:C111)</f>
        <v>50053</v>
      </c>
      <c r="H1" t="str">
        <f>A1&amp;"|"&amp;B1&amp;"|"&amp;C1</f>
        <v>State|VariableSpecificCV|CountSite</v>
      </c>
    </row>
    <row r="2" spans="1:8" x14ac:dyDescent="0.3">
      <c r="A2" t="s">
        <v>20</v>
      </c>
      <c r="B2" t="s">
        <v>31</v>
      </c>
      <c r="C2">
        <v>3395</v>
      </c>
      <c r="E2" s="8" t="s">
        <v>103</v>
      </c>
      <c r="H2" s="3" t="s">
        <v>13</v>
      </c>
    </row>
    <row r="3" spans="1:8" x14ac:dyDescent="0.3">
      <c r="A3" t="s">
        <v>20</v>
      </c>
      <c r="B3" t="s">
        <v>32</v>
      </c>
      <c r="C3">
        <v>6499</v>
      </c>
      <c r="H3" t="str">
        <f>A2&amp;"|"&amp;B2&amp;"|"&amp;C2</f>
        <v>CA|Water Use_Monthly_Agriculture Irrigation_Surface Water|3395</v>
      </c>
    </row>
    <row r="4" spans="1:8" x14ac:dyDescent="0.3">
      <c r="A4" t="s">
        <v>20</v>
      </c>
      <c r="B4" t="s">
        <v>33</v>
      </c>
      <c r="C4">
        <v>42</v>
      </c>
      <c r="H4" t="str">
        <f t="shared" ref="H4:H67" si="0">A3&amp;"|"&amp;B3&amp;"|"&amp;C3</f>
        <v>CA|Water Use_Monthly_Agriculture Irrigation_Unspecified|6499</v>
      </c>
    </row>
    <row r="5" spans="1:8" x14ac:dyDescent="0.3">
      <c r="A5" t="s">
        <v>20</v>
      </c>
      <c r="B5" t="s">
        <v>34</v>
      </c>
      <c r="C5">
        <v>285</v>
      </c>
      <c r="H5" t="str">
        <f t="shared" si="0"/>
        <v>CA|Water Use_Monthly_Aquaculture_Surface Water|42</v>
      </c>
    </row>
    <row r="6" spans="1:8" x14ac:dyDescent="0.3">
      <c r="A6" t="s">
        <v>20</v>
      </c>
      <c r="B6" t="s">
        <v>35</v>
      </c>
      <c r="C6">
        <v>48</v>
      </c>
      <c r="H6" t="str">
        <f t="shared" si="0"/>
        <v>CA|Water Use_Monthly_Aquaculture_Unspecified|285</v>
      </c>
    </row>
    <row r="7" spans="1:8" x14ac:dyDescent="0.3">
      <c r="A7" t="s">
        <v>20</v>
      </c>
      <c r="B7" t="s">
        <v>36</v>
      </c>
      <c r="C7">
        <v>178</v>
      </c>
      <c r="H7" t="str">
        <f t="shared" si="0"/>
        <v>CA|Water Use_Monthly_Commercial/Industrial_Surface Water|48</v>
      </c>
    </row>
    <row r="8" spans="1:8" x14ac:dyDescent="0.3">
      <c r="A8" t="s">
        <v>20</v>
      </c>
      <c r="B8" t="s">
        <v>37</v>
      </c>
      <c r="C8">
        <v>2661</v>
      </c>
      <c r="H8" t="str">
        <f t="shared" si="0"/>
        <v>CA|Water Use_Monthly_Commercial/Industrial_Unspecified|178</v>
      </c>
    </row>
    <row r="9" spans="1:8" x14ac:dyDescent="0.3">
      <c r="A9" t="s">
        <v>20</v>
      </c>
      <c r="B9" t="s">
        <v>38</v>
      </c>
      <c r="C9">
        <v>6555</v>
      </c>
      <c r="H9" t="str">
        <f t="shared" si="0"/>
        <v>CA|Water Use_Monthly_Domestic_Surface Water|2661</v>
      </c>
    </row>
    <row r="10" spans="1:8" x14ac:dyDescent="0.3">
      <c r="A10" t="s">
        <v>20</v>
      </c>
      <c r="B10" t="s">
        <v>39</v>
      </c>
      <c r="C10">
        <v>309</v>
      </c>
      <c r="H10" t="str">
        <f t="shared" si="0"/>
        <v>CA|Water Use_Monthly_Domestic_Unspecified|6555</v>
      </c>
    </row>
    <row r="11" spans="1:8" x14ac:dyDescent="0.3">
      <c r="A11" t="s">
        <v>20</v>
      </c>
      <c r="B11" t="s">
        <v>40</v>
      </c>
      <c r="C11">
        <v>1915</v>
      </c>
      <c r="H11" t="str">
        <f t="shared" si="0"/>
        <v>CA|Water Use_Monthly_Fire_Surface Water|309</v>
      </c>
    </row>
    <row r="12" spans="1:8" x14ac:dyDescent="0.3">
      <c r="A12" t="s">
        <v>20</v>
      </c>
      <c r="B12" t="s">
        <v>41</v>
      </c>
      <c r="C12">
        <v>27</v>
      </c>
      <c r="H12" t="str">
        <f t="shared" si="0"/>
        <v>CA|Water Use_Monthly_Fire_Unspecified|1915</v>
      </c>
    </row>
    <row r="13" spans="1:8" x14ac:dyDescent="0.3">
      <c r="A13" t="s">
        <v>20</v>
      </c>
      <c r="B13" t="s">
        <v>42</v>
      </c>
      <c r="C13">
        <v>528</v>
      </c>
      <c r="H13" t="str">
        <f t="shared" si="0"/>
        <v>CA|Water Use_Monthly_Hydroelectric_Surface Water|27</v>
      </c>
    </row>
    <row r="14" spans="1:8" x14ac:dyDescent="0.3">
      <c r="A14" t="s">
        <v>20</v>
      </c>
      <c r="B14" t="s">
        <v>43</v>
      </c>
      <c r="C14">
        <v>467</v>
      </c>
      <c r="H14" t="str">
        <f t="shared" si="0"/>
        <v>CA|Water Use_Monthly_Hydroelectric_Unspecified|528</v>
      </c>
    </row>
    <row r="15" spans="1:8" x14ac:dyDescent="0.3">
      <c r="A15" t="s">
        <v>20</v>
      </c>
      <c r="B15" t="s">
        <v>44</v>
      </c>
      <c r="C15">
        <v>2031</v>
      </c>
      <c r="H15" t="str">
        <f t="shared" si="0"/>
        <v>CA|Water Use_Monthly_In-Stream Flow_Surface Water|467</v>
      </c>
    </row>
    <row r="16" spans="1:8" x14ac:dyDescent="0.3">
      <c r="A16" t="s">
        <v>20</v>
      </c>
      <c r="B16" t="s">
        <v>45</v>
      </c>
      <c r="C16">
        <v>443</v>
      </c>
      <c r="H16" t="str">
        <f t="shared" si="0"/>
        <v>CA|Water Use_Monthly_In-Stream Flow_Unspecified|2031</v>
      </c>
    </row>
    <row r="17" spans="1:8" x14ac:dyDescent="0.3">
      <c r="A17" t="s">
        <v>20</v>
      </c>
      <c r="B17" t="s">
        <v>46</v>
      </c>
      <c r="C17">
        <v>5336</v>
      </c>
      <c r="H17" t="str">
        <f t="shared" si="0"/>
        <v>CA|Water Use_Monthly_Livestock_Surface Water|443</v>
      </c>
    </row>
    <row r="18" spans="1:8" x14ac:dyDescent="0.3">
      <c r="A18" t="s">
        <v>20</v>
      </c>
      <c r="B18" t="s">
        <v>47</v>
      </c>
      <c r="C18">
        <v>4</v>
      </c>
      <c r="H18" t="str">
        <f t="shared" si="0"/>
        <v>CA|Water Use_Monthly_Livestock_Unspecified|5336</v>
      </c>
    </row>
    <row r="19" spans="1:8" x14ac:dyDescent="0.3">
      <c r="A19" t="s">
        <v>20</v>
      </c>
      <c r="B19" t="s">
        <v>48</v>
      </c>
      <c r="C19">
        <v>21</v>
      </c>
      <c r="H19" t="str">
        <f t="shared" si="0"/>
        <v>CA|Water Use_Monthly_Mining_Surface Water|4</v>
      </c>
    </row>
    <row r="20" spans="1:8" x14ac:dyDescent="0.3">
      <c r="A20" t="s">
        <v>20</v>
      </c>
      <c r="B20" t="s">
        <v>49</v>
      </c>
      <c r="C20">
        <v>59</v>
      </c>
      <c r="H20" t="str">
        <f t="shared" si="0"/>
        <v>CA|Water Use_Monthly_Mining_Unspecified|21</v>
      </c>
    </row>
    <row r="21" spans="1:8" x14ac:dyDescent="0.3">
      <c r="A21" t="s">
        <v>20</v>
      </c>
      <c r="B21" t="s">
        <v>50</v>
      </c>
      <c r="C21">
        <v>959</v>
      </c>
      <c r="H21" t="str">
        <f t="shared" si="0"/>
        <v>CA|Water Use_Monthly_Municipal Irrigation_Surface Water|59</v>
      </c>
    </row>
    <row r="22" spans="1:8" x14ac:dyDescent="0.3">
      <c r="A22" t="s">
        <v>20</v>
      </c>
      <c r="B22" t="s">
        <v>51</v>
      </c>
      <c r="C22">
        <v>1210</v>
      </c>
      <c r="H22" t="str">
        <f t="shared" si="0"/>
        <v>CA|Water Use_Monthly_Other_Surface Water|959</v>
      </c>
    </row>
    <row r="23" spans="1:8" x14ac:dyDescent="0.3">
      <c r="A23" t="s">
        <v>20</v>
      </c>
      <c r="B23" t="s">
        <v>52</v>
      </c>
      <c r="C23">
        <v>180</v>
      </c>
      <c r="H23" t="str">
        <f t="shared" si="0"/>
        <v>CA|Water Use_Monthly_Other_Unspecified|1210</v>
      </c>
    </row>
    <row r="24" spans="1:8" x14ac:dyDescent="0.3">
      <c r="A24" t="s">
        <v>20</v>
      </c>
      <c r="B24" t="s">
        <v>53</v>
      </c>
      <c r="C24">
        <v>405</v>
      </c>
      <c r="H24" t="str">
        <f t="shared" si="0"/>
        <v>CA|Water Use_Monthly_Public Supply_Surface Water|180</v>
      </c>
    </row>
    <row r="25" spans="1:8" x14ac:dyDescent="0.3">
      <c r="A25" t="s">
        <v>20</v>
      </c>
      <c r="B25" t="s">
        <v>54</v>
      </c>
      <c r="C25">
        <v>53</v>
      </c>
      <c r="H25" t="str">
        <f t="shared" si="0"/>
        <v>CA|Water Use_Monthly_Public Supply_Unspecified|405</v>
      </c>
    </row>
    <row r="26" spans="1:8" x14ac:dyDescent="0.3">
      <c r="A26" t="s">
        <v>20</v>
      </c>
      <c r="B26" t="s">
        <v>55</v>
      </c>
      <c r="C26">
        <v>711</v>
      </c>
      <c r="H26" t="str">
        <f t="shared" si="0"/>
        <v>CA|Water Use_Monthly_Recreation_Surface Water|53</v>
      </c>
    </row>
    <row r="27" spans="1:8" x14ac:dyDescent="0.3">
      <c r="A27" t="s">
        <v>20</v>
      </c>
      <c r="B27" t="s">
        <v>56</v>
      </c>
      <c r="C27">
        <v>1</v>
      </c>
      <c r="H27" t="str">
        <f t="shared" si="0"/>
        <v>CA|Water Use_Monthly_Recreation_Unspecified|711</v>
      </c>
    </row>
    <row r="28" spans="1:8" x14ac:dyDescent="0.3">
      <c r="A28" t="s">
        <v>20</v>
      </c>
      <c r="B28" t="s">
        <v>57</v>
      </c>
      <c r="C28">
        <v>4</v>
      </c>
      <c r="H28" t="str">
        <f t="shared" si="0"/>
        <v>CA|Water Use_Monthly_Snow_Surface Water|1</v>
      </c>
    </row>
    <row r="29" spans="1:8" x14ac:dyDescent="0.3">
      <c r="A29" t="s">
        <v>20</v>
      </c>
      <c r="B29" t="s">
        <v>58</v>
      </c>
      <c r="C29">
        <v>19</v>
      </c>
      <c r="H29" t="str">
        <f t="shared" si="0"/>
        <v>CA|Water Use_Monthly_Snow_Unspecified|4</v>
      </c>
    </row>
    <row r="30" spans="1:8" x14ac:dyDescent="0.3">
      <c r="A30" t="s">
        <v>20</v>
      </c>
      <c r="B30" t="s">
        <v>59</v>
      </c>
      <c r="C30">
        <v>43</v>
      </c>
      <c r="H30" t="str">
        <f t="shared" si="0"/>
        <v>CA|Water Use_Monthly_Thermoelectric Cooling_Surface Water|19</v>
      </c>
    </row>
    <row r="31" spans="1:8" x14ac:dyDescent="0.3">
      <c r="A31" t="s">
        <v>20</v>
      </c>
      <c r="B31" t="s">
        <v>60</v>
      </c>
      <c r="C31">
        <v>26</v>
      </c>
      <c r="H31" t="str">
        <f t="shared" si="0"/>
        <v>CA|Water Use_Monthly_Thermoelectric Cooling_Unspecified|43</v>
      </c>
    </row>
    <row r="32" spans="1:8" x14ac:dyDescent="0.3">
      <c r="A32" t="s">
        <v>20</v>
      </c>
      <c r="B32" t="s">
        <v>61</v>
      </c>
      <c r="C32">
        <v>137</v>
      </c>
      <c r="H32" t="str">
        <f t="shared" si="0"/>
        <v>CA|Water Use_Monthly_Unspecified_Surface Water|26</v>
      </c>
    </row>
    <row r="33" spans="1:8" x14ac:dyDescent="0.3">
      <c r="A33" t="s">
        <v>18</v>
      </c>
      <c r="B33" t="s">
        <v>62</v>
      </c>
      <c r="C33">
        <v>1170</v>
      </c>
      <c r="H33" t="str">
        <f t="shared" si="0"/>
        <v>CA|Water Use_Monthly_Unspecified_Unspecified|137</v>
      </c>
    </row>
    <row r="34" spans="1:8" x14ac:dyDescent="0.3">
      <c r="A34" t="s">
        <v>18</v>
      </c>
      <c r="B34" t="s">
        <v>63</v>
      </c>
      <c r="C34">
        <v>759</v>
      </c>
      <c r="H34" t="str">
        <f t="shared" si="0"/>
        <v>CO|Discharge Flow_Monthly_Agriculture Irrigation_Groundwater|1170</v>
      </c>
    </row>
    <row r="35" spans="1:8" x14ac:dyDescent="0.3">
      <c r="A35" t="s">
        <v>18</v>
      </c>
      <c r="B35" t="s">
        <v>64</v>
      </c>
      <c r="C35">
        <v>1</v>
      </c>
      <c r="H35" t="str">
        <f t="shared" si="0"/>
        <v>CO|Discharge Flow_Monthly_Agriculture Irrigation_Surface Water|759</v>
      </c>
    </row>
    <row r="36" spans="1:8" x14ac:dyDescent="0.3">
      <c r="A36" t="s">
        <v>18</v>
      </c>
      <c r="B36" t="s">
        <v>65</v>
      </c>
      <c r="C36">
        <v>21</v>
      </c>
      <c r="H36" t="str">
        <f t="shared" si="0"/>
        <v>CO|Discharge Flow_Monthly_Aquaculture_Groundwater|1</v>
      </c>
    </row>
    <row r="37" spans="1:8" x14ac:dyDescent="0.3">
      <c r="A37" t="s">
        <v>18</v>
      </c>
      <c r="B37" t="s">
        <v>66</v>
      </c>
      <c r="C37">
        <v>101</v>
      </c>
      <c r="H37" t="str">
        <f t="shared" si="0"/>
        <v>CO|Discharge Flow_Monthly_Aquaculture_Surface Water|21</v>
      </c>
    </row>
    <row r="38" spans="1:8" x14ac:dyDescent="0.3">
      <c r="A38" t="s">
        <v>18</v>
      </c>
      <c r="B38" t="s">
        <v>67</v>
      </c>
      <c r="C38">
        <v>15</v>
      </c>
      <c r="H38" t="str">
        <f t="shared" si="0"/>
        <v>CO|Discharge Flow_Monthly_Commercial/Industrial_Groundwater|101</v>
      </c>
    </row>
    <row r="39" spans="1:8" x14ac:dyDescent="0.3">
      <c r="A39" t="s">
        <v>18</v>
      </c>
      <c r="B39" t="s">
        <v>68</v>
      </c>
      <c r="C39">
        <v>37</v>
      </c>
      <c r="H39" t="str">
        <f t="shared" si="0"/>
        <v>CO|Discharge Flow_Monthly_Commercial/Industrial_Surface Water|15</v>
      </c>
    </row>
    <row r="40" spans="1:8" x14ac:dyDescent="0.3">
      <c r="A40" t="s">
        <v>18</v>
      </c>
      <c r="B40" t="s">
        <v>69</v>
      </c>
      <c r="C40">
        <v>10</v>
      </c>
      <c r="H40" t="str">
        <f t="shared" si="0"/>
        <v>CO|Discharge Flow_Monthly_Domestic_Groundwater|37</v>
      </c>
    </row>
    <row r="41" spans="1:8" x14ac:dyDescent="0.3">
      <c r="A41" t="s">
        <v>18</v>
      </c>
      <c r="B41" t="s">
        <v>70</v>
      </c>
      <c r="C41">
        <v>3</v>
      </c>
      <c r="H41" t="str">
        <f t="shared" si="0"/>
        <v>CO|Discharge Flow_Monthly_Domestic_Surface Water|10</v>
      </c>
    </row>
    <row r="42" spans="1:8" x14ac:dyDescent="0.3">
      <c r="A42" t="s">
        <v>18</v>
      </c>
      <c r="B42" t="s">
        <v>71</v>
      </c>
      <c r="C42">
        <v>2</v>
      </c>
      <c r="H42" t="str">
        <f t="shared" si="0"/>
        <v>CO|Discharge Flow_Monthly_Fire_Groundwater|3</v>
      </c>
    </row>
    <row r="43" spans="1:8" x14ac:dyDescent="0.3">
      <c r="A43" t="s">
        <v>18</v>
      </c>
      <c r="B43" t="s">
        <v>72</v>
      </c>
      <c r="C43">
        <v>1</v>
      </c>
      <c r="H43" t="str">
        <f t="shared" si="0"/>
        <v>CO|Discharge Flow_Monthly_Fire_Surface Water|2</v>
      </c>
    </row>
    <row r="44" spans="1:8" x14ac:dyDescent="0.3">
      <c r="A44" t="s">
        <v>18</v>
      </c>
      <c r="B44" t="s">
        <v>73</v>
      </c>
      <c r="C44">
        <v>3</v>
      </c>
      <c r="H44" t="str">
        <f t="shared" si="0"/>
        <v>CO|Discharge Flow_Monthly_Hydroelectric_Groundwater|1</v>
      </c>
    </row>
    <row r="45" spans="1:8" x14ac:dyDescent="0.3">
      <c r="A45" t="s">
        <v>18</v>
      </c>
      <c r="B45" t="s">
        <v>74</v>
      </c>
      <c r="C45">
        <v>1</v>
      </c>
      <c r="H45" t="str">
        <f t="shared" si="0"/>
        <v>CO|Discharge Flow_Monthly_Hydroelectric_Surface Water|3</v>
      </c>
    </row>
    <row r="46" spans="1:8" x14ac:dyDescent="0.3">
      <c r="A46" t="s">
        <v>18</v>
      </c>
      <c r="B46" t="s">
        <v>75</v>
      </c>
      <c r="C46">
        <v>1</v>
      </c>
      <c r="H46" t="str">
        <f t="shared" si="0"/>
        <v>CO|Discharge Flow_Monthly_In-Stream Flow_Groundwater|1</v>
      </c>
    </row>
    <row r="47" spans="1:8" x14ac:dyDescent="0.3">
      <c r="A47" t="s">
        <v>18</v>
      </c>
      <c r="B47" t="s">
        <v>76</v>
      </c>
      <c r="C47">
        <v>9</v>
      </c>
      <c r="H47" t="str">
        <f t="shared" si="0"/>
        <v>CO|Discharge Flow_Monthly_In-Stream Flow_Surface Water|1</v>
      </c>
    </row>
    <row r="48" spans="1:8" x14ac:dyDescent="0.3">
      <c r="A48" t="s">
        <v>18</v>
      </c>
      <c r="B48" t="s">
        <v>77</v>
      </c>
      <c r="C48">
        <v>4</v>
      </c>
      <c r="H48" t="str">
        <f t="shared" si="0"/>
        <v>CO|Discharge Flow_Monthly_Livestock_Groundwater|9</v>
      </c>
    </row>
    <row r="49" spans="1:8" x14ac:dyDescent="0.3">
      <c r="A49" t="s">
        <v>18</v>
      </c>
      <c r="B49" t="s">
        <v>78</v>
      </c>
      <c r="C49">
        <v>99</v>
      </c>
      <c r="H49" t="str">
        <f t="shared" si="0"/>
        <v>CO|Discharge Flow_Monthly_Livestock_Surface Water|4</v>
      </c>
    </row>
    <row r="50" spans="1:8" x14ac:dyDescent="0.3">
      <c r="A50" t="s">
        <v>18</v>
      </c>
      <c r="B50" t="s">
        <v>79</v>
      </c>
      <c r="C50">
        <v>10</v>
      </c>
      <c r="H50" t="str">
        <f t="shared" si="0"/>
        <v>CO|Discharge Flow_Monthly_Public Supply_Groundwater|99</v>
      </c>
    </row>
    <row r="51" spans="1:8" x14ac:dyDescent="0.3">
      <c r="A51" t="s">
        <v>18</v>
      </c>
      <c r="B51" t="s">
        <v>80</v>
      </c>
      <c r="C51">
        <v>4</v>
      </c>
      <c r="H51" t="str">
        <f t="shared" si="0"/>
        <v>CO|Discharge Flow_Monthly_Public Supply_Surface Water|10</v>
      </c>
    </row>
    <row r="52" spans="1:8" x14ac:dyDescent="0.3">
      <c r="A52" t="s">
        <v>18</v>
      </c>
      <c r="B52" t="s">
        <v>81</v>
      </c>
      <c r="C52">
        <v>3</v>
      </c>
      <c r="H52" t="str">
        <f t="shared" si="0"/>
        <v>CO|Discharge Flow_Monthly_Recreation_Surface Water|4</v>
      </c>
    </row>
    <row r="53" spans="1:8" x14ac:dyDescent="0.3">
      <c r="A53" t="s">
        <v>18</v>
      </c>
      <c r="B53" t="s">
        <v>82</v>
      </c>
      <c r="C53">
        <v>24</v>
      </c>
      <c r="H53" t="str">
        <f t="shared" si="0"/>
        <v>CO|Discharge Flow_Monthly_Reservoir Storage_Surface Water|3</v>
      </c>
    </row>
    <row r="54" spans="1:8" x14ac:dyDescent="0.3">
      <c r="A54" t="s">
        <v>18</v>
      </c>
      <c r="B54" t="s">
        <v>83</v>
      </c>
      <c r="C54">
        <v>3</v>
      </c>
      <c r="H54" t="str">
        <f t="shared" si="0"/>
        <v>CO|Discharge Flow_Monthly_Unspecified_Groundwater|24</v>
      </c>
    </row>
    <row r="55" spans="1:8" x14ac:dyDescent="0.3">
      <c r="A55" t="s">
        <v>28</v>
      </c>
      <c r="B55" t="s">
        <v>84</v>
      </c>
      <c r="C55">
        <v>1014</v>
      </c>
      <c r="H55" t="str">
        <f t="shared" si="0"/>
        <v>CO|Discharge Flow_Monthly_Unspecified_Surface Water|3</v>
      </c>
    </row>
    <row r="56" spans="1:8" x14ac:dyDescent="0.3">
      <c r="A56" t="s">
        <v>28</v>
      </c>
      <c r="B56" t="s">
        <v>85</v>
      </c>
      <c r="C56">
        <v>778</v>
      </c>
      <c r="H56" t="str">
        <f t="shared" si="0"/>
        <v>ND|Withdrawal_Annual_Agriculture Irrigation_Groundwater|1014</v>
      </c>
    </row>
    <row r="57" spans="1:8" x14ac:dyDescent="0.3">
      <c r="A57" t="s">
        <v>28</v>
      </c>
      <c r="B57" t="s">
        <v>86</v>
      </c>
      <c r="C57">
        <v>173</v>
      </c>
      <c r="H57" t="str">
        <f t="shared" si="0"/>
        <v>ND|Withdrawal_Annual_Agriculture Irrigation_Surface Water|778</v>
      </c>
    </row>
    <row r="58" spans="1:8" x14ac:dyDescent="0.3">
      <c r="A58" t="s">
        <v>28</v>
      </c>
      <c r="B58" t="s">
        <v>87</v>
      </c>
      <c r="C58">
        <v>34</v>
      </c>
      <c r="H58" t="str">
        <f t="shared" si="0"/>
        <v>ND|Withdrawal_Annual_Commercial/Industrial_Groundwater|173</v>
      </c>
    </row>
    <row r="59" spans="1:8" x14ac:dyDescent="0.3">
      <c r="A59" t="s">
        <v>28</v>
      </c>
      <c r="B59" t="s">
        <v>88</v>
      </c>
      <c r="C59">
        <v>11</v>
      </c>
      <c r="H59" t="str">
        <f t="shared" si="0"/>
        <v>ND|Withdrawal_Annual_Commercial/Industrial_Surface Water|34</v>
      </c>
    </row>
    <row r="60" spans="1:8" x14ac:dyDescent="0.3">
      <c r="A60" t="s">
        <v>28</v>
      </c>
      <c r="B60" t="s">
        <v>89</v>
      </c>
      <c r="C60">
        <v>21</v>
      </c>
      <c r="H60" t="str">
        <f t="shared" si="0"/>
        <v>ND|Withdrawal_Annual_Domestic_Groundwater|11</v>
      </c>
    </row>
    <row r="61" spans="1:8" x14ac:dyDescent="0.3">
      <c r="A61" t="s">
        <v>28</v>
      </c>
      <c r="B61" t="s">
        <v>90</v>
      </c>
      <c r="C61">
        <v>6</v>
      </c>
      <c r="H61" t="str">
        <f t="shared" si="0"/>
        <v>ND|Withdrawal_Annual_Domestic_Surface Water|21</v>
      </c>
    </row>
    <row r="62" spans="1:8" x14ac:dyDescent="0.3">
      <c r="A62" t="s">
        <v>28</v>
      </c>
      <c r="B62" t="s">
        <v>91</v>
      </c>
      <c r="C62">
        <v>5</v>
      </c>
      <c r="H62" t="str">
        <f t="shared" si="0"/>
        <v>ND|Withdrawal_Annual_Hydroelectric_Surface Water|6</v>
      </c>
    </row>
    <row r="63" spans="1:8" x14ac:dyDescent="0.3">
      <c r="A63" t="s">
        <v>28</v>
      </c>
      <c r="B63" t="s">
        <v>92</v>
      </c>
      <c r="C63">
        <v>17</v>
      </c>
      <c r="H63" t="str">
        <f t="shared" si="0"/>
        <v>ND|Withdrawal_Annual_In-Stream Flow_Groundwater|5</v>
      </c>
    </row>
    <row r="64" spans="1:8" x14ac:dyDescent="0.3">
      <c r="A64" t="s">
        <v>28</v>
      </c>
      <c r="B64" t="s">
        <v>93</v>
      </c>
      <c r="C64">
        <v>31</v>
      </c>
      <c r="H64" t="str">
        <f t="shared" si="0"/>
        <v>ND|Withdrawal_Annual_In-Stream Flow_Surface Water|17</v>
      </c>
    </row>
    <row r="65" spans="1:8" x14ac:dyDescent="0.3">
      <c r="A65" t="s">
        <v>28</v>
      </c>
      <c r="B65" t="s">
        <v>94</v>
      </c>
      <c r="C65">
        <v>19</v>
      </c>
      <c r="H65" t="str">
        <f t="shared" si="0"/>
        <v>ND|Withdrawal_Annual_Livestock_Surface Water|31</v>
      </c>
    </row>
    <row r="66" spans="1:8" x14ac:dyDescent="0.3">
      <c r="A66" t="s">
        <v>28</v>
      </c>
      <c r="B66" t="s">
        <v>95</v>
      </c>
      <c r="C66">
        <v>436</v>
      </c>
      <c r="H66" t="str">
        <f t="shared" si="0"/>
        <v>ND|Withdrawal_Annual_Other_Surface Water|19</v>
      </c>
    </row>
    <row r="67" spans="1:8" x14ac:dyDescent="0.3">
      <c r="A67" t="s">
        <v>28</v>
      </c>
      <c r="B67" t="s">
        <v>96</v>
      </c>
      <c r="C67">
        <v>55</v>
      </c>
      <c r="H67" t="str">
        <f t="shared" si="0"/>
        <v>ND|Withdrawal_Annual_Public Supply_Groundwater|436</v>
      </c>
    </row>
    <row r="68" spans="1:8" x14ac:dyDescent="0.3">
      <c r="A68" t="s">
        <v>28</v>
      </c>
      <c r="B68" t="s">
        <v>97</v>
      </c>
      <c r="C68">
        <v>2</v>
      </c>
      <c r="H68" t="str">
        <f t="shared" ref="H68:H111" si="1">A67&amp;"|"&amp;B67&amp;"|"&amp;C67</f>
        <v>ND|Withdrawal_Annual_Public Supply_Surface Water|55</v>
      </c>
    </row>
    <row r="69" spans="1:8" x14ac:dyDescent="0.3">
      <c r="A69" t="s">
        <v>28</v>
      </c>
      <c r="B69" t="s">
        <v>98</v>
      </c>
      <c r="C69">
        <v>112</v>
      </c>
      <c r="H69" t="str">
        <f t="shared" si="1"/>
        <v>ND|Withdrawal_Annual_Recreation_Groundwater|2</v>
      </c>
    </row>
    <row r="70" spans="1:8" x14ac:dyDescent="0.3">
      <c r="A70" t="s">
        <v>2</v>
      </c>
      <c r="B70" t="s">
        <v>31</v>
      </c>
      <c r="C70">
        <v>5347</v>
      </c>
      <c r="H70" t="str">
        <f t="shared" si="1"/>
        <v>ND|Withdrawal_Annual_Recreation_Surface Water|112</v>
      </c>
    </row>
    <row r="71" spans="1:8" x14ac:dyDescent="0.3">
      <c r="A71" t="s">
        <v>2</v>
      </c>
      <c r="B71" t="s">
        <v>33</v>
      </c>
      <c r="C71">
        <v>6</v>
      </c>
      <c r="H71" t="str">
        <f t="shared" si="1"/>
        <v>TX|Water Use_Monthly_Agriculture Irrigation_Surface Water|5347</v>
      </c>
    </row>
    <row r="72" spans="1:8" x14ac:dyDescent="0.3">
      <c r="A72" t="s">
        <v>2</v>
      </c>
      <c r="B72" t="s">
        <v>99</v>
      </c>
      <c r="C72">
        <v>12</v>
      </c>
      <c r="H72" t="str">
        <f t="shared" si="1"/>
        <v>TX|Water Use_Monthly_Aquaculture_Surface Water|6</v>
      </c>
    </row>
    <row r="73" spans="1:8" x14ac:dyDescent="0.3">
      <c r="A73" t="s">
        <v>2</v>
      </c>
      <c r="B73" t="s">
        <v>35</v>
      </c>
      <c r="C73">
        <v>1427</v>
      </c>
      <c r="H73" t="str">
        <f t="shared" si="1"/>
        <v>TX|Water Use_Monthly_Aquifer Recharge_Surface Water|12</v>
      </c>
    </row>
    <row r="74" spans="1:8" x14ac:dyDescent="0.3">
      <c r="A74" t="s">
        <v>2</v>
      </c>
      <c r="B74" t="s">
        <v>37</v>
      </c>
      <c r="C74">
        <v>80</v>
      </c>
      <c r="H74" t="str">
        <f t="shared" si="1"/>
        <v>TX|Water Use_Monthly_Commercial/Industrial_Surface Water|1427</v>
      </c>
    </row>
    <row r="75" spans="1:8" x14ac:dyDescent="0.3">
      <c r="A75" t="s">
        <v>2</v>
      </c>
      <c r="B75" t="s">
        <v>41</v>
      </c>
      <c r="C75">
        <v>76</v>
      </c>
      <c r="H75" t="str">
        <f t="shared" si="1"/>
        <v>TX|Water Use_Monthly_Domestic_Surface Water|80</v>
      </c>
    </row>
    <row r="76" spans="1:8" x14ac:dyDescent="0.3">
      <c r="A76" t="s">
        <v>2</v>
      </c>
      <c r="B76" t="s">
        <v>43</v>
      </c>
      <c r="C76">
        <v>30</v>
      </c>
      <c r="H76" t="str">
        <f t="shared" si="1"/>
        <v>TX|Water Use_Monthly_Hydroelectric_Surface Water|76</v>
      </c>
    </row>
    <row r="77" spans="1:8" x14ac:dyDescent="0.3">
      <c r="A77" t="s">
        <v>2</v>
      </c>
      <c r="B77" t="s">
        <v>45</v>
      </c>
      <c r="C77">
        <v>65</v>
      </c>
      <c r="H77" t="str">
        <f t="shared" si="1"/>
        <v>TX|Water Use_Monthly_In-Stream Flow_Surface Water|30</v>
      </c>
    </row>
    <row r="78" spans="1:8" x14ac:dyDescent="0.3">
      <c r="A78" t="s">
        <v>2</v>
      </c>
      <c r="B78" t="s">
        <v>47</v>
      </c>
      <c r="C78">
        <v>830</v>
      </c>
      <c r="H78" t="str">
        <f t="shared" si="1"/>
        <v>TX|Water Use_Monthly_Livestock_Surface Water|65</v>
      </c>
    </row>
    <row r="79" spans="1:8" x14ac:dyDescent="0.3">
      <c r="A79" t="s">
        <v>2</v>
      </c>
      <c r="B79" t="s">
        <v>49</v>
      </c>
      <c r="C79">
        <v>11</v>
      </c>
      <c r="H79" t="str">
        <f t="shared" si="1"/>
        <v>TX|Water Use_Monthly_Mining_Surface Water|830</v>
      </c>
    </row>
    <row r="80" spans="1:8" x14ac:dyDescent="0.3">
      <c r="A80" t="s">
        <v>2</v>
      </c>
      <c r="B80" t="s">
        <v>50</v>
      </c>
      <c r="C80">
        <v>411</v>
      </c>
      <c r="H80" t="str">
        <f t="shared" si="1"/>
        <v>TX|Water Use_Monthly_Municipal Irrigation_Surface Water|11</v>
      </c>
    </row>
    <row r="81" spans="1:8" x14ac:dyDescent="0.3">
      <c r="A81" t="s">
        <v>2</v>
      </c>
      <c r="B81" t="s">
        <v>52</v>
      </c>
      <c r="C81">
        <v>1540</v>
      </c>
      <c r="H81" t="str">
        <f t="shared" si="1"/>
        <v>TX|Water Use_Monthly_Other_Surface Water|411</v>
      </c>
    </row>
    <row r="82" spans="1:8" x14ac:dyDescent="0.3">
      <c r="A82" t="s">
        <v>2</v>
      </c>
      <c r="B82" t="s">
        <v>54</v>
      </c>
      <c r="C82">
        <v>660</v>
      </c>
      <c r="H82" t="str">
        <f t="shared" si="1"/>
        <v>TX|Water Use_Monthly_Public Supply_Surface Water|1540</v>
      </c>
    </row>
    <row r="83" spans="1:8" x14ac:dyDescent="0.3">
      <c r="A83" t="s">
        <v>2</v>
      </c>
      <c r="B83" t="s">
        <v>100</v>
      </c>
      <c r="C83">
        <v>6</v>
      </c>
      <c r="H83" t="str">
        <f t="shared" si="1"/>
        <v>TX|Water Use_Monthly_Recreation_Surface Water|660</v>
      </c>
    </row>
    <row r="84" spans="1:8" x14ac:dyDescent="0.3">
      <c r="A84" t="s">
        <v>2</v>
      </c>
      <c r="B84" t="s">
        <v>101</v>
      </c>
      <c r="C84">
        <v>6</v>
      </c>
      <c r="H84" t="str">
        <f t="shared" si="1"/>
        <v>TX|Water Use_Monthly_Reservoir Storage_Surface Water|6</v>
      </c>
    </row>
    <row r="85" spans="1:8" x14ac:dyDescent="0.3">
      <c r="H85" t="str">
        <f t="shared" si="1"/>
        <v>TX|Water Use_Monthly_Treated Wastewater/Reuse_Surface Water|6</v>
      </c>
    </row>
    <row r="86" spans="1:8" x14ac:dyDescent="0.3">
      <c r="H86" t="str">
        <f t="shared" si="1"/>
        <v>||</v>
      </c>
    </row>
    <row r="87" spans="1:8" x14ac:dyDescent="0.3">
      <c r="H87" t="str">
        <f t="shared" si="1"/>
        <v>||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A867-E8EF-4714-B170-230060A24694}">
  <dimension ref="A1:H10"/>
  <sheetViews>
    <sheetView workbookViewId="0">
      <selection activeCell="H27" sqref="H27"/>
    </sheetView>
  </sheetViews>
  <sheetFormatPr defaultRowHeight="14.4" x14ac:dyDescent="0.3"/>
  <cols>
    <col min="1" max="1" width="5.21875" bestFit="1" customWidth="1"/>
    <col min="2" max="2" width="21.88671875" bestFit="1" customWidth="1"/>
    <col min="3" max="3" width="10.21875" bestFit="1" customWidth="1"/>
    <col min="7" max="7" width="51.44140625" customWidth="1"/>
    <col min="8" max="8" width="36.109375" bestFit="1" customWidth="1"/>
  </cols>
  <sheetData>
    <row r="1" spans="1:8" x14ac:dyDescent="0.3">
      <c r="A1" t="s">
        <v>0</v>
      </c>
      <c r="B1" t="s">
        <v>4</v>
      </c>
      <c r="C1" t="s">
        <v>1</v>
      </c>
      <c r="E1" s="2" t="s">
        <v>9</v>
      </c>
      <c r="F1" s="1">
        <f>SUM(C2:C30)</f>
        <v>46604</v>
      </c>
      <c r="H1" t="str">
        <f>A1&amp;"|"&amp;B1&amp;"|"&amp;C1</f>
        <v>State|WaDE_WaterSourceType|CountSite</v>
      </c>
    </row>
    <row r="2" spans="1:8" x14ac:dyDescent="0.3">
      <c r="A2" t="s">
        <v>20</v>
      </c>
      <c r="B2" t="s">
        <v>6</v>
      </c>
      <c r="C2" s="1">
        <v>25858</v>
      </c>
      <c r="E2" s="8" t="s">
        <v>104</v>
      </c>
      <c r="H2" s="3" t="s">
        <v>13</v>
      </c>
    </row>
    <row r="3" spans="1:8" x14ac:dyDescent="0.3">
      <c r="A3" t="s">
        <v>20</v>
      </c>
      <c r="B3" t="s">
        <v>7</v>
      </c>
      <c r="C3" s="1">
        <v>8693</v>
      </c>
      <c r="H3" t="str">
        <f>A2&amp;"|"&amp;B2&amp;"|"&amp;C2</f>
        <v>CA|Unspecified|25858</v>
      </c>
    </row>
    <row r="4" spans="1:8" x14ac:dyDescent="0.3">
      <c r="A4" t="s">
        <v>18</v>
      </c>
      <c r="B4" t="s">
        <v>5</v>
      </c>
      <c r="C4" s="1">
        <v>1446</v>
      </c>
      <c r="H4" t="str">
        <f t="shared" ref="H4:H30" si="0">A3&amp;"|"&amp;B3&amp;"|"&amp;C3</f>
        <v>CA|Surface Water|8693</v>
      </c>
    </row>
    <row r="5" spans="1:8" x14ac:dyDescent="0.3">
      <c r="A5" t="s">
        <v>18</v>
      </c>
      <c r="B5" t="s">
        <v>7</v>
      </c>
      <c r="C5" s="1">
        <v>835</v>
      </c>
      <c r="H5" t="str">
        <f t="shared" si="0"/>
        <v>CO|Groundwater|1446</v>
      </c>
    </row>
    <row r="6" spans="1:8" x14ac:dyDescent="0.3">
      <c r="A6" t="s">
        <v>28</v>
      </c>
      <c r="B6" t="s">
        <v>5</v>
      </c>
      <c r="C6" s="1">
        <v>1618</v>
      </c>
      <c r="H6" t="str">
        <f t="shared" si="0"/>
        <v>CO|Surface Water|835</v>
      </c>
    </row>
    <row r="7" spans="1:8" x14ac:dyDescent="0.3">
      <c r="A7" t="s">
        <v>28</v>
      </c>
      <c r="B7" t="s">
        <v>7</v>
      </c>
      <c r="C7" s="1">
        <v>1059</v>
      </c>
      <c r="H7" t="str">
        <f t="shared" si="0"/>
        <v>ND|Groundwater|1618</v>
      </c>
    </row>
    <row r="8" spans="1:8" x14ac:dyDescent="0.3">
      <c r="A8" t="s">
        <v>2</v>
      </c>
      <c r="B8" t="s">
        <v>7</v>
      </c>
      <c r="C8" s="1">
        <v>7095</v>
      </c>
      <c r="H8" t="str">
        <f t="shared" si="0"/>
        <v>ND|Surface Water|1059</v>
      </c>
    </row>
    <row r="9" spans="1:8" x14ac:dyDescent="0.3">
      <c r="H9" t="str">
        <f t="shared" si="0"/>
        <v>TX|Surface Water|7095</v>
      </c>
    </row>
    <row r="10" spans="1:8" x14ac:dyDescent="0.3">
      <c r="H10" t="str">
        <f t="shared" si="0"/>
        <v>||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448C-F171-45FF-B693-ABF57F178EFE}">
  <dimension ref="A1:I10"/>
  <sheetViews>
    <sheetView tabSelected="1" workbookViewId="0">
      <selection activeCell="I3" sqref="I3"/>
    </sheetView>
  </sheetViews>
  <sheetFormatPr defaultRowHeight="14.4" x14ac:dyDescent="0.3"/>
  <cols>
    <col min="1" max="1" width="5.44140625" bestFit="1" customWidth="1"/>
    <col min="2" max="2" width="25" bestFit="1" customWidth="1"/>
    <col min="3" max="4" width="9.33203125" bestFit="1" customWidth="1"/>
    <col min="5" max="5" width="27.33203125" bestFit="1" customWidth="1"/>
    <col min="6" max="6" width="14.44140625" bestFit="1" customWidth="1"/>
    <col min="9" max="9" width="89.6640625" bestFit="1" customWidth="1"/>
  </cols>
  <sheetData>
    <row r="1" spans="1:9" x14ac:dyDescent="0.3">
      <c r="A1" t="s">
        <v>0</v>
      </c>
      <c r="B1" t="s">
        <v>14</v>
      </c>
      <c r="C1" t="s">
        <v>10</v>
      </c>
      <c r="D1" t="s">
        <v>11</v>
      </c>
      <c r="E1" t="s">
        <v>17</v>
      </c>
      <c r="F1" s="4" t="s">
        <v>12</v>
      </c>
      <c r="I1" t="str">
        <f>A1&amp;"|"&amp;B1&amp;"|"&amp;C1&amp;"|"&amp;D1&amp;"|"&amp;E1&amp;"|"&amp;F1</f>
        <v>State|AggregationIntervalUnitCV |minYear|maxYear|numUniqueTimeSeriesEntries|TimeRange_Yrs</v>
      </c>
    </row>
    <row r="2" spans="1:9" x14ac:dyDescent="0.3">
      <c r="A2" t="s">
        <v>20</v>
      </c>
      <c r="B2" t="s">
        <v>21</v>
      </c>
      <c r="C2" s="1">
        <v>1906</v>
      </c>
      <c r="D2" s="1">
        <v>2022</v>
      </c>
      <c r="E2" s="1">
        <v>474</v>
      </c>
      <c r="F2" s="9">
        <f>D2-C2</f>
        <v>116</v>
      </c>
      <c r="I2" s="3" t="s">
        <v>16</v>
      </c>
    </row>
    <row r="3" spans="1:9" x14ac:dyDescent="0.3">
      <c r="A3" t="s">
        <v>18</v>
      </c>
      <c r="B3" t="s">
        <v>21</v>
      </c>
      <c r="C3" s="1">
        <v>1886</v>
      </c>
      <c r="D3" s="1">
        <v>2024</v>
      </c>
      <c r="E3" s="1">
        <v>1400</v>
      </c>
      <c r="F3" s="9">
        <f t="shared" ref="F3:F5" si="0">D3-C3</f>
        <v>138</v>
      </c>
      <c r="I3" t="str">
        <f>A2&amp;"|"&amp;B2&amp;"|"&amp;C2&amp;"|"&amp;D2&amp;"|"&amp;E2&amp;"|"&amp;F2</f>
        <v>CA|Monthly|1906|2022|474|116</v>
      </c>
    </row>
    <row r="4" spans="1:9" x14ac:dyDescent="0.3">
      <c r="A4" t="s">
        <v>28</v>
      </c>
      <c r="B4" t="s">
        <v>15</v>
      </c>
      <c r="C4" s="1">
        <v>1965</v>
      </c>
      <c r="D4" s="1">
        <v>2021</v>
      </c>
      <c r="E4" s="1">
        <v>57</v>
      </c>
      <c r="F4" s="9">
        <f t="shared" si="0"/>
        <v>56</v>
      </c>
      <c r="I4" t="str">
        <f t="shared" ref="I4:I10" si="1">A3&amp;"|"&amp;B3&amp;"|"&amp;C3&amp;"|"&amp;D3&amp;"|"&amp;E3&amp;"|"&amp;F3</f>
        <v>CO|Monthly|1886|2024|1400|138</v>
      </c>
    </row>
    <row r="5" spans="1:9" x14ac:dyDescent="0.3">
      <c r="A5" t="s">
        <v>2</v>
      </c>
      <c r="B5" t="s">
        <v>21</v>
      </c>
      <c r="C5" s="1">
        <v>2009</v>
      </c>
      <c r="D5" s="1">
        <v>2022</v>
      </c>
      <c r="E5" s="1">
        <v>154</v>
      </c>
      <c r="F5" s="9">
        <f t="shared" si="0"/>
        <v>13</v>
      </c>
      <c r="I5" t="str">
        <f t="shared" si="1"/>
        <v>ND|Annual|1965|2021|57|56</v>
      </c>
    </row>
    <row r="6" spans="1:9" x14ac:dyDescent="0.3">
      <c r="I6" t="str">
        <f t="shared" si="1"/>
        <v>TX|Monthly|2009|2022|154|13</v>
      </c>
    </row>
    <row r="7" spans="1:9" x14ac:dyDescent="0.3">
      <c r="I7" t="str">
        <f t="shared" si="1"/>
        <v>|||||</v>
      </c>
    </row>
    <row r="8" spans="1:9" x14ac:dyDescent="0.3">
      <c r="I8" t="str">
        <f t="shared" si="1"/>
        <v>|||||</v>
      </c>
    </row>
    <row r="9" spans="1:9" x14ac:dyDescent="0.3">
      <c r="I9" t="str">
        <f t="shared" si="1"/>
        <v>|||||</v>
      </c>
    </row>
    <row r="10" spans="1:9" x14ac:dyDescent="0.3">
      <c r="I10" t="str">
        <f t="shared" si="1"/>
        <v>|||||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Providing Organizations</vt:lpstr>
      <vt:lpstr>Num of WR_WU sites per state</vt:lpstr>
      <vt:lpstr>Num of SiteTypeCV per state</vt:lpstr>
      <vt:lpstr>Num of VariableCV per state</vt:lpstr>
      <vt:lpstr>Num or VariableSpecificCV p s</vt:lpstr>
      <vt:lpstr>Num of WaterSourceType per stat</vt:lpstr>
      <vt:lpstr>Time Range per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2022-10-25T20:03:58Z</dcterms:created>
  <dcterms:modified xsi:type="dcterms:W3CDTF">2024-03-27T17:27:52Z</dcterms:modified>
</cp:coreProperties>
</file>