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WaDE-Side-Projects\20221025 Summary of SSPS\"/>
    </mc:Choice>
  </mc:AlternateContent>
  <xr:revisionPtr revIDLastSave="0" documentId="13_ncr:1_{F6A792A5-5AD5-4138-BAFF-93F31382D3F6}" xr6:coauthVersionLast="47" xr6:coauthVersionMax="47" xr10:uidLastSave="{00000000-0000-0000-0000-000000000000}"/>
  <bookViews>
    <workbookView xWindow="-108" yWindow="-108" windowWidth="30936" windowHeight="16776" xr2:uid="{AE5C7255-74E0-499C-9957-60819E71160E}"/>
  </bookViews>
  <sheets>
    <sheet name="POD v POU" sheetId="1" r:id="rId1"/>
    <sheet name="VariableCV" sheetId="3" r:id="rId2"/>
    <sheet name="VariableSpecificCV" sheetId="2" r:id="rId3"/>
    <sheet name="WaterSourceType" sheetId="4" r:id="rId4"/>
    <sheet name="Time 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3" i="5"/>
  <c r="I1" i="5"/>
  <c r="F6" i="5"/>
  <c r="F5" i="5"/>
  <c r="F4" i="5"/>
  <c r="F3" i="5"/>
  <c r="F2" i="5"/>
  <c r="H58" i="2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3" i="4"/>
  <c r="H1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3" i="2"/>
  <c r="H1" i="2"/>
  <c r="H3" i="1"/>
  <c r="H4" i="3"/>
  <c r="H5" i="3"/>
  <c r="H6" i="3"/>
  <c r="H7" i="3"/>
  <c r="H8" i="3"/>
  <c r="H9" i="3"/>
  <c r="H10" i="3"/>
  <c r="H3" i="3"/>
  <c r="H1" i="3"/>
  <c r="H8" i="1"/>
  <c r="H7" i="1"/>
  <c r="H6" i="1"/>
  <c r="H5" i="1"/>
  <c r="H4" i="1"/>
  <c r="H1" i="1"/>
  <c r="F1" i="4"/>
  <c r="F1" i="2"/>
  <c r="F1" i="1"/>
  <c r="F1" i="3"/>
</calcChain>
</file>

<file path=xl/sharedStrings.xml><?xml version="1.0" encoding="utf-8"?>
<sst xmlns="http://schemas.openxmlformats.org/spreadsheetml/2006/main" count="211" uniqueCount="93">
  <si>
    <t>State</t>
  </si>
  <si>
    <t>PODorPOUSite</t>
  </si>
  <si>
    <t>CountSite</t>
  </si>
  <si>
    <t>CA</t>
  </si>
  <si>
    <t>POU</t>
  </si>
  <si>
    <t>POD</t>
  </si>
  <si>
    <t>NJ</t>
  </si>
  <si>
    <t>NM</t>
  </si>
  <si>
    <t>TX</t>
  </si>
  <si>
    <t>UT</t>
  </si>
  <si>
    <t>VariableSpecificCV</t>
  </si>
  <si>
    <t>WaDE_WaterSourceType</t>
  </si>
  <si>
    <t>Cumulative Produced_Monthly_Total_Groundwater</t>
  </si>
  <si>
    <t>Groundwater</t>
  </si>
  <si>
    <t>Cumulative Delivered_Monthly_Single Family Residential_Unspecified</t>
  </si>
  <si>
    <t>Unspecified</t>
  </si>
  <si>
    <t>Cumulative Delivered_Monthly_Commercial Institutional_Unspecified</t>
  </si>
  <si>
    <t>Cumulative Delivered_Monthly_Multi Family Residential_Unspecified</t>
  </si>
  <si>
    <t>Cumulative Delivered_Monthly_Landscape Irrigation_Unspecified</t>
  </si>
  <si>
    <t>Cumulative Produced_Monthly_Total_Purchased</t>
  </si>
  <si>
    <t>Purchased</t>
  </si>
  <si>
    <t>Cumulative Delivered_Monthly_Other_Unspecified</t>
  </si>
  <si>
    <t>Cumulative Produced_Monthly_Total_Surface Water</t>
  </si>
  <si>
    <t>Surface Water</t>
  </si>
  <si>
    <t>Cumulative Delivered_Monthly_Industrial_Unspecified</t>
  </si>
  <si>
    <t>Cumulative Delivered_Monthly_Other PWS_Unspecified</t>
  </si>
  <si>
    <t>Cumulative Delivered_Monthly_Agricultural_Unspecified</t>
  </si>
  <si>
    <t>Withdrawal_Monthly_Industrial_Groundwater</t>
  </si>
  <si>
    <t>Withdrawal_Monthly_Potable Supply_Groundwater</t>
  </si>
  <si>
    <t>Return_Monthly_Not Classified_Surface Water</t>
  </si>
  <si>
    <t>Withdrawal_Monthly_Irrigation_Groundwater</t>
  </si>
  <si>
    <t>Withdrawal_Monthly_Irrigation_Surface Water</t>
  </si>
  <si>
    <t>Return_Monthly_Not Classified_Groundwater</t>
  </si>
  <si>
    <t>Withdrawal_Monthly_Industrial_Surface Water</t>
  </si>
  <si>
    <t>Withdrawal_Monthly_Commercial_Groundwater</t>
  </si>
  <si>
    <t>Withdrawal_Monthly_Agricultural_Groundwater</t>
  </si>
  <si>
    <t>Withdrawal_Monthly_Potable Supply_Surface Water</t>
  </si>
  <si>
    <t>Withdrawal_Monthly_Irrigation_Surface Groundwater</t>
  </si>
  <si>
    <t>Surface Groundwater</t>
  </si>
  <si>
    <t>Withdrawal_Monthly_Mining_Groundwater</t>
  </si>
  <si>
    <t>Return_Monthly_Potable Supply_Groundwater</t>
  </si>
  <si>
    <t>Withdrawal_Monthly_Mining_Surface Groundwater</t>
  </si>
  <si>
    <t>Withdrawal_Monthly_Mining_Surface Water</t>
  </si>
  <si>
    <t>Withdrawal_Monthly_Power Generation_Groundwater</t>
  </si>
  <si>
    <t>Withdrawal_Monthly_Power Generation_Surface Water</t>
  </si>
  <si>
    <t>Withdrawal_Monthly_Irrigation_Unspecified</t>
  </si>
  <si>
    <t>Withdrawal_Monthly_Industrial_Unspecified</t>
  </si>
  <si>
    <t>Withdrawal_Monthly_Commercial_Surface Water</t>
  </si>
  <si>
    <t>Return_Monthly_Potable Supply_Surface Water</t>
  </si>
  <si>
    <t>Withdrawal_Monthly_Potable Supply_Unspecified</t>
  </si>
  <si>
    <t>Withdrawal_Monthly_Agricultural_Surface Water</t>
  </si>
  <si>
    <t>Return_Monthly_Irrigation_Unspecified</t>
  </si>
  <si>
    <t>Withdrawal_Monthly_Industrial_Surface Groundwater</t>
  </si>
  <si>
    <t>Withdrawal_Monthly_Commercial_Surface Groundwater</t>
  </si>
  <si>
    <t>Withdrawal_Monthly_Mining_Unspecified</t>
  </si>
  <si>
    <t>Return_Monthly_Not Classified_Unspecified</t>
  </si>
  <si>
    <t>Withdrawal_Monthly_Potable Supply_Surface Groundwater</t>
  </si>
  <si>
    <t>Withdrawal_Annual_Unspecified_Groundwater</t>
  </si>
  <si>
    <t>Withdrawal_Annual_Unspecified_Surface Water</t>
  </si>
  <si>
    <t>Intake_Monthly_MI_Groundwater</t>
  </si>
  <si>
    <t>Ground Water</t>
  </si>
  <si>
    <t>Intake_Monthly_MI_Surface Water</t>
  </si>
  <si>
    <t>Intake_Monthly_MI_Reuse</t>
  </si>
  <si>
    <t>Reuse</t>
  </si>
  <si>
    <t>Withdrawal_Annual_DCII_Groundwater</t>
  </si>
  <si>
    <t>Withdrawal_Monthly_DCII_Groundwater</t>
  </si>
  <si>
    <t>Withdrawal_Annual_DCII_Surface Water</t>
  </si>
  <si>
    <t>Withdrawal_Monthly_DCII_Surface Water</t>
  </si>
  <si>
    <t>Delivered Water Use_Annual_Commercial_Unspecified</t>
  </si>
  <si>
    <t>Delivered Water Use_Annual_DCII_Unspecified</t>
  </si>
  <si>
    <t>Delivered Water Use_Annual_Domestic_Unspecified</t>
  </si>
  <si>
    <t>Delivered Water Use_Annual_Industrial_Unspecified</t>
  </si>
  <si>
    <t>Delivered Water Use_Annual_Institutional_Unspecified</t>
  </si>
  <si>
    <t>Withdrawal_Monthly_DCII_Unspecified</t>
  </si>
  <si>
    <t>Withdrawal_Annual_DCII_Unspecified</t>
  </si>
  <si>
    <t>VariableCV</t>
  </si>
  <si>
    <t>Delivered</t>
  </si>
  <si>
    <t>Produced</t>
  </si>
  <si>
    <t>Return</t>
  </si>
  <si>
    <t>Withdrawal</t>
  </si>
  <si>
    <t>Intake</t>
  </si>
  <si>
    <t>Delivered Water Use</t>
  </si>
  <si>
    <t>SUM</t>
  </si>
  <si>
    <t>minYear</t>
  </si>
  <si>
    <t>maxYear</t>
  </si>
  <si>
    <t>TimeRange_Yrs</t>
  </si>
  <si>
    <t>----|----|----</t>
  </si>
  <si>
    <t xml:space="preserve">AggregationIntervalUnitCV </t>
  </si>
  <si>
    <t>numUniqueYears</t>
  </si>
  <si>
    <t>Monthly</t>
  </si>
  <si>
    <t>Annual</t>
  </si>
  <si>
    <t>Year</t>
  </si>
  <si>
    <t>----|----|---- |----|----|----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</si>
</sst>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0B5F-2F3D-4AFD-87F2-D5E991B2EF2D}">
  <dimension ref="A1:H16"/>
  <sheetViews>
    <sheetView tabSelected="1" workbookViewId="0">
      <selection activeCell="J27" sqref="J26:J27"/>
    </sheetView>
  </sheetViews>
  <sheetFormatPr defaultRowHeight="14.4" x14ac:dyDescent="0.3"/>
  <cols>
    <col min="1" max="1" width="5.21875" bestFit="1" customWidth="1"/>
    <col min="2" max="2" width="13.109375" bestFit="1" customWidth="1"/>
    <col min="3" max="3" width="8.88671875" bestFit="1" customWidth="1"/>
    <col min="4" max="4" width="5.109375" bestFit="1" customWidth="1"/>
    <col min="5" max="5" width="7.5546875" bestFit="1" customWidth="1"/>
    <col min="6" max="6" width="10.109375" bestFit="1" customWidth="1"/>
    <col min="8" max="8" width="2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s="2"/>
      <c r="E1" s="2" t="s">
        <v>82</v>
      </c>
      <c r="F1" s="1">
        <f>SUM(C2:C7)</f>
        <v>14469</v>
      </c>
      <c r="H1" t="str">
        <f>A1&amp;"|"&amp;B1&amp;"|"&amp;C1</f>
        <v>State|PODorPOUSite|CountSite</v>
      </c>
    </row>
    <row r="2" spans="1:8" x14ac:dyDescent="0.3">
      <c r="A2" t="s">
        <v>3</v>
      </c>
      <c r="B2" t="s">
        <v>4</v>
      </c>
      <c r="C2">
        <v>3960</v>
      </c>
      <c r="E2" s="1"/>
      <c r="H2" s="4" t="s">
        <v>86</v>
      </c>
    </row>
    <row r="3" spans="1:8" x14ac:dyDescent="0.3">
      <c r="A3" t="s">
        <v>6</v>
      </c>
      <c r="B3" t="s">
        <v>4</v>
      </c>
      <c r="C3">
        <v>472</v>
      </c>
      <c r="E3" s="1"/>
      <c r="H3" t="str">
        <f t="shared" ref="H3:H8" si="0">A2&amp;"|"&amp;B2&amp;"|"&amp;C2</f>
        <v>CA|POU|3960</v>
      </c>
    </row>
    <row r="4" spans="1:8" x14ac:dyDescent="0.3">
      <c r="A4" t="s">
        <v>7</v>
      </c>
      <c r="B4" t="s">
        <v>5</v>
      </c>
      <c r="C4">
        <v>535</v>
      </c>
      <c r="H4" t="str">
        <f t="shared" si="0"/>
        <v>NJ|POU|472</v>
      </c>
    </row>
    <row r="5" spans="1:8" x14ac:dyDescent="0.3">
      <c r="A5" t="s">
        <v>8</v>
      </c>
      <c r="B5" t="s">
        <v>4</v>
      </c>
      <c r="C5">
        <v>4035</v>
      </c>
      <c r="H5" t="str">
        <f t="shared" si="0"/>
        <v>NM|POD|535</v>
      </c>
    </row>
    <row r="6" spans="1:8" x14ac:dyDescent="0.3">
      <c r="A6" t="s">
        <v>9</v>
      </c>
      <c r="B6" t="s">
        <v>5</v>
      </c>
      <c r="C6">
        <v>4926</v>
      </c>
      <c r="H6" t="str">
        <f t="shared" si="0"/>
        <v>TX|POU|4035</v>
      </c>
    </row>
    <row r="7" spans="1:8" x14ac:dyDescent="0.3">
      <c r="A7" t="s">
        <v>9</v>
      </c>
      <c r="B7" t="s">
        <v>4</v>
      </c>
      <c r="C7">
        <v>541</v>
      </c>
      <c r="H7" t="str">
        <f t="shared" si="0"/>
        <v>UT|POD|4926</v>
      </c>
    </row>
    <row r="8" spans="1:8" x14ac:dyDescent="0.3">
      <c r="H8" t="str">
        <f t="shared" si="0"/>
        <v>UT|POU|541</v>
      </c>
    </row>
    <row r="16" spans="1:8" x14ac:dyDescent="0.3">
      <c r="F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61BE-364C-48D0-9812-93E1DBAA309D}">
  <dimension ref="A1:H10"/>
  <sheetViews>
    <sheetView workbookViewId="0">
      <selection activeCell="H1" sqref="H1:H10"/>
    </sheetView>
  </sheetViews>
  <sheetFormatPr defaultRowHeight="14.4" x14ac:dyDescent="0.3"/>
  <cols>
    <col min="1" max="1" width="5.21875" bestFit="1" customWidth="1"/>
    <col min="2" max="2" width="18" bestFit="1" customWidth="1"/>
    <col min="6" max="6" width="10.109375" bestFit="1" customWidth="1"/>
  </cols>
  <sheetData>
    <row r="1" spans="1:8" x14ac:dyDescent="0.3">
      <c r="A1" t="s">
        <v>0</v>
      </c>
      <c r="B1" t="s">
        <v>75</v>
      </c>
      <c r="C1" t="s">
        <v>2</v>
      </c>
      <c r="E1" s="2" t="s">
        <v>82</v>
      </c>
      <c r="F1" s="1">
        <f>SUM(C2:C9)</f>
        <v>16740</v>
      </c>
      <c r="H1" t="str">
        <f>A1&amp;"|"&amp;B1&amp;"|"&amp;C1</f>
        <v>State|VariableCV|CountSite</v>
      </c>
    </row>
    <row r="2" spans="1:8" x14ac:dyDescent="0.3">
      <c r="A2" t="s">
        <v>3</v>
      </c>
      <c r="B2" t="s">
        <v>76</v>
      </c>
      <c r="C2">
        <v>2025</v>
      </c>
      <c r="H2" s="4" t="s">
        <v>86</v>
      </c>
    </row>
    <row r="3" spans="1:8" x14ac:dyDescent="0.3">
      <c r="A3" t="s">
        <v>3</v>
      </c>
      <c r="B3" t="s">
        <v>77</v>
      </c>
      <c r="C3">
        <v>3951</v>
      </c>
      <c r="H3" t="str">
        <f>A2&amp;"|"&amp;B2&amp;"|"&amp;C2</f>
        <v>CA|Delivered|2025</v>
      </c>
    </row>
    <row r="4" spans="1:8" x14ac:dyDescent="0.3">
      <c r="A4" t="s">
        <v>6</v>
      </c>
      <c r="B4" t="s">
        <v>78</v>
      </c>
      <c r="C4">
        <v>307</v>
      </c>
      <c r="H4" t="str">
        <f t="shared" ref="H4:H10" si="0">A3&amp;"|"&amp;B3&amp;"|"&amp;C3</f>
        <v>CA|Produced|3951</v>
      </c>
    </row>
    <row r="5" spans="1:8" x14ac:dyDescent="0.3">
      <c r="A5" t="s">
        <v>6</v>
      </c>
      <c r="B5" t="s">
        <v>79</v>
      </c>
      <c r="C5">
        <v>420</v>
      </c>
      <c r="H5" t="str">
        <f t="shared" si="0"/>
        <v>NJ|Return|307</v>
      </c>
    </row>
    <row r="6" spans="1:8" x14ac:dyDescent="0.3">
      <c r="A6" t="s">
        <v>7</v>
      </c>
      <c r="B6" t="s">
        <v>79</v>
      </c>
      <c r="C6">
        <v>535</v>
      </c>
      <c r="H6" t="str">
        <f t="shared" si="0"/>
        <v>NJ|Withdrawal|420</v>
      </c>
    </row>
    <row r="7" spans="1:8" x14ac:dyDescent="0.3">
      <c r="A7" t="s">
        <v>8</v>
      </c>
      <c r="B7" t="s">
        <v>80</v>
      </c>
      <c r="C7">
        <v>4035</v>
      </c>
      <c r="H7" t="str">
        <f t="shared" si="0"/>
        <v>NM|Withdrawal|535</v>
      </c>
    </row>
    <row r="8" spans="1:8" x14ac:dyDescent="0.3">
      <c r="A8" t="s">
        <v>9</v>
      </c>
      <c r="B8" t="s">
        <v>81</v>
      </c>
      <c r="C8">
        <v>541</v>
      </c>
      <c r="H8" t="str">
        <f t="shared" si="0"/>
        <v>TX|Intake|4035</v>
      </c>
    </row>
    <row r="9" spans="1:8" x14ac:dyDescent="0.3">
      <c r="A9" t="s">
        <v>9</v>
      </c>
      <c r="B9" t="s">
        <v>79</v>
      </c>
      <c r="C9">
        <v>4926</v>
      </c>
      <c r="H9" t="str">
        <f t="shared" si="0"/>
        <v>UT|Delivered Water Use|541</v>
      </c>
    </row>
    <row r="10" spans="1:8" x14ac:dyDescent="0.3">
      <c r="H10" t="str">
        <f t="shared" si="0"/>
        <v>UT|Withdrawal|4926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B7DE-0B09-4BE9-BC1D-2FAB5021D986}">
  <dimension ref="A1:H58"/>
  <sheetViews>
    <sheetView workbookViewId="0">
      <selection activeCell="H58" sqref="H1:H58"/>
    </sheetView>
  </sheetViews>
  <sheetFormatPr defaultRowHeight="14.4" x14ac:dyDescent="0.3"/>
  <cols>
    <col min="1" max="1" width="5.21875" bestFit="1" customWidth="1"/>
    <col min="2" max="2" width="58.88671875" bestFit="1" customWidth="1"/>
    <col min="5" max="5" width="10.109375" bestFit="1" customWidth="1"/>
    <col min="8" max="8" width="67.109375" bestFit="1" customWidth="1"/>
  </cols>
  <sheetData>
    <row r="1" spans="1:8" x14ac:dyDescent="0.3">
      <c r="A1" t="s">
        <v>0</v>
      </c>
      <c r="B1" t="s">
        <v>10</v>
      </c>
      <c r="C1" t="s">
        <v>2</v>
      </c>
      <c r="E1" s="2" t="s">
        <v>82</v>
      </c>
      <c r="F1" s="1">
        <f>SUM(C2:C57)</f>
        <v>30349</v>
      </c>
      <c r="H1" t="str">
        <f>A1&amp;"|"&amp;B1&amp;"|"&amp;C1</f>
        <v>State|VariableSpecificCV|CountSite</v>
      </c>
    </row>
    <row r="2" spans="1:8" x14ac:dyDescent="0.3">
      <c r="A2" t="s">
        <v>3</v>
      </c>
      <c r="B2" t="s">
        <v>26</v>
      </c>
      <c r="C2">
        <v>154</v>
      </c>
      <c r="E2" s="1"/>
      <c r="H2" s="4" t="s">
        <v>86</v>
      </c>
    </row>
    <row r="3" spans="1:8" x14ac:dyDescent="0.3">
      <c r="A3" t="s">
        <v>3</v>
      </c>
      <c r="B3" t="s">
        <v>16</v>
      </c>
      <c r="C3">
        <v>1126</v>
      </c>
      <c r="H3" t="str">
        <f>A2&amp;"|"&amp;B2&amp;"|"&amp;C2</f>
        <v>CA|Cumulative Delivered_Monthly_Agricultural_Unspecified|154</v>
      </c>
    </row>
    <row r="4" spans="1:8" x14ac:dyDescent="0.3">
      <c r="A4" t="s">
        <v>3</v>
      </c>
      <c r="B4" t="s">
        <v>24</v>
      </c>
      <c r="C4">
        <v>440</v>
      </c>
      <c r="H4" t="str">
        <f t="shared" ref="H4:H58" si="0">A3&amp;"|"&amp;B3&amp;"|"&amp;C3</f>
        <v>CA|Cumulative Delivered_Monthly_Commercial Institutional_Unspecified|1126</v>
      </c>
    </row>
    <row r="5" spans="1:8" x14ac:dyDescent="0.3">
      <c r="A5" t="s">
        <v>3</v>
      </c>
      <c r="B5" t="s">
        <v>18</v>
      </c>
      <c r="C5">
        <v>647</v>
      </c>
      <c r="H5" t="str">
        <f t="shared" si="0"/>
        <v>CA|Cumulative Delivered_Monthly_Industrial_Unspecified|440</v>
      </c>
    </row>
    <row r="6" spans="1:8" x14ac:dyDescent="0.3">
      <c r="A6" t="s">
        <v>3</v>
      </c>
      <c r="B6" t="s">
        <v>17</v>
      </c>
      <c r="C6">
        <v>746</v>
      </c>
      <c r="H6" t="str">
        <f t="shared" si="0"/>
        <v>CA|Cumulative Delivered_Monthly_Landscape Irrigation_Unspecified|647</v>
      </c>
    </row>
    <row r="7" spans="1:8" x14ac:dyDescent="0.3">
      <c r="A7" t="s">
        <v>3</v>
      </c>
      <c r="B7" t="s">
        <v>25</v>
      </c>
      <c r="C7">
        <v>162</v>
      </c>
      <c r="H7" t="str">
        <f t="shared" si="0"/>
        <v>CA|Cumulative Delivered_Monthly_Multi Family Residential_Unspecified|746</v>
      </c>
    </row>
    <row r="8" spans="1:8" x14ac:dyDescent="0.3">
      <c r="A8" t="s">
        <v>3</v>
      </c>
      <c r="B8" t="s">
        <v>21</v>
      </c>
      <c r="C8">
        <v>613</v>
      </c>
      <c r="H8" t="str">
        <f t="shared" si="0"/>
        <v>CA|Cumulative Delivered_Monthly_Other PWS_Unspecified|162</v>
      </c>
    </row>
    <row r="9" spans="1:8" x14ac:dyDescent="0.3">
      <c r="A9" t="s">
        <v>3</v>
      </c>
      <c r="B9" t="s">
        <v>14</v>
      </c>
      <c r="C9">
        <v>1701</v>
      </c>
      <c r="H9" t="str">
        <f t="shared" si="0"/>
        <v>CA|Cumulative Delivered_Monthly_Other_Unspecified|613</v>
      </c>
    </row>
    <row r="10" spans="1:8" x14ac:dyDescent="0.3">
      <c r="A10" t="s">
        <v>3</v>
      </c>
      <c r="B10" t="s">
        <v>12</v>
      </c>
      <c r="C10">
        <v>3418</v>
      </c>
      <c r="H10" t="str">
        <f t="shared" si="0"/>
        <v>CA|Cumulative Delivered_Monthly_Single Family Residential_Unspecified|1701</v>
      </c>
    </row>
    <row r="11" spans="1:8" x14ac:dyDescent="0.3">
      <c r="A11" t="s">
        <v>3</v>
      </c>
      <c r="B11" t="s">
        <v>19</v>
      </c>
      <c r="C11">
        <v>630</v>
      </c>
      <c r="H11" t="str">
        <f t="shared" si="0"/>
        <v>CA|Cumulative Produced_Monthly_Total_Groundwater|3418</v>
      </c>
    </row>
    <row r="12" spans="1:8" x14ac:dyDescent="0.3">
      <c r="A12" t="s">
        <v>3</v>
      </c>
      <c r="B12" t="s">
        <v>22</v>
      </c>
      <c r="C12">
        <v>606</v>
      </c>
      <c r="H12" t="str">
        <f t="shared" si="0"/>
        <v>CA|Cumulative Produced_Monthly_Total_Purchased|630</v>
      </c>
    </row>
    <row r="13" spans="1:8" x14ac:dyDescent="0.3">
      <c r="A13" t="s">
        <v>6</v>
      </c>
      <c r="B13" t="s">
        <v>51</v>
      </c>
      <c r="C13">
        <v>3</v>
      </c>
      <c r="H13" t="str">
        <f t="shared" si="0"/>
        <v>CA|Cumulative Produced_Monthly_Total_Surface Water|606</v>
      </c>
    </row>
    <row r="14" spans="1:8" x14ac:dyDescent="0.3">
      <c r="A14" t="s">
        <v>6</v>
      </c>
      <c r="B14" t="s">
        <v>32</v>
      </c>
      <c r="C14">
        <v>144</v>
      </c>
      <c r="H14" t="str">
        <f t="shared" si="0"/>
        <v>NJ|Return_Monthly_Irrigation_Unspecified|3</v>
      </c>
    </row>
    <row r="15" spans="1:8" x14ac:dyDescent="0.3">
      <c r="A15" t="s">
        <v>6</v>
      </c>
      <c r="B15" t="s">
        <v>29</v>
      </c>
      <c r="C15">
        <v>253</v>
      </c>
      <c r="H15" t="str">
        <f t="shared" si="0"/>
        <v>NJ|Return_Monthly_Not Classified_Groundwater|144</v>
      </c>
    </row>
    <row r="16" spans="1:8" x14ac:dyDescent="0.3">
      <c r="A16" t="s">
        <v>6</v>
      </c>
      <c r="B16" t="s">
        <v>55</v>
      </c>
      <c r="C16">
        <v>1</v>
      </c>
      <c r="H16" t="str">
        <f t="shared" si="0"/>
        <v>NJ|Return_Monthly_Not Classified_Surface Water|253</v>
      </c>
    </row>
    <row r="17" spans="1:8" x14ac:dyDescent="0.3">
      <c r="A17" t="s">
        <v>6</v>
      </c>
      <c r="B17" t="s">
        <v>40</v>
      </c>
      <c r="C17">
        <v>21</v>
      </c>
      <c r="H17" t="str">
        <f t="shared" si="0"/>
        <v>NJ|Return_Monthly_Not Classified_Unspecified|1</v>
      </c>
    </row>
    <row r="18" spans="1:8" x14ac:dyDescent="0.3">
      <c r="A18" t="s">
        <v>6</v>
      </c>
      <c r="B18" t="s">
        <v>48</v>
      </c>
      <c r="C18">
        <v>7</v>
      </c>
      <c r="H18" t="str">
        <f t="shared" si="0"/>
        <v>NJ|Return_Monthly_Potable Supply_Groundwater|21</v>
      </c>
    </row>
    <row r="19" spans="1:8" x14ac:dyDescent="0.3">
      <c r="A19" t="s">
        <v>6</v>
      </c>
      <c r="B19" t="s">
        <v>35</v>
      </c>
      <c r="C19">
        <v>50</v>
      </c>
      <c r="H19" t="str">
        <f t="shared" si="0"/>
        <v>NJ|Return_Monthly_Potable Supply_Surface Water|7</v>
      </c>
    </row>
    <row r="20" spans="1:8" x14ac:dyDescent="0.3">
      <c r="A20" t="s">
        <v>6</v>
      </c>
      <c r="B20" t="s">
        <v>50</v>
      </c>
      <c r="C20">
        <v>6</v>
      </c>
      <c r="H20" t="str">
        <f t="shared" si="0"/>
        <v>NJ|Withdrawal_Monthly_Agricultural_Groundwater|50</v>
      </c>
    </row>
    <row r="21" spans="1:8" x14ac:dyDescent="0.3">
      <c r="A21" t="s">
        <v>6</v>
      </c>
      <c r="B21" t="s">
        <v>34</v>
      </c>
      <c r="C21">
        <v>73</v>
      </c>
      <c r="H21" t="str">
        <f t="shared" si="0"/>
        <v>NJ|Withdrawal_Monthly_Agricultural_Surface Water|6</v>
      </c>
    </row>
    <row r="22" spans="1:8" x14ac:dyDescent="0.3">
      <c r="A22" t="s">
        <v>6</v>
      </c>
      <c r="B22" t="s">
        <v>53</v>
      </c>
      <c r="C22">
        <v>1</v>
      </c>
      <c r="H22" t="str">
        <f t="shared" si="0"/>
        <v>NJ|Withdrawal_Monthly_Commercial_Groundwater|73</v>
      </c>
    </row>
    <row r="23" spans="1:8" x14ac:dyDescent="0.3">
      <c r="A23" t="s">
        <v>6</v>
      </c>
      <c r="B23" t="s">
        <v>47</v>
      </c>
      <c r="C23">
        <v>8</v>
      </c>
      <c r="H23" t="str">
        <f t="shared" si="0"/>
        <v>NJ|Withdrawal_Monthly_Commercial_Surface Groundwater|1</v>
      </c>
    </row>
    <row r="24" spans="1:8" x14ac:dyDescent="0.3">
      <c r="A24" t="s">
        <v>6</v>
      </c>
      <c r="B24" t="s">
        <v>27</v>
      </c>
      <c r="C24">
        <v>269</v>
      </c>
      <c r="H24" t="str">
        <f t="shared" si="0"/>
        <v>NJ|Withdrawal_Monthly_Commercial_Surface Water|8</v>
      </c>
    </row>
    <row r="25" spans="1:8" x14ac:dyDescent="0.3">
      <c r="A25" t="s">
        <v>6</v>
      </c>
      <c r="B25" t="s">
        <v>52</v>
      </c>
      <c r="C25">
        <v>2</v>
      </c>
      <c r="H25" t="str">
        <f t="shared" si="0"/>
        <v>NJ|Withdrawal_Monthly_Industrial_Groundwater|269</v>
      </c>
    </row>
    <row r="26" spans="1:8" x14ac:dyDescent="0.3">
      <c r="A26" t="s">
        <v>6</v>
      </c>
      <c r="B26" t="s">
        <v>33</v>
      </c>
      <c r="C26">
        <v>87</v>
      </c>
      <c r="H26" t="str">
        <f t="shared" si="0"/>
        <v>NJ|Withdrawal_Monthly_Industrial_Surface Groundwater|2</v>
      </c>
    </row>
    <row r="27" spans="1:8" x14ac:dyDescent="0.3">
      <c r="A27" t="s">
        <v>6</v>
      </c>
      <c r="B27" t="s">
        <v>46</v>
      </c>
      <c r="C27">
        <v>9</v>
      </c>
      <c r="H27" t="str">
        <f t="shared" si="0"/>
        <v>NJ|Withdrawal_Monthly_Industrial_Surface Water|87</v>
      </c>
    </row>
    <row r="28" spans="1:8" x14ac:dyDescent="0.3">
      <c r="A28" t="s">
        <v>6</v>
      </c>
      <c r="B28" t="s">
        <v>30</v>
      </c>
      <c r="C28">
        <v>230</v>
      </c>
      <c r="H28" t="str">
        <f t="shared" si="0"/>
        <v>NJ|Withdrawal_Monthly_Industrial_Unspecified|9</v>
      </c>
    </row>
    <row r="29" spans="1:8" x14ac:dyDescent="0.3">
      <c r="A29" t="s">
        <v>6</v>
      </c>
      <c r="B29" t="s">
        <v>37</v>
      </c>
      <c r="C29">
        <v>29</v>
      </c>
      <c r="H29" t="str">
        <f t="shared" si="0"/>
        <v>NJ|Withdrawal_Monthly_Irrigation_Groundwater|230</v>
      </c>
    </row>
    <row r="30" spans="1:8" x14ac:dyDescent="0.3">
      <c r="A30" t="s">
        <v>6</v>
      </c>
      <c r="B30" t="s">
        <v>31</v>
      </c>
      <c r="C30">
        <v>153</v>
      </c>
      <c r="H30" t="str">
        <f t="shared" si="0"/>
        <v>NJ|Withdrawal_Monthly_Irrigation_Surface Groundwater|29</v>
      </c>
    </row>
    <row r="31" spans="1:8" x14ac:dyDescent="0.3">
      <c r="A31" t="s">
        <v>6</v>
      </c>
      <c r="B31" t="s">
        <v>45</v>
      </c>
      <c r="C31">
        <v>10</v>
      </c>
      <c r="H31" t="str">
        <f t="shared" si="0"/>
        <v>NJ|Withdrawal_Monthly_Irrigation_Surface Water|153</v>
      </c>
    </row>
    <row r="32" spans="1:8" x14ac:dyDescent="0.3">
      <c r="A32" t="s">
        <v>6</v>
      </c>
      <c r="B32" t="s">
        <v>39</v>
      </c>
      <c r="C32">
        <v>23</v>
      </c>
      <c r="H32" t="str">
        <f t="shared" si="0"/>
        <v>NJ|Withdrawal_Monthly_Irrigation_Unspecified|10</v>
      </c>
    </row>
    <row r="33" spans="1:8" x14ac:dyDescent="0.3">
      <c r="A33" t="s">
        <v>6</v>
      </c>
      <c r="B33" t="s">
        <v>41</v>
      </c>
      <c r="C33">
        <v>18</v>
      </c>
      <c r="H33" t="str">
        <f t="shared" si="0"/>
        <v>NJ|Withdrawal_Monthly_Mining_Groundwater|23</v>
      </c>
    </row>
    <row r="34" spans="1:8" x14ac:dyDescent="0.3">
      <c r="A34" t="s">
        <v>6</v>
      </c>
      <c r="B34" t="s">
        <v>42</v>
      </c>
      <c r="C34">
        <v>18</v>
      </c>
      <c r="H34" t="str">
        <f t="shared" si="0"/>
        <v>NJ|Withdrawal_Monthly_Mining_Surface Groundwater|18</v>
      </c>
    </row>
    <row r="35" spans="1:8" x14ac:dyDescent="0.3">
      <c r="A35" t="s">
        <v>6</v>
      </c>
      <c r="B35" t="s">
        <v>54</v>
      </c>
      <c r="C35">
        <v>1</v>
      </c>
      <c r="H35" t="str">
        <f t="shared" si="0"/>
        <v>NJ|Withdrawal_Monthly_Mining_Surface Water|18</v>
      </c>
    </row>
    <row r="36" spans="1:8" x14ac:dyDescent="0.3">
      <c r="A36" t="s">
        <v>6</v>
      </c>
      <c r="B36" t="s">
        <v>28</v>
      </c>
      <c r="C36">
        <v>259</v>
      </c>
      <c r="H36" t="str">
        <f t="shared" si="0"/>
        <v>NJ|Withdrawal_Monthly_Mining_Unspecified|1</v>
      </c>
    </row>
    <row r="37" spans="1:8" x14ac:dyDescent="0.3">
      <c r="A37" t="s">
        <v>6</v>
      </c>
      <c r="B37" t="s">
        <v>56</v>
      </c>
      <c r="C37">
        <v>1</v>
      </c>
      <c r="H37" t="str">
        <f t="shared" si="0"/>
        <v>NJ|Withdrawal_Monthly_Potable Supply_Groundwater|259</v>
      </c>
    </row>
    <row r="38" spans="1:8" x14ac:dyDescent="0.3">
      <c r="A38" t="s">
        <v>6</v>
      </c>
      <c r="B38" t="s">
        <v>36</v>
      </c>
      <c r="C38">
        <v>33</v>
      </c>
      <c r="H38" t="str">
        <f t="shared" si="0"/>
        <v>NJ|Withdrawal_Monthly_Potable Supply_Surface Groundwater|1</v>
      </c>
    </row>
    <row r="39" spans="1:8" x14ac:dyDescent="0.3">
      <c r="A39" t="s">
        <v>6</v>
      </c>
      <c r="B39" t="s">
        <v>49</v>
      </c>
      <c r="C39">
        <v>7</v>
      </c>
      <c r="H39" t="str">
        <f t="shared" si="0"/>
        <v>NJ|Withdrawal_Monthly_Potable Supply_Surface Water|33</v>
      </c>
    </row>
    <row r="40" spans="1:8" x14ac:dyDescent="0.3">
      <c r="A40" t="s">
        <v>6</v>
      </c>
      <c r="B40" t="s">
        <v>43</v>
      </c>
      <c r="C40">
        <v>13</v>
      </c>
      <c r="H40" t="str">
        <f t="shared" si="0"/>
        <v>NJ|Withdrawal_Monthly_Potable Supply_Unspecified|7</v>
      </c>
    </row>
    <row r="41" spans="1:8" x14ac:dyDescent="0.3">
      <c r="A41" t="s">
        <v>6</v>
      </c>
      <c r="B41" t="s">
        <v>44</v>
      </c>
      <c r="C41">
        <v>11</v>
      </c>
      <c r="H41" t="str">
        <f t="shared" si="0"/>
        <v>NJ|Withdrawal_Monthly_Power Generation_Groundwater|13</v>
      </c>
    </row>
    <row r="42" spans="1:8" x14ac:dyDescent="0.3">
      <c r="A42" t="s">
        <v>7</v>
      </c>
      <c r="B42" t="s">
        <v>57</v>
      </c>
      <c r="C42">
        <v>518</v>
      </c>
      <c r="H42" t="str">
        <f t="shared" si="0"/>
        <v>NJ|Withdrawal_Monthly_Power Generation_Surface Water|11</v>
      </c>
    </row>
    <row r="43" spans="1:8" x14ac:dyDescent="0.3">
      <c r="A43" t="s">
        <v>7</v>
      </c>
      <c r="B43" t="s">
        <v>58</v>
      </c>
      <c r="C43">
        <v>60</v>
      </c>
      <c r="H43" t="str">
        <f t="shared" si="0"/>
        <v>NM|Withdrawal_Annual_Unspecified_Groundwater|518</v>
      </c>
    </row>
    <row r="44" spans="1:8" x14ac:dyDescent="0.3">
      <c r="A44" t="s">
        <v>8</v>
      </c>
      <c r="B44" t="s">
        <v>59</v>
      </c>
      <c r="C44">
        <v>3616</v>
      </c>
      <c r="H44" t="str">
        <f t="shared" si="0"/>
        <v>NM|Withdrawal_Annual_Unspecified_Surface Water|60</v>
      </c>
    </row>
    <row r="45" spans="1:8" x14ac:dyDescent="0.3">
      <c r="A45" t="s">
        <v>8</v>
      </c>
      <c r="B45" t="s">
        <v>62</v>
      </c>
      <c r="C45">
        <v>275</v>
      </c>
      <c r="H45" t="str">
        <f t="shared" si="0"/>
        <v>TX|Intake_Monthly_MI_Groundwater|3616</v>
      </c>
    </row>
    <row r="46" spans="1:8" x14ac:dyDescent="0.3">
      <c r="A46" t="s">
        <v>8</v>
      </c>
      <c r="B46" t="s">
        <v>61</v>
      </c>
      <c r="C46">
        <v>1356</v>
      </c>
      <c r="H46" t="str">
        <f t="shared" si="0"/>
        <v>TX|Intake_Monthly_MI_Reuse|275</v>
      </c>
    </row>
    <row r="47" spans="1:8" x14ac:dyDescent="0.3">
      <c r="A47" t="s">
        <v>9</v>
      </c>
      <c r="B47" t="s">
        <v>68</v>
      </c>
      <c r="C47">
        <v>541</v>
      </c>
      <c r="H47" t="str">
        <f t="shared" si="0"/>
        <v>TX|Intake_Monthly_MI_Surface Water|1356</v>
      </c>
    </row>
    <row r="48" spans="1:8" x14ac:dyDescent="0.3">
      <c r="A48" t="s">
        <v>9</v>
      </c>
      <c r="B48" t="s">
        <v>69</v>
      </c>
      <c r="C48">
        <v>541</v>
      </c>
      <c r="H48" t="str">
        <f t="shared" si="0"/>
        <v>UT|Delivered Water Use_Annual_Commercial_Unspecified|541</v>
      </c>
    </row>
    <row r="49" spans="1:8" x14ac:dyDescent="0.3">
      <c r="A49" t="s">
        <v>9</v>
      </c>
      <c r="B49" t="s">
        <v>70</v>
      </c>
      <c r="C49">
        <v>541</v>
      </c>
      <c r="H49" t="str">
        <f t="shared" si="0"/>
        <v>UT|Delivered Water Use_Annual_DCII_Unspecified|541</v>
      </c>
    </row>
    <row r="50" spans="1:8" x14ac:dyDescent="0.3">
      <c r="A50" t="s">
        <v>9</v>
      </c>
      <c r="B50" t="s">
        <v>71</v>
      </c>
      <c r="C50">
        <v>541</v>
      </c>
      <c r="H50" t="str">
        <f t="shared" si="0"/>
        <v>UT|Delivered Water Use_Annual_Domestic_Unspecified|541</v>
      </c>
    </row>
    <row r="51" spans="1:8" x14ac:dyDescent="0.3">
      <c r="A51" t="s">
        <v>9</v>
      </c>
      <c r="B51" t="s">
        <v>72</v>
      </c>
      <c r="C51">
        <v>536</v>
      </c>
      <c r="H51" t="str">
        <f t="shared" si="0"/>
        <v>UT|Delivered Water Use_Annual_Industrial_Unspecified|541</v>
      </c>
    </row>
    <row r="52" spans="1:8" x14ac:dyDescent="0.3">
      <c r="A52" t="s">
        <v>9</v>
      </c>
      <c r="B52" t="s">
        <v>64</v>
      </c>
      <c r="C52">
        <v>3445</v>
      </c>
      <c r="H52" t="str">
        <f t="shared" si="0"/>
        <v>UT|Delivered Water Use_Annual_Institutional_Unspecified|536</v>
      </c>
    </row>
    <row r="53" spans="1:8" x14ac:dyDescent="0.3">
      <c r="A53" t="s">
        <v>9</v>
      </c>
      <c r="B53" t="s">
        <v>66</v>
      </c>
      <c r="C53">
        <v>1268</v>
      </c>
      <c r="H53" t="str">
        <f t="shared" si="0"/>
        <v>UT|Withdrawal_Annual_DCII_Groundwater|3445</v>
      </c>
    </row>
    <row r="54" spans="1:8" x14ac:dyDescent="0.3">
      <c r="A54" t="s">
        <v>9</v>
      </c>
      <c r="B54" t="s">
        <v>74</v>
      </c>
      <c r="C54">
        <v>213</v>
      </c>
      <c r="H54" t="str">
        <f t="shared" si="0"/>
        <v>UT|Withdrawal_Annual_DCII_Surface Water|1268</v>
      </c>
    </row>
    <row r="55" spans="1:8" x14ac:dyDescent="0.3">
      <c r="A55" t="s">
        <v>9</v>
      </c>
      <c r="B55" t="s">
        <v>65</v>
      </c>
      <c r="C55">
        <v>3436</v>
      </c>
      <c r="H55" t="str">
        <f t="shared" si="0"/>
        <v>UT|Withdrawal_Annual_DCII_Unspecified|213</v>
      </c>
    </row>
    <row r="56" spans="1:8" x14ac:dyDescent="0.3">
      <c r="A56" t="s">
        <v>9</v>
      </c>
      <c r="B56" t="s">
        <v>67</v>
      </c>
      <c r="C56">
        <v>1266</v>
      </c>
      <c r="H56" t="str">
        <f t="shared" si="0"/>
        <v>UT|Withdrawal_Monthly_DCII_Groundwater|3436</v>
      </c>
    </row>
    <row r="57" spans="1:8" x14ac:dyDescent="0.3">
      <c r="A57" t="s">
        <v>9</v>
      </c>
      <c r="B57" t="s">
        <v>73</v>
      </c>
      <c r="C57">
        <v>213</v>
      </c>
      <c r="H57" t="str">
        <f t="shared" si="0"/>
        <v>UT|Withdrawal_Monthly_DCII_Surface Water|1266</v>
      </c>
    </row>
    <row r="58" spans="1:8" x14ac:dyDescent="0.3">
      <c r="H58" t="str">
        <f t="shared" si="0"/>
        <v>UT|Withdrawal_Monthly_DCII_Unspecified|213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A867-E8EF-4714-B170-230060A24694}">
  <dimension ref="A1:H19"/>
  <sheetViews>
    <sheetView workbookViewId="0">
      <selection activeCell="H1" sqref="H1:H19"/>
    </sheetView>
  </sheetViews>
  <sheetFormatPr defaultRowHeight="14.4" x14ac:dyDescent="0.3"/>
  <cols>
    <col min="1" max="1" width="5.21875" bestFit="1" customWidth="1"/>
    <col min="2" max="2" width="21.88671875" bestFit="1" customWidth="1"/>
    <col min="8" max="8" width="36.109375" bestFit="1" customWidth="1"/>
  </cols>
  <sheetData>
    <row r="1" spans="1:8" x14ac:dyDescent="0.3">
      <c r="A1" t="s">
        <v>0</v>
      </c>
      <c r="B1" t="s">
        <v>11</v>
      </c>
      <c r="C1" t="s">
        <v>2</v>
      </c>
      <c r="E1" s="2" t="s">
        <v>82</v>
      </c>
      <c r="F1" s="1">
        <f>SUM(C2:C18)</f>
        <v>18808</v>
      </c>
      <c r="H1" t="str">
        <f>A1&amp;"|"&amp;B1&amp;"|"&amp;C1</f>
        <v>State|WaDE_WaterSourceType|CountSite</v>
      </c>
    </row>
    <row r="2" spans="1:8" x14ac:dyDescent="0.3">
      <c r="A2" t="s">
        <v>3</v>
      </c>
      <c r="B2" t="s">
        <v>13</v>
      </c>
      <c r="C2">
        <v>3418</v>
      </c>
      <c r="H2" s="4" t="s">
        <v>86</v>
      </c>
    </row>
    <row r="3" spans="1:8" x14ac:dyDescent="0.3">
      <c r="A3" t="s">
        <v>3</v>
      </c>
      <c r="B3" t="s">
        <v>15</v>
      </c>
      <c r="C3">
        <v>2025</v>
      </c>
      <c r="H3" t="str">
        <f>A2&amp;"|"&amp;B2&amp;"|"&amp;C2</f>
        <v>CA|Groundwater|3418</v>
      </c>
    </row>
    <row r="4" spans="1:8" x14ac:dyDescent="0.3">
      <c r="A4" t="s">
        <v>3</v>
      </c>
      <c r="B4" t="s">
        <v>20</v>
      </c>
      <c r="C4">
        <v>630</v>
      </c>
      <c r="H4" t="str">
        <f t="shared" ref="H4:H19" si="0">A3&amp;"|"&amp;B3&amp;"|"&amp;C3</f>
        <v>CA|Unspecified|2025</v>
      </c>
    </row>
    <row r="5" spans="1:8" x14ac:dyDescent="0.3">
      <c r="A5" t="s">
        <v>3</v>
      </c>
      <c r="B5" t="s">
        <v>23</v>
      </c>
      <c r="C5">
        <v>606</v>
      </c>
      <c r="H5" t="str">
        <f t="shared" si="0"/>
        <v>CA|Purchased|630</v>
      </c>
    </row>
    <row r="6" spans="1:8" x14ac:dyDescent="0.3">
      <c r="A6" t="s">
        <v>6</v>
      </c>
      <c r="B6" t="s">
        <v>13</v>
      </c>
      <c r="C6">
        <v>426</v>
      </c>
      <c r="H6" t="str">
        <f t="shared" si="0"/>
        <v>CA|Surface Water|606</v>
      </c>
    </row>
    <row r="7" spans="1:8" x14ac:dyDescent="0.3">
      <c r="A7" t="s">
        <v>6</v>
      </c>
      <c r="B7" t="s">
        <v>23</v>
      </c>
      <c r="C7">
        <v>335</v>
      </c>
      <c r="H7" t="str">
        <f t="shared" si="0"/>
        <v>NJ|Groundwater|426</v>
      </c>
    </row>
    <row r="8" spans="1:8" x14ac:dyDescent="0.3">
      <c r="A8" t="s">
        <v>6</v>
      </c>
      <c r="B8" t="s">
        <v>38</v>
      </c>
      <c r="C8">
        <v>48</v>
      </c>
      <c r="H8" t="str">
        <f t="shared" si="0"/>
        <v>NJ|Surface Water|335</v>
      </c>
    </row>
    <row r="9" spans="1:8" x14ac:dyDescent="0.3">
      <c r="A9" t="s">
        <v>6</v>
      </c>
      <c r="B9" t="s">
        <v>15</v>
      </c>
      <c r="C9">
        <v>28</v>
      </c>
      <c r="H9" t="str">
        <f t="shared" si="0"/>
        <v>NJ|Surface Groundwater|48</v>
      </c>
    </row>
    <row r="10" spans="1:8" x14ac:dyDescent="0.3">
      <c r="A10" t="s">
        <v>7</v>
      </c>
      <c r="B10" t="s">
        <v>13</v>
      </c>
      <c r="C10">
        <v>518</v>
      </c>
      <c r="H10" t="str">
        <f t="shared" si="0"/>
        <v>NJ|Unspecified|28</v>
      </c>
    </row>
    <row r="11" spans="1:8" x14ac:dyDescent="0.3">
      <c r="A11" t="s">
        <v>7</v>
      </c>
      <c r="B11" t="s">
        <v>23</v>
      </c>
      <c r="C11">
        <v>60</v>
      </c>
      <c r="H11" t="str">
        <f t="shared" si="0"/>
        <v>NM|Groundwater|518</v>
      </c>
    </row>
    <row r="12" spans="1:8" x14ac:dyDescent="0.3">
      <c r="A12" t="s">
        <v>8</v>
      </c>
      <c r="B12" t="s">
        <v>60</v>
      </c>
      <c r="C12">
        <v>3616</v>
      </c>
      <c r="H12" t="str">
        <f t="shared" si="0"/>
        <v>NM|Surface Water|60</v>
      </c>
    </row>
    <row r="13" spans="1:8" x14ac:dyDescent="0.3">
      <c r="A13" t="s">
        <v>8</v>
      </c>
      <c r="B13" t="s">
        <v>23</v>
      </c>
      <c r="C13">
        <v>1356</v>
      </c>
      <c r="H13" t="str">
        <f t="shared" si="0"/>
        <v>TX|Ground Water|3616</v>
      </c>
    </row>
    <row r="14" spans="1:8" x14ac:dyDescent="0.3">
      <c r="A14" t="s">
        <v>8</v>
      </c>
      <c r="B14" t="s">
        <v>63</v>
      </c>
      <c r="C14">
        <v>275</v>
      </c>
      <c r="H14" t="str">
        <f t="shared" si="0"/>
        <v>TX|Surface Water|1356</v>
      </c>
    </row>
    <row r="15" spans="1:8" x14ac:dyDescent="0.3">
      <c r="A15" t="s">
        <v>9</v>
      </c>
      <c r="B15" t="s">
        <v>13</v>
      </c>
      <c r="C15">
        <v>3445</v>
      </c>
      <c r="H15" t="str">
        <f t="shared" si="0"/>
        <v>TX|Reuse|275</v>
      </c>
    </row>
    <row r="16" spans="1:8" x14ac:dyDescent="0.3">
      <c r="A16" t="s">
        <v>9</v>
      </c>
      <c r="B16" t="s">
        <v>23</v>
      </c>
      <c r="C16">
        <v>1268</v>
      </c>
      <c r="H16" t="str">
        <f t="shared" si="0"/>
        <v>UT|Groundwater|3445</v>
      </c>
    </row>
    <row r="17" spans="1:8" x14ac:dyDescent="0.3">
      <c r="A17" t="s">
        <v>9</v>
      </c>
      <c r="B17" t="s">
        <v>15</v>
      </c>
      <c r="C17">
        <v>541</v>
      </c>
      <c r="H17" t="str">
        <f t="shared" si="0"/>
        <v>UT|Surface Water|1268</v>
      </c>
    </row>
    <row r="18" spans="1:8" x14ac:dyDescent="0.3">
      <c r="A18" t="s">
        <v>9</v>
      </c>
      <c r="B18" t="s">
        <v>15</v>
      </c>
      <c r="C18">
        <v>213</v>
      </c>
      <c r="H18" t="str">
        <f t="shared" si="0"/>
        <v>UT|Unspecified|541</v>
      </c>
    </row>
    <row r="19" spans="1:8" x14ac:dyDescent="0.3">
      <c r="H19" t="str">
        <f t="shared" si="0"/>
        <v>UT|Unspecified|213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48C-F171-45FF-B693-ABF57F178EFE}">
  <dimension ref="A1:I9"/>
  <sheetViews>
    <sheetView workbookViewId="0">
      <selection activeCell="K18" sqref="K18"/>
    </sheetView>
  </sheetViews>
  <sheetFormatPr defaultRowHeight="14.4" x14ac:dyDescent="0.3"/>
  <cols>
    <col min="1" max="1" width="5.21875" bestFit="1" customWidth="1"/>
    <col min="2" max="2" width="7.6640625" bestFit="1" customWidth="1"/>
    <col min="3" max="3" width="8.109375" bestFit="1" customWidth="1"/>
    <col min="4" max="4" width="13.5546875" bestFit="1" customWidth="1"/>
    <col min="5" max="5" width="14.88671875" bestFit="1" customWidth="1"/>
    <col min="6" max="6" width="13.88671875" bestFit="1" customWidth="1"/>
    <col min="9" max="9" width="34.77734375" bestFit="1" customWidth="1"/>
  </cols>
  <sheetData>
    <row r="1" spans="1:9" x14ac:dyDescent="0.3">
      <c r="A1" t="s">
        <v>0</v>
      </c>
      <c r="B1" t="s">
        <v>87</v>
      </c>
      <c r="C1" t="s">
        <v>83</v>
      </c>
      <c r="D1" t="s">
        <v>84</v>
      </c>
      <c r="E1" t="s">
        <v>88</v>
      </c>
      <c r="F1" s="3" t="s">
        <v>85</v>
      </c>
      <c r="I1" t="str">
        <f>A1&amp;"|"&amp;B1&amp;"|"&amp;C1&amp;"|"&amp;D1&amp;"|"&amp;E1&amp;"|"&amp;F1</f>
        <v>State|AggregationIntervalUnitCV |minYear|maxYear|numUniqueYears|TimeRange_Yrs</v>
      </c>
    </row>
    <row r="2" spans="1:9" x14ac:dyDescent="0.3">
      <c r="A2" t="s">
        <v>3</v>
      </c>
      <c r="B2" t="s">
        <v>89</v>
      </c>
      <c r="C2">
        <v>2013</v>
      </c>
      <c r="D2">
        <v>2016</v>
      </c>
      <c r="E2">
        <v>4</v>
      </c>
      <c r="F2">
        <f>D2-C2</f>
        <v>3</v>
      </c>
      <c r="I2" s="4" t="s">
        <v>92</v>
      </c>
    </row>
    <row r="3" spans="1:9" x14ac:dyDescent="0.3">
      <c r="A3" t="s">
        <v>6</v>
      </c>
      <c r="B3" t="s">
        <v>89</v>
      </c>
      <c r="C3">
        <v>1990</v>
      </c>
      <c r="D3">
        <v>2018</v>
      </c>
      <c r="E3">
        <v>29</v>
      </c>
      <c r="F3">
        <f t="shared" ref="F3:F6" si="0">D3-C3</f>
        <v>28</v>
      </c>
      <c r="I3" t="str">
        <f>A2&amp;"|"&amp;B2&amp;"|"&amp;C2&amp;"|"&amp;D2&amp;"|"&amp;E2&amp;"|"&amp;F2</f>
        <v>CA|Monthly|2013|2016|4|3</v>
      </c>
    </row>
    <row r="4" spans="1:9" x14ac:dyDescent="0.3">
      <c r="A4" t="s">
        <v>7</v>
      </c>
      <c r="B4" t="s">
        <v>90</v>
      </c>
      <c r="C4">
        <v>2010</v>
      </c>
      <c r="D4">
        <v>2015</v>
      </c>
      <c r="E4">
        <v>2</v>
      </c>
      <c r="F4">
        <f t="shared" si="0"/>
        <v>5</v>
      </c>
      <c r="I4" t="str">
        <f t="shared" ref="I4:I7" si="1">A3&amp;"|"&amp;B3&amp;"|"&amp;C3&amp;"|"&amp;D3&amp;"|"&amp;E3&amp;"|"&amp;F3</f>
        <v>NJ|Monthly|1990|2018|29|28</v>
      </c>
    </row>
    <row r="5" spans="1:9" x14ac:dyDescent="0.3">
      <c r="A5" t="s">
        <v>8</v>
      </c>
      <c r="B5" t="s">
        <v>89</v>
      </c>
      <c r="C5">
        <v>1955</v>
      </c>
      <c r="D5">
        <v>2021</v>
      </c>
      <c r="E5">
        <v>67</v>
      </c>
      <c r="F5">
        <f t="shared" si="0"/>
        <v>66</v>
      </c>
      <c r="I5" t="str">
        <f t="shared" si="1"/>
        <v>NM|Annual|2010|2015|2|5</v>
      </c>
    </row>
    <row r="6" spans="1:9" x14ac:dyDescent="0.3">
      <c r="A6" t="s">
        <v>9</v>
      </c>
      <c r="B6" t="s">
        <v>91</v>
      </c>
      <c r="C6">
        <v>1957</v>
      </c>
      <c r="D6">
        <v>2020</v>
      </c>
      <c r="E6">
        <v>64</v>
      </c>
      <c r="F6">
        <f t="shared" si="0"/>
        <v>63</v>
      </c>
      <c r="I6" t="str">
        <f t="shared" si="1"/>
        <v>TX|Monthly|1955|2021|67|66</v>
      </c>
    </row>
    <row r="7" spans="1:9" x14ac:dyDescent="0.3">
      <c r="I7" t="str">
        <f t="shared" si="1"/>
        <v>UT|Year|1957|2020|64|63</v>
      </c>
    </row>
    <row r="9" spans="1:9" x14ac:dyDescent="0.3">
      <c r="F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v POU</vt:lpstr>
      <vt:lpstr>VariableCV</vt:lpstr>
      <vt:lpstr>VariableSpecificCV</vt:lpstr>
      <vt:lpstr>WaterSourceType</vt:lpstr>
      <vt:lpstr>Time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2022-10-25T20:03:58Z</dcterms:created>
  <dcterms:modified xsi:type="dcterms:W3CDTF">2022-10-25T21:47:41Z</dcterms:modified>
</cp:coreProperties>
</file>