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Projects\SangtaeKim\MSGFPlus\docs\examples\"/>
    </mc:Choice>
  </mc:AlternateContent>
  <xr:revisionPtr revIDLastSave="0" documentId="13_ncr:1_{E62FA30F-6A55-483E-BDEA-02FEE21A98B7}" xr6:coauthVersionLast="44" xr6:coauthVersionMax="44" xr10:uidLastSave="{00000000-0000-0000-0000-000000000000}"/>
  <bookViews>
    <workbookView xWindow="-108" yWindow="-108" windowWidth="23256" windowHeight="12252" xr2:uid="{1967BCB2-9816-495C-B6B3-54C40D722F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1" l="1"/>
  <c r="J15" i="1"/>
  <c r="J14" i="1"/>
  <c r="J13" i="1"/>
  <c r="T4" i="1"/>
  <c r="T5" i="1"/>
  <c r="T6" i="1"/>
  <c r="T8" i="1"/>
  <c r="T3" i="1"/>
  <c r="K4" i="1"/>
  <c r="K5" i="1"/>
  <c r="K6" i="1"/>
  <c r="K7" i="1"/>
  <c r="T7" i="1" s="1"/>
  <c r="K8" i="1"/>
  <c r="K3" i="1"/>
  <c r="K16" i="1"/>
  <c r="K15" i="1"/>
  <c r="K14" i="1"/>
  <c r="K13" i="1"/>
</calcChain>
</file>

<file path=xl/sharedStrings.xml><?xml version="1.0" encoding="utf-8"?>
<sst xmlns="http://schemas.openxmlformats.org/spreadsheetml/2006/main" count="34" uniqueCount="31">
  <si>
    <t>ResultID</t>
  </si>
  <si>
    <t>Scan</t>
  </si>
  <si>
    <t>FragMethod</t>
  </si>
  <si>
    <t>SpecIndex</t>
  </si>
  <si>
    <t>Charge</t>
  </si>
  <si>
    <t>PrecursorMZ</t>
  </si>
  <si>
    <t>DelM</t>
  </si>
  <si>
    <t>DelM_PPM</t>
  </si>
  <si>
    <t>MH</t>
  </si>
  <si>
    <t>Peptide</t>
  </si>
  <si>
    <t>Protein</t>
  </si>
  <si>
    <t>NTT</t>
  </si>
  <si>
    <t>DeNovoScore</t>
  </si>
  <si>
    <t>MSGFScore</t>
  </si>
  <si>
    <t>MSGFDB_SpecEValue</t>
  </si>
  <si>
    <t>Rank_MSGFDB_SpecEValue</t>
  </si>
  <si>
    <t>EValue</t>
  </si>
  <si>
    <t>PepQValue</t>
  </si>
  <si>
    <t>IsotopeError</t>
  </si>
  <si>
    <t>Qvalue_Original</t>
  </si>
  <si>
    <t>PepQValue_Original</t>
  </si>
  <si>
    <t>Qvalue</t>
  </si>
  <si>
    <t>Best_EValue</t>
  </si>
  <si>
    <t>&lt;-- Notice the use of Vlookup</t>
  </si>
  <si>
    <t>K.Peptide1.R</t>
  </si>
  <si>
    <t>M.Peptide1.R</t>
  </si>
  <si>
    <t>K.Peptide2.F</t>
  </si>
  <si>
    <t>S.Peptide3.R</t>
  </si>
  <si>
    <t>BasePeptide</t>
  </si>
  <si>
    <t>K.PepS*ide4.R</t>
  </si>
  <si>
    <t xml:space="preserve">          ^-- Using Min() to find the minimum (best) Spec Evalue for rows with this peptide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</si>
</sst>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3" fillId="2" borderId="0" xfId="0" applyFont="1" applyFill="1"/>
    <xf numFmtId="0" fontId="0" fillId="2" borderId="0" xfId="0" applyFill="1"/>
    <xf numFmtId="1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3" fillId="3" borderId="0" xfId="0" applyFont="1" applyFill="1"/>
    <xf numFmtId="0" fontId="0" fillId="3" borderId="0" xfId="0" applyFill="1"/>
    <xf numFmtId="1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3" fillId="4" borderId="0" xfId="0" applyFont="1" applyFill="1"/>
    <xf numFmtId="0" fontId="0" fillId="4" borderId="0" xfId="0" applyFill="1"/>
    <xf numFmtId="1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/>
    <xf numFmtId="0" fontId="0" fillId="5" borderId="0" xfId="0" applyFill="1"/>
    <xf numFmtId="11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0AEFB-DF75-433F-8FB6-427FB9935D28}">
  <dimension ref="A1:W18"/>
  <sheetViews>
    <sheetView tabSelected="1" workbookViewId="0">
      <selection activeCell="K10" sqref="K10"/>
    </sheetView>
  </sheetViews>
  <sheetFormatPr defaultRowHeight="14.4" x14ac:dyDescent="0.3"/>
  <cols>
    <col min="2" max="2" width="4.77734375" bestFit="1" customWidth="1"/>
    <col min="3" max="3" width="11.6640625" customWidth="1"/>
    <col min="10" max="10" width="16.6640625" bestFit="1" customWidth="1"/>
    <col min="11" max="11" width="12.88671875" customWidth="1"/>
    <col min="12" max="12" width="9.88671875" bestFit="1" customWidth="1"/>
    <col min="13" max="16" width="4.5546875" customWidth="1"/>
    <col min="18" max="18" width="8.33203125" customWidth="1"/>
    <col min="19" max="19" width="9.88671875" bestFit="1" customWidth="1"/>
  </cols>
  <sheetData>
    <row r="1" spans="1:23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28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21</v>
      </c>
      <c r="T2" t="s">
        <v>17</v>
      </c>
      <c r="U2" t="s">
        <v>18</v>
      </c>
      <c r="V2" t="s">
        <v>19</v>
      </c>
      <c r="W2" t="s">
        <v>20</v>
      </c>
    </row>
    <row r="3" spans="1:23" x14ac:dyDescent="0.3">
      <c r="J3" s="3" t="s">
        <v>24</v>
      </c>
      <c r="K3" s="3" t="str">
        <f>MID(J3,3,LEN(J3)-4)</f>
        <v>Peptide1</v>
      </c>
      <c r="L3" s="4"/>
      <c r="M3" s="4"/>
      <c r="N3" s="4"/>
      <c r="O3" s="4"/>
      <c r="P3" s="4"/>
      <c r="Q3" s="4"/>
      <c r="R3" s="5">
        <v>9.9999999999999998E-20</v>
      </c>
      <c r="S3" s="6">
        <v>4.0000000000000001E-3</v>
      </c>
      <c r="T3" s="6">
        <f>VLOOKUP(K3,J$13:L$16,3,FALSE)</f>
        <v>5.0000000000000001E-3</v>
      </c>
      <c r="U3" s="1" t="s">
        <v>23</v>
      </c>
    </row>
    <row r="4" spans="1:23" x14ac:dyDescent="0.3">
      <c r="J4" s="7" t="s">
        <v>26</v>
      </c>
      <c r="K4" s="7" t="str">
        <f t="shared" ref="K4:K8" si="0">MID(J4,3,LEN(J4)-4)</f>
        <v>Peptide2</v>
      </c>
      <c r="L4" s="8"/>
      <c r="M4" s="8"/>
      <c r="N4" s="8"/>
      <c r="O4" s="8"/>
      <c r="P4" s="8"/>
      <c r="Q4" s="8"/>
      <c r="R4" s="9">
        <v>1.0000000000000001E-18</v>
      </c>
      <c r="S4" s="10">
        <v>5.0000000000000001E-3</v>
      </c>
      <c r="T4" s="10">
        <f t="shared" ref="T4:T8" si="1">VLOOKUP(K4,J$13:L$16,3,FALSE)</f>
        <v>8.0000000000000002E-3</v>
      </c>
    </row>
    <row r="5" spans="1:23" x14ac:dyDescent="0.3">
      <c r="J5" s="11" t="s">
        <v>27</v>
      </c>
      <c r="K5" s="11" t="str">
        <f t="shared" si="0"/>
        <v>Peptide3</v>
      </c>
      <c r="L5" s="12"/>
      <c r="M5" s="12"/>
      <c r="N5" s="12"/>
      <c r="O5" s="12"/>
      <c r="P5" s="12"/>
      <c r="Q5" s="12"/>
      <c r="R5" s="13">
        <v>1.0000000000000001E-17</v>
      </c>
      <c r="S5" s="14">
        <v>6.0000000000000001E-3</v>
      </c>
      <c r="T5" s="14">
        <f t="shared" si="1"/>
        <v>1.4999999999999999E-2</v>
      </c>
    </row>
    <row r="6" spans="1:23" x14ac:dyDescent="0.3">
      <c r="J6" s="3" t="s">
        <v>25</v>
      </c>
      <c r="K6" s="3" t="str">
        <f t="shared" si="0"/>
        <v>Peptide1</v>
      </c>
      <c r="L6" s="4"/>
      <c r="M6" s="4"/>
      <c r="N6" s="4"/>
      <c r="O6" s="4"/>
      <c r="P6" s="4"/>
      <c r="Q6" s="4"/>
      <c r="R6" s="5">
        <v>4.9999999999999999E-17</v>
      </c>
      <c r="S6" s="6">
        <v>8.9999999999999993E-3</v>
      </c>
      <c r="T6" s="6">
        <f t="shared" si="1"/>
        <v>5.0000000000000001E-3</v>
      </c>
    </row>
    <row r="7" spans="1:23" x14ac:dyDescent="0.3">
      <c r="J7" s="15" t="s">
        <v>29</v>
      </c>
      <c r="K7" s="15" t="str">
        <f t="shared" si="0"/>
        <v>PepS*ide4</v>
      </c>
      <c r="L7" s="16"/>
      <c r="M7" s="16"/>
      <c r="N7" s="16"/>
      <c r="O7" s="16"/>
      <c r="P7" s="16"/>
      <c r="Q7" s="16"/>
      <c r="R7" s="17">
        <v>9.9999999999999998E-17</v>
      </c>
      <c r="S7" s="18">
        <v>1.2E-2</v>
      </c>
      <c r="T7" s="18">
        <f t="shared" si="1"/>
        <v>2.5000000000000001E-2</v>
      </c>
    </row>
    <row r="8" spans="1:23" x14ac:dyDescent="0.3">
      <c r="J8" s="7" t="s">
        <v>26</v>
      </c>
      <c r="K8" s="7" t="str">
        <f t="shared" si="0"/>
        <v>Peptide2</v>
      </c>
      <c r="L8" s="8"/>
      <c r="M8" s="8"/>
      <c r="N8" s="8"/>
      <c r="O8" s="8"/>
      <c r="P8" s="8"/>
      <c r="Q8" s="8"/>
      <c r="R8" s="9">
        <v>4.0000000000000003E-17</v>
      </c>
      <c r="S8" s="10">
        <v>1.2999999999999999E-2</v>
      </c>
      <c r="T8" s="10">
        <f t="shared" si="1"/>
        <v>8.0000000000000002E-3</v>
      </c>
    </row>
    <row r="12" spans="1:23" x14ac:dyDescent="0.3">
      <c r="J12" s="2" t="s">
        <v>9</v>
      </c>
      <c r="K12" s="2" t="s">
        <v>22</v>
      </c>
      <c r="L12" s="2" t="s">
        <v>17</v>
      </c>
    </row>
    <row r="13" spans="1:23" x14ac:dyDescent="0.3">
      <c r="J13" s="3" t="str">
        <f>K3</f>
        <v>Peptide1</v>
      </c>
      <c r="K13" s="5">
        <f>MIN(R3,R6)</f>
        <v>9.9999999999999998E-20</v>
      </c>
      <c r="L13" s="6">
        <v>5.0000000000000001E-3</v>
      </c>
    </row>
    <row r="14" spans="1:23" x14ac:dyDescent="0.3">
      <c r="J14" s="7" t="str">
        <f>K4</f>
        <v>Peptide2</v>
      </c>
      <c r="K14" s="9">
        <f>MIN(R4,R8)</f>
        <v>1.0000000000000001E-18</v>
      </c>
      <c r="L14" s="10">
        <v>8.0000000000000002E-3</v>
      </c>
    </row>
    <row r="15" spans="1:23" x14ac:dyDescent="0.3">
      <c r="J15" s="11" t="str">
        <f>K5</f>
        <v>Peptide3</v>
      </c>
      <c r="K15" s="13">
        <f>R5</f>
        <v>1.0000000000000001E-17</v>
      </c>
      <c r="L15" s="14">
        <v>1.4999999999999999E-2</v>
      </c>
    </row>
    <row r="16" spans="1:23" x14ac:dyDescent="0.3">
      <c r="J16" s="15" t="str">
        <f>K7</f>
        <v>PepS*ide4</v>
      </c>
      <c r="K16" s="17">
        <f>R7</f>
        <v>9.9999999999999998E-17</v>
      </c>
      <c r="L16" s="18">
        <v>2.5000000000000001E-2</v>
      </c>
    </row>
    <row r="18" spans="11:11" x14ac:dyDescent="0.3">
      <c r="K18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Monroe</dc:creator>
  <cp:lastModifiedBy>Matthew Monroe</cp:lastModifiedBy>
  <dcterms:created xsi:type="dcterms:W3CDTF">2020-02-13T00:16:05Z</dcterms:created>
  <dcterms:modified xsi:type="dcterms:W3CDTF">2020-02-13T00:44:00Z</dcterms:modified>
</cp:coreProperties>
</file>