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24226"/>
  <xr:revisionPtr revIDLastSave="0" documentId="11_98CCA4703EFB52D5144BAB39A1830355F8498056" xr6:coauthVersionLast="47" xr6:coauthVersionMax="47" xr10:uidLastSave="{00000000-0000-0000-0000-000000000000}"/>
  <bookViews>
    <workbookView xWindow="-120" yWindow="-120" windowWidth="38640" windowHeight="21120" tabRatio="858" firstSheet="2" activeTab="2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G7" i="5"/>
  <c r="F7" i="5"/>
  <c r="E7" i="5"/>
  <c r="D7" i="5"/>
  <c r="C7" i="5"/>
  <c r="B7" i="5"/>
  <c r="S6" i="5"/>
  <c r="G6" i="5"/>
  <c r="F6" i="5"/>
  <c r="E6" i="5"/>
  <c r="D6" i="5"/>
  <c r="C6" i="5"/>
  <c r="B6" i="5"/>
  <c r="H3" i="5"/>
  <c r="G3" i="5"/>
  <c r="F3" i="5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<sst xmlns="http://schemas.openxmlformats.org/spreadsheetml/2006/main" count="418" uniqueCount="259">
  <si>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</si>
  <si>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</si>
  <si>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</si>
  <si>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</si>
  <si>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</si>
  <si>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</si>
  <si>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</si>
  <si>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</si>
  <si>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</si>
  <si>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</si>
  <si>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</si>
  <si>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</si>
  <si>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</si>
  <si>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</si>
  <si>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</si>
  <si>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</si>
  <si>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</si>
  <si>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</si>
  <si>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</si>
  <si>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</si>
  <si>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DL_SW</t>
  </si>
  <si>
    <t>accidental</t>
  </si>
  <si>
    <t xml:space="preserve">I_CN_ACCIDENTAL  </t>
  </si>
  <si>
    <t>DL_SW+</t>
  </si>
  <si>
    <t>seismic</t>
  </si>
  <si>
    <t xml:space="preserve">I_CN_SEISMIC     </t>
  </si>
  <si>
    <t>DL_RAIL</t>
  </si>
  <si>
    <t>LL_DAVIT</t>
  </si>
  <si>
    <t>static linear</t>
  </si>
  <si>
    <t>LL_ALL_1</t>
  </si>
  <si>
    <t>buckling</t>
  </si>
  <si>
    <t>LL_ALL_2</t>
  </si>
  <si>
    <t>auxillary linear</t>
  </si>
  <si>
    <t>LL_ALL_3</t>
  </si>
  <si>
    <t>WRUG_210N</t>
  </si>
  <si>
    <t>static non-linear</t>
  </si>
  <si>
    <t>WRUG_240N</t>
  </si>
  <si>
    <t>WRUG_270N</t>
  </si>
  <si>
    <t>WRUG_300N</t>
  </si>
  <si>
    <t>WRUG_330N</t>
  </si>
  <si>
    <t>WRL_210N</t>
  </si>
  <si>
    <t>WRL_240N</t>
  </si>
  <si>
    <t>WRL_270N</t>
  </si>
  <si>
    <t>WRL_300N</t>
  </si>
  <si>
    <t>WRL_330N</t>
  </si>
  <si>
    <t>Heavy gangway self-weight walkway</t>
  </si>
  <si>
    <t>Gangway live load walkway</t>
  </si>
  <si>
    <t>Gangway wind walkway</t>
  </si>
  <si>
    <t>Heavy gangway self-weight laydown</t>
  </si>
  <si>
    <t>Gangway live load laydown</t>
  </si>
  <si>
    <t>Gangway wind laydown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</si>
  <si>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</si>
  <si>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</si>
  <si>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</si>
  <si>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</si>
  <si>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</si>
  <si>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</si>
  <si>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</si>
  <si>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</si>
  <si>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</si>
  <si>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</si>
  <si>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</si>
  <si>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</si>
  <si>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</si>
  <si>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</si>
  <si>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</si>
  <si>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</si>
  <si>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</si>
  <si>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</si>
  <si>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</si>
  <si>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</si>
  <si>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</si>
  <si>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table 1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</si>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</sst>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  <xf numFmtId="0" fontId="0" fillId="0" borderId="8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4" fillId="0" borderId="0" xfId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N177"/>
  <sheetViews>
    <sheetView workbookViewId="0">
      <selection activeCell="F7" sqref="F7"/>
    </sheetView>
  </sheetViews>
  <sheetFormatPr defaultRowHeight="12.75"/>
  <cols>
    <col min="1" max="1" width="13.140625" style="151" bestFit="1" customWidth="1"/>
    <col min="2" max="2" width="19.42578125" style="150" bestFit="1" customWidth="1"/>
    <col min="3" max="3" width="18.85546875" bestFit="1" customWidth="1"/>
    <col min="4" max="4" width="11" customWidth="1"/>
    <col min="5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3" t="s">
        <v>0</v>
      </c>
      <c r="B1" s="166" t="s">
        <v>1</v>
      </c>
      <c r="C1" s="164" t="s">
        <v>2</v>
      </c>
      <c r="E1" s="165" t="s">
        <v>3</v>
      </c>
      <c r="F1" s="182"/>
      <c r="G1" s="182"/>
      <c r="H1" s="182"/>
      <c r="I1" s="182"/>
      <c r="L1" s="145" t="s">
        <v>4</v>
      </c>
    </row>
    <row r="2" spans="1:13" ht="12.95" customHeight="1">
      <c r="A2" s="183"/>
      <c r="B2" s="183"/>
      <c r="C2" s="183"/>
      <c r="E2" s="162" t="s">
        <v>5</v>
      </c>
      <c r="F2" s="162" t="s">
        <v>6</v>
      </c>
      <c r="G2" s="162" t="s">
        <v>7</v>
      </c>
      <c r="H2" s="162" t="s">
        <v>8</v>
      </c>
      <c r="I2" s="162" t="s">
        <v>9</v>
      </c>
      <c r="K2" s="145" t="s">
        <v>10</v>
      </c>
      <c r="L2">
        <v>0</v>
      </c>
      <c r="M2" t="s">
        <v>11</v>
      </c>
    </row>
    <row r="3" spans="1:13">
      <c r="A3" s="183"/>
      <c r="B3" s="183"/>
      <c r="C3" s="183"/>
      <c r="E3" s="183"/>
      <c r="F3" s="183"/>
      <c r="G3" s="183"/>
      <c r="H3" s="183"/>
      <c r="I3" s="183"/>
      <c r="K3" s="145" t="s">
        <v>12</v>
      </c>
      <c r="L3">
        <v>1</v>
      </c>
      <c r="M3" t="s">
        <v>13</v>
      </c>
    </row>
    <row r="4" spans="1:13">
      <c r="A4" s="183"/>
      <c r="B4" s="183"/>
      <c r="C4" s="183"/>
      <c r="E4" s="183"/>
      <c r="F4" s="183"/>
      <c r="G4" s="183"/>
      <c r="H4" s="183"/>
      <c r="I4" s="183"/>
      <c r="K4" s="145" t="s">
        <v>14</v>
      </c>
      <c r="L4">
        <v>2</v>
      </c>
      <c r="M4" t="s">
        <v>15</v>
      </c>
    </row>
    <row r="5" spans="1:13">
      <c r="A5" s="183"/>
      <c r="B5" s="183"/>
      <c r="C5" s="183"/>
      <c r="E5" s="183"/>
      <c r="F5" s="183"/>
      <c r="G5" s="183"/>
      <c r="H5" s="183"/>
      <c r="I5" s="183"/>
      <c r="K5" s="145" t="s">
        <v>16</v>
      </c>
      <c r="L5">
        <v>3</v>
      </c>
      <c r="M5" t="s">
        <v>17</v>
      </c>
    </row>
    <row r="6" spans="1:13">
      <c r="A6" s="184"/>
      <c r="B6" s="184"/>
      <c r="C6" s="184"/>
      <c r="E6" s="184"/>
      <c r="F6" s="184"/>
      <c r="G6" s="184"/>
      <c r="H6" s="184"/>
      <c r="I6" s="184"/>
      <c r="K6" s="145" t="s">
        <v>18</v>
      </c>
      <c r="L6">
        <v>4</v>
      </c>
      <c r="M6" t="s">
        <v>19</v>
      </c>
    </row>
    <row r="7" spans="1:13">
      <c r="A7" s="149">
        <v>1</v>
      </c>
      <c r="B7" s="148" t="s">
        <v>20</v>
      </c>
      <c r="C7" s="66" t="s">
        <v>10</v>
      </c>
      <c r="D7">
        <v>0</v>
      </c>
      <c r="E7" s="66">
        <v>1</v>
      </c>
      <c r="F7" s="146">
        <v>2</v>
      </c>
      <c r="G7" s="66">
        <v>1</v>
      </c>
      <c r="H7" s="147">
        <v>0</v>
      </c>
      <c r="I7" s="66">
        <v>1</v>
      </c>
      <c r="K7" s="145" t="s">
        <v>21</v>
      </c>
      <c r="L7">
        <v>5</v>
      </c>
      <c r="M7" t="s">
        <v>22</v>
      </c>
    </row>
    <row r="8" spans="1:13">
      <c r="A8" s="149">
        <v>2</v>
      </c>
      <c r="B8" s="148" t="s">
        <v>23</v>
      </c>
      <c r="C8" s="66" t="s">
        <v>10</v>
      </c>
      <c r="D8">
        <v>0</v>
      </c>
      <c r="E8" s="66">
        <v>1</v>
      </c>
      <c r="F8" s="147">
        <v>2</v>
      </c>
      <c r="G8" s="66">
        <v>1</v>
      </c>
      <c r="H8" s="147">
        <v>0</v>
      </c>
      <c r="I8" s="66">
        <v>1</v>
      </c>
      <c r="K8" s="145" t="s">
        <v>24</v>
      </c>
      <c r="L8">
        <v>6</v>
      </c>
      <c r="M8" t="s">
        <v>25</v>
      </c>
    </row>
    <row r="9" spans="1:13">
      <c r="A9" s="149">
        <v>3</v>
      </c>
      <c r="B9" s="148" t="s">
        <v>26</v>
      </c>
      <c r="C9" s="66" t="s">
        <v>10</v>
      </c>
      <c r="D9">
        <v>0</v>
      </c>
      <c r="E9" s="66">
        <v>1</v>
      </c>
      <c r="F9" s="147">
        <v>2</v>
      </c>
      <c r="G9" s="66">
        <v>1</v>
      </c>
      <c r="H9" s="147">
        <v>0</v>
      </c>
      <c r="I9" s="66">
        <v>1</v>
      </c>
    </row>
    <row r="10" spans="1:13">
      <c r="A10" s="149">
        <v>4</v>
      </c>
      <c r="B10" s="148" t="s">
        <v>27</v>
      </c>
      <c r="C10" s="66" t="s">
        <v>12</v>
      </c>
      <c r="D10">
        <v>1</v>
      </c>
      <c r="E10" s="66">
        <v>1</v>
      </c>
      <c r="F10" s="147">
        <v>2</v>
      </c>
      <c r="G10" s="66">
        <v>1</v>
      </c>
      <c r="H10" s="147">
        <v>0</v>
      </c>
      <c r="I10" s="66">
        <v>1</v>
      </c>
      <c r="K10" t="s">
        <v>28</v>
      </c>
      <c r="L10">
        <v>1</v>
      </c>
    </row>
    <row r="11" spans="1:13">
      <c r="A11" s="149">
        <v>5</v>
      </c>
      <c r="B11" s="148" t="s">
        <v>29</v>
      </c>
      <c r="C11" s="66" t="s">
        <v>12</v>
      </c>
      <c r="D11">
        <v>1</v>
      </c>
      <c r="E11" s="66">
        <v>1</v>
      </c>
      <c r="F11" s="147">
        <v>2</v>
      </c>
      <c r="G11" s="66">
        <v>1</v>
      </c>
      <c r="H11" s="147">
        <v>0</v>
      </c>
      <c r="I11" s="66">
        <v>1</v>
      </c>
      <c r="K11" t="s">
        <v>30</v>
      </c>
      <c r="L11">
        <v>4</v>
      </c>
    </row>
    <row r="12" spans="1:13">
      <c r="A12" s="149">
        <v>6</v>
      </c>
      <c r="B12" s="148" t="s">
        <v>31</v>
      </c>
      <c r="C12" s="66" t="s">
        <v>12</v>
      </c>
      <c r="D12">
        <v>1</v>
      </c>
      <c r="E12" s="66">
        <v>1</v>
      </c>
      <c r="F12" s="147">
        <v>2</v>
      </c>
      <c r="G12" s="66">
        <v>1</v>
      </c>
      <c r="H12" s="147">
        <v>0</v>
      </c>
      <c r="I12" s="66">
        <v>1</v>
      </c>
      <c r="K12" t="s">
        <v>32</v>
      </c>
      <c r="L12">
        <v>5</v>
      </c>
    </row>
    <row r="13" spans="1:13">
      <c r="A13" s="149">
        <v>7</v>
      </c>
      <c r="B13" s="148" t="s">
        <v>33</v>
      </c>
      <c r="C13" s="66" t="s">
        <v>12</v>
      </c>
      <c r="D13">
        <v>1</v>
      </c>
      <c r="E13" s="66">
        <v>1</v>
      </c>
      <c r="F13" s="147">
        <v>2</v>
      </c>
      <c r="G13" s="66">
        <v>1</v>
      </c>
      <c r="H13" s="147">
        <v>0</v>
      </c>
      <c r="I13" s="66">
        <v>1</v>
      </c>
      <c r="K13" t="s">
        <v>32</v>
      </c>
      <c r="L13">
        <v>5</v>
      </c>
    </row>
    <row r="14" spans="1:13">
      <c r="A14" s="149">
        <v>8</v>
      </c>
      <c r="B14" s="148" t="s">
        <v>34</v>
      </c>
      <c r="C14" s="66" t="s">
        <v>12</v>
      </c>
      <c r="D14">
        <v>1</v>
      </c>
      <c r="E14" s="66">
        <v>1</v>
      </c>
      <c r="F14" s="147">
        <v>2</v>
      </c>
      <c r="G14" s="66">
        <v>1</v>
      </c>
      <c r="H14" s="147">
        <v>0</v>
      </c>
      <c r="I14" s="66">
        <v>1</v>
      </c>
      <c r="K14" t="s">
        <v>35</v>
      </c>
      <c r="L14">
        <v>2</v>
      </c>
    </row>
    <row r="15" spans="1:13">
      <c r="A15" s="149">
        <v>9</v>
      </c>
      <c r="B15" s="148" t="s">
        <v>36</v>
      </c>
      <c r="C15" s="66" t="s">
        <v>12</v>
      </c>
      <c r="D15">
        <v>1</v>
      </c>
      <c r="E15" s="66">
        <v>1</v>
      </c>
      <c r="F15" s="147">
        <v>2</v>
      </c>
      <c r="G15" s="66">
        <v>1</v>
      </c>
      <c r="H15" s="147">
        <v>0</v>
      </c>
      <c r="I15" s="66">
        <v>1</v>
      </c>
      <c r="K15" t="s">
        <v>35</v>
      </c>
      <c r="L15">
        <v>2</v>
      </c>
    </row>
    <row r="16" spans="1:13">
      <c r="A16" s="149">
        <v>10</v>
      </c>
      <c r="B16" s="148" t="s">
        <v>37</v>
      </c>
      <c r="C16" s="66" t="s">
        <v>12</v>
      </c>
      <c r="D16">
        <v>1</v>
      </c>
      <c r="E16" s="66">
        <v>1</v>
      </c>
      <c r="F16" s="147">
        <v>2</v>
      </c>
      <c r="G16" s="66">
        <v>1</v>
      </c>
      <c r="H16" s="147">
        <v>0</v>
      </c>
      <c r="I16" s="66">
        <v>1</v>
      </c>
    </row>
    <row r="17" spans="1:12">
      <c r="A17" s="149">
        <v>11</v>
      </c>
      <c r="B17" s="148" t="s">
        <v>38</v>
      </c>
      <c r="C17" s="66" t="s">
        <v>12</v>
      </c>
      <c r="D17">
        <v>1</v>
      </c>
      <c r="E17" s="66">
        <v>1</v>
      </c>
      <c r="F17" s="147">
        <v>2</v>
      </c>
      <c r="G17" s="66">
        <v>1</v>
      </c>
      <c r="H17" s="147">
        <v>0</v>
      </c>
      <c r="I17" s="66">
        <v>1</v>
      </c>
      <c r="K17" t="s">
        <v>35</v>
      </c>
      <c r="L17">
        <v>2</v>
      </c>
    </row>
    <row r="18" spans="1:12">
      <c r="A18" s="149">
        <v>12</v>
      </c>
      <c r="B18" s="148" t="s">
        <v>39</v>
      </c>
      <c r="C18" s="66" t="s">
        <v>12</v>
      </c>
      <c r="D18">
        <v>1</v>
      </c>
      <c r="E18" s="66">
        <v>1</v>
      </c>
      <c r="F18" s="147">
        <v>2</v>
      </c>
      <c r="G18" s="66">
        <v>1</v>
      </c>
      <c r="H18" s="147">
        <v>0</v>
      </c>
      <c r="I18" s="66">
        <v>1</v>
      </c>
    </row>
    <row r="19" spans="1:12">
      <c r="A19" s="149">
        <v>13</v>
      </c>
      <c r="B19" s="148" t="s">
        <v>40</v>
      </c>
      <c r="C19" s="66" t="s">
        <v>12</v>
      </c>
      <c r="D19">
        <v>1</v>
      </c>
      <c r="E19" s="66">
        <v>1</v>
      </c>
      <c r="F19" s="147">
        <v>2</v>
      </c>
      <c r="G19" s="66">
        <v>1</v>
      </c>
      <c r="H19" s="147">
        <v>0</v>
      </c>
      <c r="I19" s="66">
        <v>1</v>
      </c>
    </row>
    <row r="20" spans="1:12">
      <c r="A20" s="149">
        <v>14</v>
      </c>
      <c r="B20" s="148" t="s">
        <v>41</v>
      </c>
      <c r="C20" s="66" t="s">
        <v>12</v>
      </c>
      <c r="D20">
        <v>1</v>
      </c>
      <c r="E20" s="66">
        <v>1</v>
      </c>
      <c r="F20" s="147">
        <v>2</v>
      </c>
      <c r="G20" s="66">
        <v>1</v>
      </c>
      <c r="H20" s="147">
        <v>0</v>
      </c>
      <c r="I20" s="66">
        <v>1</v>
      </c>
    </row>
    <row r="21" spans="1:12">
      <c r="A21" s="149">
        <v>15</v>
      </c>
      <c r="B21" s="148" t="s">
        <v>42</v>
      </c>
      <c r="C21" s="66" t="s">
        <v>12</v>
      </c>
      <c r="D21">
        <v>1</v>
      </c>
      <c r="E21" s="66">
        <v>1</v>
      </c>
      <c r="F21" s="147">
        <v>2</v>
      </c>
      <c r="G21" s="66">
        <v>1</v>
      </c>
      <c r="H21" s="147">
        <v>0</v>
      </c>
      <c r="I21" s="66">
        <v>1</v>
      </c>
    </row>
    <row r="22" spans="1:12">
      <c r="A22" s="149">
        <v>16</v>
      </c>
      <c r="B22" s="148" t="s">
        <v>43</v>
      </c>
      <c r="C22" s="66" t="s">
        <v>12</v>
      </c>
      <c r="D22">
        <v>1</v>
      </c>
      <c r="E22" s="66">
        <v>1</v>
      </c>
      <c r="F22" s="147">
        <v>2</v>
      </c>
      <c r="G22" s="66">
        <v>1</v>
      </c>
      <c r="H22" s="147">
        <v>0</v>
      </c>
      <c r="I22" s="66">
        <v>1</v>
      </c>
    </row>
    <row r="23" spans="1:12">
      <c r="A23" s="149">
        <v>17</v>
      </c>
      <c r="B23" s="148" t="s">
        <v>44</v>
      </c>
      <c r="C23" s="66" t="s">
        <v>12</v>
      </c>
      <c r="D23">
        <v>1</v>
      </c>
      <c r="E23" s="66">
        <v>1</v>
      </c>
      <c r="F23" s="147">
        <v>2</v>
      </c>
      <c r="G23" s="66">
        <v>1</v>
      </c>
      <c r="H23" s="147">
        <v>0</v>
      </c>
      <c r="I23" s="66">
        <v>1</v>
      </c>
    </row>
    <row r="24" spans="1:12">
      <c r="A24" s="149">
        <v>18</v>
      </c>
      <c r="B24" s="148" t="s">
        <v>45</v>
      </c>
      <c r="C24" s="66" t="s">
        <v>10</v>
      </c>
      <c r="D24">
        <v>0</v>
      </c>
      <c r="E24" s="66">
        <v>1</v>
      </c>
      <c r="F24" s="147">
        <v>2</v>
      </c>
      <c r="G24" s="66">
        <v>0</v>
      </c>
      <c r="H24" s="147">
        <v>0</v>
      </c>
      <c r="I24" s="66">
        <v>1</v>
      </c>
    </row>
    <row r="25" spans="1:12">
      <c r="A25" s="149">
        <v>19</v>
      </c>
      <c r="B25" s="148" t="s">
        <v>46</v>
      </c>
      <c r="C25" s="66" t="s">
        <v>12</v>
      </c>
      <c r="D25">
        <v>1</v>
      </c>
      <c r="E25" s="66">
        <v>1</v>
      </c>
      <c r="F25" s="147">
        <v>2</v>
      </c>
      <c r="G25" s="66">
        <v>0</v>
      </c>
      <c r="H25" s="147">
        <v>0</v>
      </c>
      <c r="I25" s="66">
        <v>1</v>
      </c>
    </row>
    <row r="26" spans="1:12">
      <c r="A26" s="149">
        <v>20</v>
      </c>
      <c r="B26" s="148" t="s">
        <v>47</v>
      </c>
      <c r="C26" s="66" t="s">
        <v>14</v>
      </c>
      <c r="D26">
        <v>2</v>
      </c>
      <c r="E26" s="66">
        <v>1</v>
      </c>
      <c r="F26" s="147">
        <v>2</v>
      </c>
      <c r="G26" s="66">
        <v>0</v>
      </c>
      <c r="H26" s="147">
        <v>0</v>
      </c>
      <c r="I26" s="66">
        <v>1</v>
      </c>
    </row>
    <row r="27" spans="1:12">
      <c r="A27" s="149">
        <v>21</v>
      </c>
      <c r="B27" s="148" t="s">
        <v>48</v>
      </c>
      <c r="C27" s="66" t="s">
        <v>10</v>
      </c>
      <c r="D27">
        <v>0</v>
      </c>
      <c r="E27" s="66">
        <v>1</v>
      </c>
      <c r="F27" s="147">
        <v>2</v>
      </c>
      <c r="G27" s="66">
        <v>0</v>
      </c>
      <c r="H27" s="147">
        <v>0</v>
      </c>
      <c r="I27" s="66">
        <v>1</v>
      </c>
    </row>
    <row r="28" spans="1:12">
      <c r="A28" s="149">
        <v>22</v>
      </c>
      <c r="B28" s="148" t="s">
        <v>49</v>
      </c>
      <c r="C28" s="66" t="s">
        <v>12</v>
      </c>
      <c r="D28">
        <v>1</v>
      </c>
      <c r="E28" s="66">
        <v>1</v>
      </c>
      <c r="F28" s="147">
        <v>2</v>
      </c>
      <c r="G28" s="66">
        <v>0</v>
      </c>
      <c r="H28" s="147">
        <v>0</v>
      </c>
      <c r="I28" s="66">
        <v>1</v>
      </c>
    </row>
    <row r="29" spans="1:12">
      <c r="A29" s="149">
        <v>23</v>
      </c>
      <c r="B29" s="148" t="s">
        <v>50</v>
      </c>
      <c r="C29" s="66" t="s">
        <v>14</v>
      </c>
      <c r="D29">
        <v>2</v>
      </c>
      <c r="E29" s="66">
        <v>1</v>
      </c>
      <c r="F29" s="147">
        <v>2</v>
      </c>
      <c r="G29" s="66">
        <v>0</v>
      </c>
      <c r="H29" s="147">
        <v>0</v>
      </c>
      <c r="I29" s="66">
        <v>1</v>
      </c>
    </row>
    <row r="30" spans="1:12">
      <c r="A30" s="149"/>
      <c r="B30" s="148"/>
      <c r="C30" s="66"/>
      <c r="E30" s="66"/>
      <c r="F30" s="147"/>
      <c r="G30" s="66"/>
      <c r="H30" s="147"/>
      <c r="I30" s="66"/>
    </row>
    <row r="31" spans="1:12">
      <c r="A31" s="149"/>
      <c r="B31" s="148"/>
      <c r="C31" s="66"/>
      <c r="E31" s="66"/>
      <c r="F31" s="147"/>
      <c r="G31" s="66"/>
      <c r="H31" s="147"/>
      <c r="I31" s="66"/>
    </row>
    <row r="32" spans="1:12">
      <c r="A32" s="149"/>
      <c r="B32" s="148"/>
      <c r="C32" s="66"/>
      <c r="E32" s="66"/>
      <c r="F32" s="147"/>
      <c r="G32" s="66"/>
      <c r="H32" s="147"/>
      <c r="I32" s="66"/>
    </row>
    <row r="33" spans="1:9">
      <c r="A33" s="149"/>
      <c r="B33" s="148"/>
      <c r="C33" s="66"/>
      <c r="E33" s="66"/>
      <c r="F33" s="147"/>
      <c r="G33" s="66"/>
      <c r="H33" s="147"/>
      <c r="I33" s="66"/>
    </row>
    <row r="34" spans="1:9">
      <c r="A34" s="149"/>
      <c r="B34" s="148"/>
      <c r="C34" s="66"/>
      <c r="E34" s="66"/>
      <c r="F34" s="147"/>
      <c r="G34" s="66"/>
      <c r="H34" s="147"/>
      <c r="I34" s="66"/>
    </row>
    <row r="35" spans="1:9">
      <c r="A35" s="149"/>
      <c r="B35" s="148"/>
      <c r="C35" s="66"/>
      <c r="E35" s="66"/>
      <c r="F35" s="147"/>
      <c r="G35" s="66"/>
      <c r="H35" s="147"/>
      <c r="I35" s="66"/>
    </row>
    <row r="36" spans="1:9">
      <c r="A36" s="149"/>
      <c r="B36" s="148"/>
      <c r="C36" s="66"/>
      <c r="E36" s="66"/>
      <c r="F36" s="147"/>
      <c r="G36" s="66"/>
      <c r="H36" s="147"/>
      <c r="I36" s="66"/>
    </row>
    <row r="37" spans="1:9">
      <c r="A37" s="149"/>
      <c r="B37" s="148"/>
      <c r="C37" s="66"/>
      <c r="E37" s="66"/>
      <c r="F37" s="147"/>
      <c r="G37" s="66"/>
      <c r="H37" s="147"/>
      <c r="I37" s="66"/>
    </row>
    <row r="38" spans="1:9">
      <c r="A38" s="149"/>
      <c r="B38" s="148"/>
      <c r="C38" s="66"/>
      <c r="E38" s="66"/>
      <c r="F38" s="147"/>
      <c r="G38" s="66"/>
      <c r="H38" s="147"/>
      <c r="I38" s="66"/>
    </row>
    <row r="39" spans="1:9">
      <c r="A39" s="149"/>
      <c r="B39" s="148"/>
      <c r="C39" s="66"/>
      <c r="E39" s="66"/>
      <c r="F39" s="147"/>
      <c r="G39" s="66"/>
      <c r="H39" s="147"/>
      <c r="I39" s="66"/>
    </row>
    <row r="40" spans="1:9">
      <c r="A40" s="149"/>
      <c r="B40" s="148"/>
      <c r="C40" s="66"/>
      <c r="E40" s="66"/>
      <c r="F40" s="147"/>
      <c r="G40" s="66"/>
      <c r="H40" s="147"/>
      <c r="I40" s="66"/>
    </row>
    <row r="41" spans="1:9">
      <c r="A41" s="149"/>
      <c r="B41" s="148"/>
      <c r="C41" s="66"/>
      <c r="E41" s="66"/>
      <c r="F41" s="147"/>
      <c r="G41" s="66"/>
      <c r="H41" s="147"/>
      <c r="I41" s="66"/>
    </row>
    <row r="42" spans="1:9">
      <c r="A42" s="149"/>
      <c r="B42" s="148"/>
      <c r="C42" s="66"/>
      <c r="E42" s="66"/>
      <c r="F42" s="147"/>
      <c r="G42" s="66"/>
      <c r="H42" s="147"/>
      <c r="I42" s="66"/>
    </row>
    <row r="43" spans="1:9">
      <c r="A43" s="149"/>
      <c r="B43" s="148"/>
      <c r="C43" s="66"/>
      <c r="E43" s="66"/>
      <c r="F43" s="147"/>
      <c r="G43" s="66"/>
      <c r="H43" s="147"/>
      <c r="I43" s="66"/>
    </row>
    <row r="44" spans="1:9">
      <c r="A44" s="149"/>
      <c r="B44" s="148"/>
      <c r="C44" s="66"/>
      <c r="E44" s="66"/>
      <c r="F44" s="147"/>
      <c r="G44" s="66"/>
      <c r="H44" s="147"/>
      <c r="I44" s="66"/>
    </row>
    <row r="45" spans="1:9">
      <c r="A45" s="149"/>
      <c r="B45" s="148"/>
      <c r="C45" s="66"/>
      <c r="E45" s="66"/>
      <c r="F45" s="147"/>
      <c r="G45" s="66"/>
      <c r="H45" s="147"/>
      <c r="I45" s="66"/>
    </row>
    <row r="46" spans="1:9">
      <c r="A46" s="149"/>
      <c r="B46" s="148"/>
      <c r="C46" s="66"/>
      <c r="E46" s="66"/>
      <c r="F46" s="147"/>
      <c r="G46" s="66"/>
      <c r="H46" s="147"/>
      <c r="I46" s="66"/>
    </row>
    <row r="47" spans="1:9">
      <c r="A47" s="149"/>
      <c r="B47" s="148"/>
      <c r="C47" s="66"/>
      <c r="E47" s="66"/>
      <c r="F47" s="147"/>
      <c r="G47" s="66"/>
      <c r="H47" s="147"/>
      <c r="I47" s="66"/>
    </row>
    <row r="48" spans="1:9">
      <c r="A48" s="149"/>
      <c r="B48" s="148"/>
      <c r="C48" s="66"/>
      <c r="E48" s="66"/>
      <c r="F48" s="147"/>
      <c r="G48" s="66"/>
      <c r="H48" s="147"/>
      <c r="I48" s="66"/>
    </row>
    <row r="49" spans="1:9">
      <c r="A49" s="149"/>
      <c r="B49" s="148"/>
      <c r="C49" s="66"/>
      <c r="E49" s="66"/>
      <c r="F49" s="147"/>
      <c r="G49" s="66"/>
      <c r="H49" s="147"/>
      <c r="I49" s="66"/>
    </row>
    <row r="50" spans="1:9">
      <c r="A50" s="149"/>
      <c r="B50" s="148"/>
      <c r="C50" s="66"/>
      <c r="E50" s="66"/>
      <c r="F50" s="147"/>
      <c r="G50" s="66"/>
      <c r="H50" s="147"/>
      <c r="I50" s="66"/>
    </row>
    <row r="51" spans="1:9">
      <c r="A51" s="149"/>
      <c r="B51" s="148"/>
      <c r="C51" s="66"/>
      <c r="E51" s="66"/>
      <c r="F51" s="147"/>
      <c r="G51" s="66"/>
      <c r="H51" s="147"/>
      <c r="I51" s="66"/>
    </row>
    <row r="52" spans="1:9">
      <c r="A52" s="149"/>
      <c r="B52" s="148"/>
      <c r="C52" s="66"/>
      <c r="E52" s="66"/>
      <c r="F52" s="147"/>
      <c r="G52" s="66"/>
      <c r="H52" s="147"/>
      <c r="I52" s="66"/>
    </row>
    <row r="53" spans="1:9">
      <c r="A53" s="149"/>
      <c r="B53" s="148"/>
      <c r="C53" s="66"/>
      <c r="E53" s="66"/>
      <c r="F53" s="147"/>
      <c r="G53" s="66"/>
      <c r="H53" s="147"/>
      <c r="I53" s="66"/>
    </row>
    <row r="54" spans="1:9">
      <c r="A54" s="149"/>
      <c r="B54" s="148"/>
      <c r="C54" s="66"/>
      <c r="E54" s="66"/>
      <c r="F54" s="147"/>
      <c r="G54" s="66"/>
      <c r="H54" s="147"/>
      <c r="I54" s="66"/>
    </row>
    <row r="55" spans="1:9">
      <c r="A55" s="149"/>
      <c r="B55" s="148"/>
      <c r="C55" s="66"/>
      <c r="E55" s="66"/>
      <c r="F55" s="147"/>
      <c r="G55" s="66"/>
      <c r="H55" s="147"/>
      <c r="I55" s="66"/>
    </row>
    <row r="56" spans="1:9">
      <c r="A56" s="149"/>
      <c r="B56" s="148"/>
      <c r="C56" s="66"/>
      <c r="E56" s="66"/>
      <c r="F56" s="147"/>
      <c r="G56" s="66"/>
      <c r="H56" s="147"/>
      <c r="I56" s="66"/>
    </row>
    <row r="57" spans="1:9">
      <c r="A57" s="149"/>
      <c r="B57" s="148"/>
      <c r="C57" s="66"/>
      <c r="E57" s="66"/>
      <c r="F57" s="147"/>
      <c r="G57" s="66"/>
      <c r="H57" s="147"/>
      <c r="I57" s="66"/>
    </row>
    <row r="58" spans="1:9">
      <c r="A58" s="149"/>
      <c r="B58" s="148"/>
      <c r="C58" s="66"/>
      <c r="E58" s="66"/>
      <c r="F58" s="147"/>
      <c r="G58" s="66"/>
      <c r="H58" s="147"/>
      <c r="I58" s="66"/>
    </row>
    <row r="59" spans="1:9">
      <c r="A59" s="149"/>
      <c r="B59" s="148"/>
      <c r="C59" s="66"/>
      <c r="E59" s="66"/>
      <c r="F59" s="147"/>
      <c r="G59" s="66"/>
      <c r="H59" s="147"/>
      <c r="I59" s="66"/>
    </row>
    <row r="60" spans="1:9">
      <c r="A60" s="149"/>
      <c r="B60" s="148"/>
      <c r="C60" s="66"/>
      <c r="E60" s="66"/>
      <c r="F60" s="147"/>
      <c r="G60" s="66"/>
      <c r="H60" s="147"/>
      <c r="I60" s="66"/>
    </row>
    <row r="61" spans="1:9">
      <c r="A61" s="149"/>
      <c r="B61" s="148"/>
      <c r="C61" s="66"/>
      <c r="E61" s="66"/>
      <c r="F61" s="147"/>
      <c r="G61" s="66"/>
      <c r="H61" s="147"/>
      <c r="I61" s="66"/>
    </row>
    <row r="62" spans="1:9">
      <c r="A62" s="149"/>
      <c r="B62" s="148"/>
      <c r="C62" s="66"/>
      <c r="E62" s="66"/>
      <c r="F62" s="147"/>
      <c r="G62" s="66"/>
      <c r="H62" s="147"/>
      <c r="I62" s="66"/>
    </row>
    <row r="63" spans="1:9">
      <c r="A63" s="149"/>
      <c r="B63" s="148"/>
      <c r="C63" s="66"/>
      <c r="E63" s="66"/>
      <c r="F63" s="147"/>
      <c r="G63" s="66"/>
      <c r="H63" s="147"/>
      <c r="I63" s="66"/>
    </row>
    <row r="64" spans="1:9">
      <c r="A64" s="149"/>
      <c r="B64" s="148"/>
      <c r="C64" s="66"/>
      <c r="E64" s="66"/>
      <c r="F64" s="147"/>
      <c r="G64" s="66"/>
      <c r="H64" s="147"/>
      <c r="I64" s="66"/>
    </row>
    <row r="65" spans="1:9">
      <c r="A65" s="149"/>
      <c r="B65" s="148"/>
      <c r="C65" s="66"/>
      <c r="E65" s="66"/>
      <c r="F65" s="147"/>
      <c r="G65" s="66"/>
      <c r="H65" s="147"/>
      <c r="I65" s="66"/>
    </row>
    <row r="66" spans="1:9">
      <c r="A66" s="149"/>
      <c r="B66" s="148"/>
      <c r="C66" s="66"/>
      <c r="E66" s="66"/>
      <c r="F66" s="147"/>
      <c r="G66" s="66"/>
      <c r="H66" s="147"/>
      <c r="I66" s="66"/>
    </row>
    <row r="67" spans="1:9">
      <c r="A67" s="149"/>
      <c r="B67" s="148"/>
      <c r="C67" s="66"/>
      <c r="E67" s="66"/>
      <c r="F67" s="147"/>
      <c r="G67" s="66"/>
      <c r="H67" s="147"/>
      <c r="I67" s="66"/>
    </row>
    <row r="68" spans="1:9">
      <c r="A68" s="149"/>
      <c r="B68" s="148"/>
      <c r="C68" s="66"/>
      <c r="E68" s="66"/>
      <c r="F68" s="147"/>
      <c r="G68" s="66"/>
      <c r="H68" s="147"/>
      <c r="I68" s="66"/>
    </row>
    <row r="69" spans="1:9">
      <c r="A69" s="149"/>
      <c r="B69" s="148"/>
      <c r="C69" s="66"/>
      <c r="E69" s="66"/>
      <c r="F69" s="147"/>
      <c r="G69" s="66"/>
      <c r="H69" s="147"/>
      <c r="I69" s="66"/>
    </row>
    <row r="70" spans="1:9">
      <c r="A70" s="149"/>
      <c r="B70" s="148"/>
      <c r="C70" s="66"/>
      <c r="E70" s="66"/>
      <c r="F70" s="147"/>
      <c r="G70" s="66"/>
      <c r="H70" s="147"/>
      <c r="I70" s="66"/>
    </row>
    <row r="71" spans="1:9">
      <c r="A71" s="149"/>
      <c r="B71" s="148"/>
      <c r="C71" s="66"/>
      <c r="E71" s="66"/>
      <c r="F71" s="147"/>
      <c r="G71" s="66"/>
      <c r="H71" s="147"/>
      <c r="I71" s="66"/>
    </row>
    <row r="72" spans="1:9">
      <c r="A72" s="149"/>
      <c r="B72" s="148"/>
      <c r="C72" s="66"/>
      <c r="E72" s="66"/>
      <c r="F72" s="147"/>
      <c r="G72" s="66"/>
      <c r="H72" s="147"/>
      <c r="I72" s="66"/>
    </row>
    <row r="73" spans="1:9">
      <c r="A73" s="149"/>
      <c r="B73" s="148"/>
      <c r="C73" s="66"/>
      <c r="E73" s="66"/>
      <c r="F73" s="147"/>
      <c r="G73" s="66"/>
      <c r="H73" s="147"/>
      <c r="I73" s="66"/>
    </row>
    <row r="74" spans="1:9">
      <c r="A74" s="149"/>
      <c r="B74" s="148"/>
      <c r="C74" s="66"/>
      <c r="E74" s="66"/>
      <c r="F74" s="147"/>
      <c r="G74" s="66"/>
      <c r="H74" s="147"/>
      <c r="I74" s="66"/>
    </row>
    <row r="75" spans="1:9">
      <c r="A75" s="149"/>
      <c r="B75" s="148"/>
      <c r="C75" s="66"/>
      <c r="E75" s="66"/>
      <c r="F75" s="147"/>
      <c r="G75" s="66"/>
      <c r="H75" s="147"/>
      <c r="I75" s="66"/>
    </row>
    <row r="76" spans="1:9">
      <c r="A76" s="149"/>
      <c r="B76" s="148"/>
      <c r="C76" s="66"/>
      <c r="E76" s="66"/>
      <c r="F76" s="147"/>
      <c r="G76" s="66"/>
      <c r="H76" s="147"/>
      <c r="I76" s="66"/>
    </row>
    <row r="77" spans="1:9">
      <c r="A77" s="149"/>
      <c r="B77" s="148"/>
      <c r="C77" s="66"/>
      <c r="E77" s="66"/>
      <c r="F77" s="147"/>
      <c r="G77" s="66"/>
      <c r="H77" s="147"/>
      <c r="I77" s="66"/>
    </row>
    <row r="78" spans="1:9">
      <c r="A78" s="149"/>
      <c r="B78" s="148"/>
      <c r="C78" s="66"/>
      <c r="E78" s="66"/>
      <c r="F78" s="147"/>
      <c r="G78" s="66"/>
      <c r="H78" s="147"/>
      <c r="I78" s="66"/>
    </row>
    <row r="79" spans="1:9">
      <c r="A79" s="149"/>
      <c r="B79" s="148"/>
      <c r="C79" s="66"/>
      <c r="E79" s="66"/>
      <c r="F79" s="147"/>
      <c r="G79" s="66"/>
      <c r="H79" s="147"/>
      <c r="I79" s="66"/>
    </row>
    <row r="80" spans="1:9">
      <c r="A80" s="149"/>
      <c r="B80" s="148"/>
      <c r="C80" s="66"/>
      <c r="E80" s="66"/>
      <c r="F80" s="147"/>
      <c r="G80" s="66"/>
      <c r="H80" s="147"/>
      <c r="I80" s="66"/>
    </row>
    <row r="81" spans="1:9">
      <c r="A81" s="149"/>
      <c r="B81" s="148"/>
      <c r="C81" s="66"/>
      <c r="E81" s="66"/>
      <c r="F81" s="147"/>
      <c r="G81" s="66"/>
      <c r="H81" s="147"/>
      <c r="I81" s="66"/>
    </row>
    <row r="82" spans="1:9">
      <c r="A82" s="149"/>
      <c r="B82" s="148"/>
      <c r="C82" s="66"/>
      <c r="E82" s="66"/>
      <c r="F82" s="147"/>
      <c r="G82" s="66"/>
      <c r="H82" s="147"/>
      <c r="I82" s="66"/>
    </row>
    <row r="83" spans="1:9">
      <c r="A83" s="149"/>
      <c r="B83" s="148"/>
      <c r="C83" s="66"/>
      <c r="E83" s="66"/>
      <c r="F83" s="147"/>
      <c r="G83" s="66"/>
      <c r="H83" s="147"/>
      <c r="I83" s="66"/>
    </row>
    <row r="84" spans="1:9">
      <c r="A84" s="149"/>
      <c r="B84" s="148"/>
      <c r="C84" s="66"/>
      <c r="E84" s="66"/>
      <c r="F84" s="147"/>
      <c r="G84" s="66"/>
      <c r="H84" s="147"/>
      <c r="I84" s="66"/>
    </row>
    <row r="85" spans="1:9">
      <c r="A85" s="149"/>
      <c r="B85" s="148"/>
      <c r="C85" s="66"/>
      <c r="E85" s="66"/>
      <c r="F85" s="147"/>
      <c r="G85" s="66"/>
      <c r="H85" s="147"/>
      <c r="I85" s="66"/>
    </row>
    <row r="86" spans="1:9">
      <c r="A86" s="149"/>
      <c r="B86" s="148"/>
      <c r="C86" s="66"/>
      <c r="E86" s="66"/>
      <c r="F86" s="147"/>
      <c r="G86" s="66"/>
      <c r="H86" s="147"/>
      <c r="I86" s="66"/>
    </row>
    <row r="87" spans="1:9">
      <c r="A87" s="149"/>
      <c r="B87" s="148"/>
      <c r="C87" s="66"/>
      <c r="E87" s="66"/>
      <c r="F87" s="147"/>
      <c r="G87" s="66"/>
      <c r="H87" s="147"/>
      <c r="I87" s="66"/>
    </row>
    <row r="88" spans="1:9">
      <c r="A88" s="149"/>
      <c r="B88" s="148"/>
      <c r="C88" s="66"/>
      <c r="E88" s="66"/>
      <c r="F88" s="147"/>
      <c r="G88" s="66"/>
      <c r="H88" s="147"/>
      <c r="I88" s="66"/>
    </row>
    <row r="89" spans="1:9">
      <c r="A89" s="149"/>
      <c r="B89" s="148"/>
      <c r="C89" s="66"/>
      <c r="E89" s="66"/>
      <c r="F89" s="147"/>
      <c r="G89" s="66"/>
      <c r="H89" s="147"/>
      <c r="I89" s="66"/>
    </row>
    <row r="90" spans="1:9">
      <c r="A90" s="149"/>
      <c r="B90" s="148"/>
      <c r="C90" s="66"/>
      <c r="E90" s="66"/>
      <c r="F90" s="147"/>
      <c r="G90" s="66"/>
      <c r="H90" s="147"/>
      <c r="I90" s="66"/>
    </row>
    <row r="91" spans="1:9">
      <c r="A91" s="149"/>
      <c r="B91" s="148"/>
      <c r="C91" s="66"/>
      <c r="E91" s="66"/>
      <c r="F91" s="147"/>
      <c r="G91" s="66"/>
      <c r="H91" s="147"/>
      <c r="I91" s="66"/>
    </row>
    <row r="92" spans="1:9">
      <c r="A92" s="149"/>
      <c r="B92" s="148"/>
      <c r="C92" s="66"/>
      <c r="E92" s="66"/>
      <c r="F92" s="147"/>
      <c r="G92" s="66"/>
      <c r="H92" s="147"/>
      <c r="I92" s="66"/>
    </row>
    <row r="93" spans="1:9">
      <c r="A93" s="149"/>
      <c r="B93" s="148"/>
      <c r="C93" s="66"/>
      <c r="E93" s="66"/>
      <c r="F93" s="147"/>
      <c r="G93" s="66"/>
      <c r="H93" s="147"/>
      <c r="I93" s="66"/>
    </row>
    <row r="94" spans="1:9">
      <c r="A94" s="149"/>
      <c r="B94" s="148"/>
      <c r="C94" s="66"/>
      <c r="E94" s="66"/>
      <c r="F94" s="147"/>
      <c r="G94" s="66"/>
      <c r="H94" s="147"/>
      <c r="I94" s="66"/>
    </row>
    <row r="95" spans="1:9">
      <c r="A95" s="149"/>
      <c r="B95" s="148"/>
      <c r="C95" s="66"/>
      <c r="E95" s="66"/>
      <c r="F95" s="147"/>
      <c r="G95" s="66"/>
      <c r="H95" s="147"/>
      <c r="I95" s="66"/>
    </row>
    <row r="96" spans="1:9">
      <c r="A96" s="149"/>
      <c r="B96" s="148"/>
      <c r="C96" s="66"/>
      <c r="E96" s="66"/>
      <c r="F96" s="147"/>
      <c r="G96" s="66"/>
      <c r="H96" s="147"/>
      <c r="I96" s="66"/>
    </row>
    <row r="97" spans="1:9">
      <c r="A97" s="149"/>
      <c r="B97" s="148"/>
      <c r="C97" s="66"/>
      <c r="E97" s="66"/>
      <c r="F97" s="147"/>
      <c r="G97" s="66"/>
      <c r="H97" s="147"/>
      <c r="I97" s="66"/>
    </row>
    <row r="98" spans="1:9">
      <c r="A98" s="149"/>
      <c r="B98" s="148"/>
      <c r="C98" s="66"/>
      <c r="E98" s="66"/>
      <c r="F98" s="147"/>
      <c r="G98" s="66"/>
      <c r="H98" s="147"/>
      <c r="I98" s="66"/>
    </row>
    <row r="99" spans="1:9">
      <c r="A99" s="149"/>
      <c r="B99" s="148"/>
      <c r="C99" s="66"/>
      <c r="E99" s="66"/>
      <c r="F99" s="147"/>
      <c r="G99" s="66"/>
      <c r="H99" s="147"/>
      <c r="I99" s="66"/>
    </row>
    <row r="100" spans="1:9">
      <c r="A100" s="149"/>
      <c r="B100" s="148"/>
      <c r="C100" s="66"/>
      <c r="E100" s="66"/>
      <c r="F100" s="147"/>
      <c r="G100" s="66"/>
      <c r="H100" s="147"/>
      <c r="I100" s="66"/>
    </row>
    <row r="101" spans="1:9">
      <c r="A101" s="149"/>
      <c r="B101" s="148"/>
      <c r="C101" s="66"/>
      <c r="E101" s="66"/>
      <c r="F101" s="147"/>
      <c r="G101" s="66"/>
      <c r="H101" s="147"/>
      <c r="I101" s="66"/>
    </row>
    <row r="102" spans="1:9">
      <c r="A102" s="149"/>
      <c r="B102" s="148"/>
      <c r="C102" s="66"/>
      <c r="E102" s="66"/>
      <c r="F102" s="147"/>
      <c r="G102" s="66"/>
      <c r="H102" s="147"/>
      <c r="I102" s="66"/>
    </row>
    <row r="103" spans="1:9">
      <c r="A103" s="149"/>
      <c r="B103" s="148"/>
      <c r="C103" s="66"/>
      <c r="E103" s="66"/>
      <c r="F103" s="147"/>
      <c r="G103" s="66"/>
      <c r="H103" s="147"/>
      <c r="I103" s="66"/>
    </row>
    <row r="104" spans="1:9">
      <c r="A104" s="149"/>
      <c r="B104" s="148"/>
      <c r="C104" s="66"/>
      <c r="E104" s="66"/>
      <c r="F104" s="147"/>
      <c r="G104" s="66"/>
      <c r="H104" s="147"/>
      <c r="I104" s="66"/>
    </row>
    <row r="105" spans="1:9">
      <c r="A105" s="149"/>
      <c r="B105" s="148"/>
      <c r="C105" s="66"/>
      <c r="E105" s="66"/>
      <c r="F105" s="147"/>
      <c r="G105" s="66"/>
      <c r="H105" s="147"/>
      <c r="I105" s="66"/>
    </row>
    <row r="106" spans="1:9">
      <c r="A106" s="149"/>
      <c r="B106" s="148"/>
      <c r="C106" s="66"/>
      <c r="E106" s="66"/>
      <c r="F106" s="147"/>
      <c r="G106" s="66"/>
      <c r="H106" s="147"/>
      <c r="I106" s="66"/>
    </row>
    <row r="107" spans="1:9">
      <c r="A107" s="149"/>
      <c r="B107" s="148"/>
      <c r="C107" s="66"/>
      <c r="E107" s="66"/>
      <c r="F107" s="147"/>
      <c r="G107" s="66"/>
      <c r="H107" s="147"/>
      <c r="I107" s="66"/>
    </row>
    <row r="108" spans="1:9">
      <c r="A108" s="149"/>
      <c r="B108" s="148"/>
      <c r="C108" s="66"/>
      <c r="E108" s="66"/>
      <c r="F108" s="147"/>
      <c r="G108" s="66"/>
      <c r="H108" s="147"/>
      <c r="I108" s="66"/>
    </row>
    <row r="109" spans="1:9">
      <c r="A109" s="149"/>
      <c r="B109" s="148"/>
      <c r="C109" s="66"/>
      <c r="E109" s="66"/>
      <c r="F109" s="147"/>
      <c r="G109" s="66"/>
      <c r="H109" s="147"/>
      <c r="I109" s="66"/>
    </row>
    <row r="110" spans="1:9">
      <c r="A110" s="149"/>
      <c r="B110" s="148"/>
      <c r="C110" s="66"/>
      <c r="E110" s="66"/>
      <c r="F110" s="147"/>
      <c r="G110" s="66"/>
      <c r="H110" s="147"/>
      <c r="I110" s="66"/>
    </row>
    <row r="111" spans="1:9">
      <c r="A111" s="149"/>
      <c r="B111" s="148"/>
      <c r="C111" s="66"/>
      <c r="E111" s="66"/>
      <c r="F111" s="147"/>
      <c r="G111" s="66"/>
      <c r="H111" s="147"/>
      <c r="I111" s="66"/>
    </row>
    <row r="112" spans="1:9">
      <c r="A112" s="149"/>
      <c r="B112" s="148"/>
      <c r="C112" s="66"/>
      <c r="E112" s="66"/>
      <c r="F112" s="147"/>
      <c r="G112" s="66"/>
      <c r="H112" s="147"/>
      <c r="I112" s="66"/>
    </row>
    <row r="113" spans="1:9">
      <c r="A113" s="149"/>
      <c r="B113" s="148"/>
      <c r="C113" s="66"/>
      <c r="E113" s="66"/>
      <c r="F113" s="147"/>
      <c r="G113" s="66"/>
      <c r="H113" s="147"/>
      <c r="I113" s="66"/>
    </row>
    <row r="114" spans="1:9">
      <c r="A114" s="149"/>
      <c r="B114" s="148"/>
      <c r="C114" s="66"/>
      <c r="E114" s="66"/>
      <c r="F114" s="147"/>
      <c r="G114" s="66"/>
      <c r="H114" s="147"/>
      <c r="I114" s="66"/>
    </row>
    <row r="115" spans="1:9">
      <c r="A115" s="149"/>
      <c r="B115" s="148"/>
      <c r="C115" s="66"/>
      <c r="E115" s="66"/>
      <c r="F115" s="147"/>
      <c r="G115" s="66"/>
      <c r="H115" s="147"/>
      <c r="I115" s="66"/>
    </row>
    <row r="116" spans="1:9">
      <c r="A116" s="149"/>
      <c r="B116" s="148"/>
      <c r="C116" s="66"/>
      <c r="E116" s="66"/>
      <c r="F116" s="147"/>
      <c r="G116" s="66"/>
      <c r="H116" s="147"/>
      <c r="I116" s="66"/>
    </row>
    <row r="117" spans="1:9">
      <c r="A117" s="149"/>
      <c r="B117" s="148"/>
      <c r="C117" s="66"/>
      <c r="E117" s="66"/>
      <c r="F117" s="147"/>
      <c r="G117" s="66"/>
      <c r="H117" s="147"/>
      <c r="I117" s="66"/>
    </row>
    <row r="118" spans="1:9">
      <c r="A118" s="149"/>
      <c r="B118" s="148"/>
      <c r="C118" s="66"/>
      <c r="E118" s="66"/>
      <c r="F118" s="147"/>
      <c r="G118" s="66"/>
      <c r="H118" s="147"/>
      <c r="I118" s="66"/>
    </row>
    <row r="119" spans="1:9">
      <c r="A119" s="149"/>
      <c r="B119" s="148"/>
      <c r="C119" s="66"/>
      <c r="E119" s="66"/>
      <c r="F119" s="147"/>
      <c r="G119" s="66"/>
      <c r="H119" s="147"/>
      <c r="I119" s="66"/>
    </row>
    <row r="120" spans="1:9">
      <c r="A120" s="149"/>
      <c r="B120" s="148"/>
      <c r="C120" s="66"/>
      <c r="E120" s="66"/>
      <c r="F120" s="147"/>
      <c r="G120" s="66"/>
      <c r="H120" s="147"/>
      <c r="I120" s="66"/>
    </row>
    <row r="121" spans="1:9">
      <c r="A121" s="149"/>
      <c r="B121" s="148"/>
      <c r="C121" s="66"/>
      <c r="E121" s="66"/>
      <c r="F121" s="147"/>
      <c r="G121" s="66"/>
      <c r="H121" s="147"/>
      <c r="I121" s="66"/>
    </row>
    <row r="122" spans="1:9">
      <c r="A122" s="149"/>
      <c r="B122" s="148"/>
      <c r="C122" s="66"/>
      <c r="E122" s="66"/>
      <c r="F122" s="147"/>
      <c r="G122" s="66"/>
      <c r="H122" s="147"/>
      <c r="I122" s="66"/>
    </row>
    <row r="123" spans="1:9">
      <c r="A123" s="149"/>
      <c r="B123" s="148"/>
      <c r="C123" s="66"/>
      <c r="E123" s="66"/>
      <c r="F123" s="147"/>
      <c r="G123" s="66"/>
      <c r="H123" s="147"/>
      <c r="I123" s="66"/>
    </row>
    <row r="124" spans="1:9">
      <c r="A124" s="149"/>
      <c r="B124" s="148"/>
      <c r="C124" s="66"/>
      <c r="E124" s="66"/>
      <c r="F124" s="147"/>
      <c r="G124" s="66"/>
      <c r="H124" s="147"/>
      <c r="I124" s="66"/>
    </row>
    <row r="125" spans="1:9">
      <c r="A125" s="149"/>
      <c r="B125" s="148"/>
      <c r="C125" s="66"/>
      <c r="E125" s="66"/>
      <c r="F125" s="147"/>
      <c r="G125" s="66"/>
      <c r="H125" s="147"/>
      <c r="I125" s="66"/>
    </row>
    <row r="126" spans="1:9">
      <c r="A126" s="149"/>
      <c r="B126" s="148"/>
      <c r="C126" s="66"/>
      <c r="E126" s="66"/>
      <c r="F126" s="147"/>
      <c r="G126" s="66"/>
      <c r="H126" s="147"/>
      <c r="I126" s="66"/>
    </row>
    <row r="127" spans="1:9">
      <c r="A127" s="149"/>
      <c r="B127" s="148"/>
      <c r="C127" s="66"/>
      <c r="E127" s="66"/>
      <c r="F127" s="147"/>
      <c r="G127" s="66"/>
      <c r="H127" s="147"/>
      <c r="I127" s="66"/>
    </row>
    <row r="128" spans="1:9">
      <c r="A128" s="149"/>
      <c r="B128" s="148"/>
      <c r="C128" s="66"/>
      <c r="E128" s="66"/>
      <c r="F128" s="147"/>
      <c r="G128" s="66"/>
      <c r="H128" s="147"/>
      <c r="I128" s="66"/>
    </row>
    <row r="129" spans="1:9">
      <c r="A129" s="149"/>
      <c r="B129" s="148"/>
      <c r="C129" s="66"/>
      <c r="E129" s="66"/>
      <c r="F129" s="147"/>
      <c r="G129" s="66"/>
      <c r="H129" s="147"/>
      <c r="I129" s="66"/>
    </row>
    <row r="130" spans="1:9">
      <c r="A130" s="149"/>
      <c r="B130" s="148"/>
      <c r="C130" s="66"/>
      <c r="E130" s="66"/>
      <c r="F130" s="147"/>
      <c r="G130" s="66"/>
      <c r="H130" s="147"/>
      <c r="I130" s="66"/>
    </row>
    <row r="131" spans="1:9">
      <c r="A131" s="149"/>
      <c r="B131" s="148"/>
      <c r="C131" s="66"/>
      <c r="E131" s="66"/>
      <c r="F131" s="147"/>
      <c r="G131" s="66"/>
      <c r="H131" s="147"/>
      <c r="I131" s="66"/>
    </row>
    <row r="132" spans="1:9">
      <c r="A132" s="149"/>
      <c r="B132" s="148"/>
      <c r="C132" s="66"/>
      <c r="E132" s="66"/>
      <c r="F132" s="147"/>
      <c r="G132" s="66"/>
      <c r="H132" s="147"/>
      <c r="I132" s="66"/>
    </row>
    <row r="133" spans="1:9">
      <c r="A133" s="149"/>
      <c r="B133" s="148"/>
      <c r="C133" s="66"/>
      <c r="E133" s="66"/>
      <c r="F133" s="147"/>
      <c r="G133" s="66"/>
      <c r="H133" s="147"/>
      <c r="I133" s="66"/>
    </row>
    <row r="134" spans="1:9">
      <c r="A134" s="149"/>
      <c r="B134" s="148"/>
      <c r="C134" s="66"/>
      <c r="E134" s="66"/>
      <c r="F134" s="147"/>
      <c r="G134" s="66"/>
      <c r="H134" s="147"/>
      <c r="I134" s="66"/>
    </row>
    <row r="135" spans="1:9">
      <c r="A135" s="149"/>
      <c r="B135" s="148"/>
      <c r="C135" s="66"/>
      <c r="E135" s="66"/>
      <c r="F135" s="147"/>
      <c r="G135" s="66"/>
      <c r="H135" s="147"/>
      <c r="I135" s="66"/>
    </row>
    <row r="136" spans="1:9">
      <c r="A136" s="149"/>
      <c r="B136" s="148"/>
      <c r="C136" s="66"/>
      <c r="E136" s="66"/>
      <c r="F136" s="147"/>
      <c r="G136" s="66"/>
      <c r="H136" s="147"/>
      <c r="I136" s="66"/>
    </row>
    <row r="137" spans="1:9">
      <c r="A137" s="149"/>
      <c r="B137" s="148"/>
      <c r="C137" s="66"/>
      <c r="E137" s="66"/>
      <c r="F137" s="147"/>
      <c r="G137" s="66"/>
      <c r="H137" s="147"/>
      <c r="I137" s="66"/>
    </row>
    <row r="138" spans="1:9">
      <c r="A138" s="149"/>
      <c r="B138" s="148"/>
      <c r="C138" s="66"/>
      <c r="E138" s="66"/>
      <c r="F138" s="147"/>
      <c r="G138" s="66"/>
      <c r="H138" s="147"/>
      <c r="I138" s="66"/>
    </row>
    <row r="139" spans="1:9">
      <c r="A139" s="149"/>
      <c r="B139" s="148"/>
      <c r="C139" s="66"/>
      <c r="E139" s="66"/>
      <c r="F139" s="147"/>
      <c r="G139" s="66"/>
      <c r="H139" s="147"/>
      <c r="I139" s="66"/>
    </row>
    <row r="140" spans="1:9">
      <c r="A140" s="149"/>
      <c r="B140" s="148"/>
      <c r="C140" s="66"/>
      <c r="E140" s="66"/>
      <c r="F140" s="147"/>
      <c r="G140" s="66"/>
      <c r="H140" s="147"/>
      <c r="I140" s="66"/>
    </row>
    <row r="141" spans="1:9">
      <c r="A141" s="149"/>
      <c r="B141" s="148"/>
      <c r="C141" s="66"/>
      <c r="E141" s="66"/>
      <c r="F141" s="147"/>
      <c r="G141" s="66"/>
      <c r="H141" s="147"/>
      <c r="I141" s="66"/>
    </row>
    <row r="142" spans="1:9">
      <c r="A142" s="149"/>
      <c r="B142" s="148"/>
      <c r="C142" s="66"/>
      <c r="E142" s="66"/>
      <c r="F142" s="147"/>
      <c r="G142" s="66"/>
      <c r="H142" s="147"/>
      <c r="I142" s="66"/>
    </row>
    <row r="143" spans="1:9">
      <c r="A143" s="149"/>
      <c r="B143" s="148"/>
      <c r="C143" s="66"/>
      <c r="E143" s="66"/>
      <c r="F143" s="147"/>
      <c r="G143" s="66"/>
      <c r="H143" s="147"/>
      <c r="I143" s="66"/>
    </row>
    <row r="144" spans="1:9">
      <c r="A144" s="149"/>
      <c r="B144" s="148"/>
      <c r="C144" s="66"/>
      <c r="E144" s="66"/>
      <c r="F144" s="147"/>
      <c r="G144" s="66"/>
      <c r="H144" s="147"/>
      <c r="I144" s="66"/>
    </row>
    <row r="145" spans="1:9">
      <c r="A145" s="149"/>
      <c r="B145" s="148"/>
      <c r="C145" s="66"/>
      <c r="E145" s="66"/>
      <c r="F145" s="147"/>
      <c r="G145" s="66"/>
      <c r="H145" s="147"/>
      <c r="I145" s="66"/>
    </row>
    <row r="146" spans="1:9">
      <c r="A146" s="149"/>
      <c r="B146" s="148"/>
      <c r="C146" s="66"/>
      <c r="E146" s="66"/>
      <c r="F146" s="147"/>
      <c r="G146" s="66"/>
      <c r="H146" s="147"/>
      <c r="I146" s="66"/>
    </row>
    <row r="147" spans="1:9">
      <c r="A147" s="149"/>
      <c r="B147" s="148"/>
      <c r="C147" s="66"/>
      <c r="E147" s="66"/>
      <c r="F147" s="147"/>
      <c r="G147" s="66"/>
      <c r="H147" s="147"/>
      <c r="I147" s="66"/>
    </row>
    <row r="148" spans="1:9">
      <c r="A148" s="149"/>
      <c r="B148" s="148"/>
      <c r="C148" s="66"/>
      <c r="E148" s="66"/>
      <c r="F148" s="147"/>
      <c r="G148" s="66"/>
      <c r="H148" s="147"/>
      <c r="I148" s="66"/>
    </row>
    <row r="149" spans="1:9">
      <c r="A149" s="149"/>
      <c r="B149" s="148"/>
      <c r="C149" s="66"/>
      <c r="E149" s="66"/>
      <c r="F149" s="147"/>
      <c r="G149" s="66"/>
      <c r="H149" s="147"/>
      <c r="I149" s="66"/>
    </row>
    <row r="150" spans="1:9">
      <c r="A150" s="149"/>
      <c r="B150" s="148"/>
      <c r="C150" s="66"/>
      <c r="E150" s="66"/>
      <c r="F150" s="147"/>
      <c r="G150" s="66"/>
      <c r="H150" s="147"/>
      <c r="I150" s="66"/>
    </row>
    <row r="151" spans="1:9">
      <c r="A151" s="149"/>
      <c r="B151" s="148"/>
      <c r="C151" s="66"/>
      <c r="E151" s="66"/>
      <c r="F151" s="147"/>
      <c r="G151" s="66"/>
      <c r="H151" s="147"/>
      <c r="I151" s="66"/>
    </row>
    <row r="152" spans="1:9">
      <c r="A152" s="149"/>
      <c r="B152" s="148"/>
      <c r="C152" s="66"/>
      <c r="E152" s="66"/>
      <c r="F152" s="147"/>
      <c r="G152" s="66"/>
      <c r="H152" s="147"/>
      <c r="I152" s="66"/>
    </row>
    <row r="153" spans="1:9">
      <c r="A153" s="149"/>
      <c r="B153" s="148"/>
      <c r="C153" s="66"/>
      <c r="E153" s="66"/>
      <c r="F153" s="147"/>
      <c r="G153" s="66"/>
      <c r="H153" s="147"/>
      <c r="I153" s="66"/>
    </row>
    <row r="154" spans="1:9">
      <c r="A154" s="149"/>
      <c r="B154" s="148"/>
      <c r="C154" s="66"/>
      <c r="E154" s="66"/>
      <c r="F154" s="147"/>
      <c r="G154" s="66"/>
      <c r="H154" s="147"/>
      <c r="I154" s="66"/>
    </row>
    <row r="155" spans="1:9">
      <c r="A155" s="149"/>
      <c r="B155" s="148"/>
      <c r="C155" s="66"/>
      <c r="E155" s="66"/>
      <c r="F155" s="147"/>
      <c r="G155" s="66"/>
      <c r="H155" s="147"/>
      <c r="I155" s="66"/>
    </row>
    <row r="156" spans="1:9">
      <c r="A156" s="149"/>
      <c r="B156" s="148"/>
      <c r="C156" s="66"/>
      <c r="E156" s="66"/>
      <c r="F156" s="147"/>
      <c r="G156" s="66"/>
      <c r="H156" s="147"/>
      <c r="I156" s="66"/>
    </row>
    <row r="157" spans="1:9">
      <c r="A157" s="149"/>
      <c r="B157" s="148"/>
      <c r="C157" s="66"/>
      <c r="E157" s="66"/>
      <c r="F157" s="147"/>
      <c r="G157" s="66"/>
      <c r="H157" s="147"/>
      <c r="I157" s="66"/>
    </row>
    <row r="158" spans="1:9">
      <c r="A158" s="149"/>
      <c r="B158" s="148"/>
      <c r="C158" s="66"/>
      <c r="E158" s="66"/>
      <c r="F158" s="147"/>
      <c r="G158" s="66"/>
      <c r="H158" s="147"/>
      <c r="I158" s="66"/>
    </row>
    <row r="159" spans="1:9">
      <c r="A159" s="149"/>
      <c r="B159" s="148"/>
      <c r="C159" s="66"/>
      <c r="E159" s="66"/>
      <c r="F159" s="147"/>
      <c r="G159" s="66"/>
      <c r="H159" s="147"/>
      <c r="I159" s="66"/>
    </row>
    <row r="160" spans="1:9">
      <c r="A160" s="149"/>
      <c r="B160" s="148"/>
      <c r="C160" s="66"/>
      <c r="E160" s="66"/>
      <c r="F160" s="147"/>
      <c r="G160" s="66"/>
      <c r="H160" s="147"/>
      <c r="I160" s="66"/>
    </row>
    <row r="161" spans="1:9">
      <c r="A161" s="149"/>
      <c r="B161" s="148"/>
      <c r="C161" s="66"/>
      <c r="E161" s="66"/>
      <c r="F161" s="147"/>
      <c r="G161" s="66"/>
      <c r="H161" s="147"/>
      <c r="I161" s="66"/>
    </row>
    <row r="162" spans="1:9">
      <c r="A162" s="149"/>
      <c r="B162" s="148"/>
      <c r="C162" s="66"/>
      <c r="E162" s="66"/>
      <c r="F162" s="147"/>
      <c r="G162" s="66"/>
      <c r="H162" s="147"/>
      <c r="I162" s="66"/>
    </row>
    <row r="163" spans="1:9">
      <c r="A163" s="149"/>
      <c r="B163" s="148"/>
      <c r="C163" s="66"/>
      <c r="E163" s="66"/>
      <c r="F163" s="147"/>
      <c r="G163" s="66"/>
      <c r="H163" s="147"/>
      <c r="I163" s="66"/>
    </row>
    <row r="164" spans="1:9">
      <c r="A164" s="149"/>
      <c r="B164" s="148"/>
      <c r="C164" s="66"/>
      <c r="E164" s="66"/>
      <c r="F164" s="147"/>
      <c r="G164" s="66"/>
      <c r="H164" s="147"/>
      <c r="I164" s="66"/>
    </row>
    <row r="165" spans="1:9">
      <c r="A165" s="149"/>
      <c r="B165" s="148"/>
      <c r="C165" s="66"/>
      <c r="E165" s="66"/>
      <c r="F165" s="147"/>
      <c r="G165" s="66"/>
      <c r="H165" s="147"/>
      <c r="I165" s="66"/>
    </row>
    <row r="166" spans="1:9">
      <c r="A166" s="149"/>
      <c r="B166" s="148"/>
      <c r="C166" s="66"/>
      <c r="E166" s="66"/>
      <c r="F166" s="147"/>
      <c r="G166" s="66"/>
      <c r="H166" s="147"/>
      <c r="I166" s="66"/>
    </row>
    <row r="167" spans="1:9">
      <c r="A167" s="149"/>
      <c r="B167" s="148"/>
      <c r="C167" s="66"/>
      <c r="E167" s="66"/>
      <c r="F167" s="147"/>
      <c r="G167" s="66"/>
      <c r="H167" s="147"/>
      <c r="I167" s="66"/>
    </row>
    <row r="168" spans="1:9">
      <c r="A168" s="149"/>
      <c r="B168" s="148"/>
      <c r="C168" s="66"/>
      <c r="E168" s="66"/>
      <c r="F168" s="147"/>
      <c r="G168" s="66"/>
      <c r="H168" s="147"/>
      <c r="I168" s="66"/>
    </row>
    <row r="169" spans="1:9">
      <c r="A169" s="149"/>
      <c r="B169" s="148"/>
      <c r="C169" s="66"/>
      <c r="E169" s="66"/>
      <c r="F169" s="147"/>
      <c r="G169" s="66"/>
      <c r="H169" s="147"/>
      <c r="I169" s="66"/>
    </row>
    <row r="170" spans="1:9">
      <c r="A170" s="149"/>
      <c r="B170" s="148"/>
      <c r="C170" s="66"/>
      <c r="E170" s="66"/>
      <c r="F170" s="147"/>
      <c r="G170" s="66"/>
      <c r="H170" s="147"/>
      <c r="I170" s="66"/>
    </row>
    <row r="171" spans="1:9">
      <c r="A171" s="149"/>
      <c r="B171" s="148"/>
      <c r="C171" s="66"/>
      <c r="E171" s="66"/>
      <c r="F171" s="147"/>
      <c r="G171" s="66"/>
      <c r="H171" s="147"/>
      <c r="I171" s="66"/>
    </row>
    <row r="172" spans="1:9">
      <c r="A172" s="149"/>
      <c r="B172" s="148"/>
      <c r="C172" s="66"/>
      <c r="E172" s="66"/>
      <c r="F172" s="147"/>
      <c r="G172" s="66"/>
      <c r="H172" s="147"/>
      <c r="I172" s="66"/>
    </row>
    <row r="173" spans="1:9">
      <c r="A173" s="149"/>
      <c r="B173" s="148"/>
      <c r="C173" s="66"/>
      <c r="E173" s="66"/>
      <c r="F173" s="147"/>
      <c r="G173" s="66"/>
      <c r="H173" s="147"/>
      <c r="I173" s="66"/>
    </row>
    <row r="174" spans="1:9">
      <c r="A174" s="149"/>
      <c r="B174" s="148"/>
      <c r="C174" s="66"/>
      <c r="E174" s="66"/>
      <c r="F174" s="147"/>
      <c r="G174" s="66"/>
      <c r="H174" s="147"/>
      <c r="I174" s="66"/>
    </row>
    <row r="175" spans="1:9">
      <c r="A175" s="149"/>
      <c r="B175" s="148"/>
      <c r="C175" s="66"/>
      <c r="E175" s="66"/>
      <c r="F175" s="147"/>
      <c r="G175" s="66"/>
      <c r="H175" s="147"/>
      <c r="I175" s="66"/>
    </row>
    <row r="176" spans="1:9">
      <c r="A176" s="149"/>
      <c r="B176" s="148"/>
      <c r="C176" s="66"/>
      <c r="E176" s="66"/>
      <c r="F176" s="147"/>
      <c r="G176" s="66"/>
      <c r="H176" s="147"/>
      <c r="I176" s="66"/>
    </row>
    <row r="177" spans="1:9">
      <c r="A177" s="149"/>
      <c r="B177" s="148"/>
      <c r="C177" s="66"/>
      <c r="E177" s="66"/>
      <c r="F177" s="147"/>
      <c r="G177" s="66"/>
      <c r="H177" s="147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7:H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F7" xr:uid="{00000000-0002-0000-0000-000007000000}">
      <formula1>IF(E7=1,$L$11:$L$15,$L$10:$L$13)</formula1>
    </dataValidation>
    <dataValidation type="list" allowBlank="1" showInputMessage="1" showErrorMessage="1" sqref="I7:I177" xr:uid="{00000000-0002-0000-0000-000008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zoomScaleNormal="100" workbookViewId="0">
      <pane ySplit="7" topLeftCell="A8" activePane="bottomLeft" state="frozen"/>
      <selection pane="bottomLeft" activeCell="C8" sqref="C8"/>
      <selection activeCell="AE13" sqref="AE13"/>
    </sheetView>
  </sheetViews>
  <sheetFormatPr defaultColWidth="8.7109375" defaultRowHeight="12.75"/>
  <cols>
    <col min="1" max="1" width="13.42578125" style="157" customWidth="1"/>
    <col min="2" max="2" width="38.28515625" style="160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4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6" width="8.7109375" style="19" customWidth="1"/>
    <col min="47" max="16384" width="8.7109375" style="19"/>
  </cols>
  <sheetData>
    <row r="1" spans="1:31" ht="23.1" customHeight="1">
      <c r="A1" s="152" t="s">
        <v>51</v>
      </c>
      <c r="B1" s="158"/>
      <c r="C1" s="17"/>
      <c r="D1" s="17"/>
      <c r="E1" s="17"/>
      <c r="F1" s="17"/>
      <c r="G1" s="17"/>
      <c r="H1" s="18"/>
      <c r="I1" s="14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74" t="s">
        <v>52</v>
      </c>
      <c r="AC1" s="185"/>
      <c r="AD1" s="185"/>
      <c r="AE1" s="186"/>
    </row>
    <row r="2" spans="1:31" ht="12.4" customHeight="1">
      <c r="A2" s="163" t="s">
        <v>0</v>
      </c>
      <c r="B2" s="166" t="s">
        <v>1</v>
      </c>
      <c r="C2" s="164" t="s">
        <v>2</v>
      </c>
      <c r="D2" s="170"/>
      <c r="E2" s="173"/>
      <c r="F2" s="171"/>
      <c r="G2" s="164" t="s">
        <v>1</v>
      </c>
      <c r="H2" s="172" t="s">
        <v>53</v>
      </c>
      <c r="I2" s="169" t="s">
        <v>54</v>
      </c>
      <c r="J2" s="167" t="s">
        <v>55</v>
      </c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6"/>
      <c r="Z2" s="162" t="s">
        <v>56</v>
      </c>
      <c r="AB2" s="164" t="s">
        <v>57</v>
      </c>
      <c r="AC2" s="164" t="s">
        <v>58</v>
      </c>
      <c r="AD2" s="164" t="s">
        <v>59</v>
      </c>
      <c r="AE2" s="164" t="s">
        <v>60</v>
      </c>
    </row>
    <row r="3" spans="1:31" ht="12.6" customHeight="1">
      <c r="A3" s="183"/>
      <c r="B3" s="183"/>
      <c r="C3" s="183"/>
      <c r="D3" s="187"/>
      <c r="E3" s="188"/>
      <c r="F3" s="189"/>
      <c r="G3" s="183"/>
      <c r="H3" s="187"/>
      <c r="I3" s="183"/>
      <c r="J3" s="168" t="s">
        <v>61</v>
      </c>
      <c r="K3" s="190"/>
      <c r="L3" s="191"/>
      <c r="M3" s="175" t="s">
        <v>62</v>
      </c>
      <c r="N3" s="190"/>
      <c r="O3" s="191"/>
      <c r="P3" s="164" t="s">
        <v>63</v>
      </c>
      <c r="Q3" s="190"/>
      <c r="R3" s="191"/>
      <c r="S3" s="164" t="s">
        <v>64</v>
      </c>
      <c r="T3" s="190"/>
      <c r="U3" s="191"/>
      <c r="V3" s="162" t="s">
        <v>65</v>
      </c>
      <c r="W3" s="162" t="s">
        <v>66</v>
      </c>
      <c r="X3" s="191"/>
      <c r="Y3" s="162" t="s">
        <v>67</v>
      </c>
      <c r="Z3" s="183"/>
      <c r="AB3" s="183"/>
      <c r="AC3" s="183"/>
      <c r="AD3" s="183"/>
      <c r="AE3" s="183"/>
    </row>
    <row r="4" spans="1:31" ht="12.6" customHeight="1">
      <c r="A4" s="183"/>
      <c r="B4" s="183"/>
      <c r="C4" s="183"/>
      <c r="D4" s="187"/>
      <c r="E4" s="188"/>
      <c r="F4" s="189"/>
      <c r="G4" s="183"/>
      <c r="H4" s="187"/>
      <c r="I4" s="183"/>
      <c r="J4" s="187"/>
      <c r="K4" s="188"/>
      <c r="L4" s="189"/>
      <c r="M4" s="187"/>
      <c r="N4" s="188"/>
      <c r="O4" s="189"/>
      <c r="P4" s="187"/>
      <c r="Q4" s="188"/>
      <c r="R4" s="189"/>
      <c r="S4" s="187"/>
      <c r="T4" s="188"/>
      <c r="U4" s="189"/>
      <c r="V4" s="183"/>
      <c r="W4" s="187"/>
      <c r="X4" s="189"/>
      <c r="Y4" s="183"/>
      <c r="Z4" s="183"/>
      <c r="AB4" s="183"/>
      <c r="AC4" s="183"/>
      <c r="AD4" s="183"/>
      <c r="AE4" s="183"/>
    </row>
    <row r="5" spans="1:31" ht="25.15" customHeight="1">
      <c r="A5" s="183"/>
      <c r="B5" s="183"/>
      <c r="C5" s="183"/>
      <c r="D5" s="187"/>
      <c r="E5" s="188"/>
      <c r="F5" s="189"/>
      <c r="G5" s="183"/>
      <c r="H5" s="187"/>
      <c r="I5" s="183"/>
      <c r="J5" s="187"/>
      <c r="K5" s="188"/>
      <c r="L5" s="189"/>
      <c r="M5" s="187"/>
      <c r="N5" s="188"/>
      <c r="O5" s="189"/>
      <c r="P5" s="187"/>
      <c r="Q5" s="188"/>
      <c r="R5" s="189"/>
      <c r="S5" s="187"/>
      <c r="T5" s="188"/>
      <c r="U5" s="189"/>
      <c r="V5" s="183"/>
      <c r="W5" s="187"/>
      <c r="X5" s="189"/>
      <c r="Y5" s="183"/>
      <c r="Z5" s="183"/>
      <c r="AB5" s="183"/>
      <c r="AC5" s="183"/>
      <c r="AD5" s="183"/>
      <c r="AE5" s="183"/>
    </row>
    <row r="6" spans="1:31" ht="12.6" customHeight="1">
      <c r="A6" s="183"/>
      <c r="B6" s="183"/>
      <c r="C6" s="183"/>
      <c r="D6" s="187"/>
      <c r="E6" s="188"/>
      <c r="F6" s="189"/>
      <c r="G6" s="183"/>
      <c r="H6" s="187"/>
      <c r="I6" s="183"/>
      <c r="J6" s="192"/>
      <c r="K6" s="182"/>
      <c r="L6" s="193"/>
      <c r="M6" s="192"/>
      <c r="N6" s="182"/>
      <c r="O6" s="193"/>
      <c r="P6" s="187"/>
      <c r="Q6" s="188"/>
      <c r="R6" s="189"/>
      <c r="S6" s="192"/>
      <c r="T6" s="182"/>
      <c r="U6" s="193"/>
      <c r="V6" s="183"/>
      <c r="W6" s="187"/>
      <c r="X6" s="189"/>
      <c r="Y6" s="183"/>
      <c r="Z6" s="183"/>
      <c r="AB6" s="183"/>
      <c r="AC6" s="183"/>
      <c r="AD6" s="183"/>
      <c r="AE6" s="183"/>
    </row>
    <row r="7" spans="1:31">
      <c r="A7" s="184"/>
      <c r="B7" s="184"/>
      <c r="C7" s="184"/>
      <c r="D7" s="187"/>
      <c r="E7" s="188"/>
      <c r="F7" s="189"/>
      <c r="G7" s="184"/>
      <c r="H7" s="192"/>
      <c r="I7" s="184"/>
      <c r="J7" s="167" t="s">
        <v>68</v>
      </c>
      <c r="K7" s="185"/>
      <c r="L7" s="186"/>
      <c r="M7" s="167" t="s">
        <v>69</v>
      </c>
      <c r="N7" s="185"/>
      <c r="O7" s="186"/>
      <c r="P7" s="192"/>
      <c r="Q7" s="182"/>
      <c r="R7" s="193"/>
      <c r="S7" s="167" t="s">
        <v>70</v>
      </c>
      <c r="T7" s="185"/>
      <c r="U7" s="186"/>
      <c r="V7" s="184"/>
      <c r="W7" s="192"/>
      <c r="X7" s="193"/>
      <c r="Y7" s="184"/>
      <c r="Z7" s="184"/>
      <c r="AB7" s="184"/>
      <c r="AC7" s="184"/>
      <c r="AD7" s="184"/>
      <c r="AE7" s="184"/>
    </row>
    <row r="8" spans="1:31">
      <c r="A8" s="153"/>
      <c r="B8" s="159"/>
      <c r="C8" s="93" t="str">
        <f>VLOOKUP(A8,'Load case definition'!$A$7:$C$180,3,FALSE)</f>
        <v/>
      </c>
      <c r="D8" s="17"/>
      <c r="E8" s="94" t="s">
        <v>71</v>
      </c>
      <c r="F8" s="17"/>
      <c r="G8" s="20" t="str">
        <f>IF(ISBLANK(B8),"",TEXT(A8,0)&amp;":"&amp;B8)</f>
        <v/>
      </c>
      <c r="H8" s="108"/>
      <c r="I8" s="141"/>
      <c r="J8" s="110"/>
      <c r="K8" s="109"/>
      <c r="L8" s="109"/>
      <c r="M8" s="110"/>
      <c r="N8" s="109"/>
      <c r="O8" s="111"/>
      <c r="P8" s="109"/>
      <c r="Q8" s="109"/>
      <c r="R8" s="111"/>
      <c r="S8" s="109"/>
      <c r="T8" s="109"/>
      <c r="U8" s="112"/>
      <c r="V8" s="113"/>
      <c r="W8" s="114"/>
      <c r="X8" s="115"/>
      <c r="Y8" s="17"/>
      <c r="Z8" s="61"/>
      <c r="AB8" s="98"/>
      <c r="AC8" s="98"/>
      <c r="AD8" s="98"/>
      <c r="AE8" s="98" t="s">
        <v>72</v>
      </c>
    </row>
    <row r="9" spans="1:31">
      <c r="A9" s="154"/>
      <c r="B9" s="159"/>
      <c r="C9" s="93" t="str">
        <f>VLOOKUP(A9,'Load case definition'!$A$7:$C$180,3,FALSE)</f>
        <v/>
      </c>
      <c r="D9" s="17"/>
      <c r="E9" s="94" t="s">
        <v>71</v>
      </c>
      <c r="F9" s="17"/>
      <c r="G9" s="21" t="str">
        <f>IF(ISBLANK(B9),"",TEXT(A9,0)&amp;":"&amp;B9)</f>
        <v/>
      </c>
      <c r="H9" s="67"/>
      <c r="I9" s="141"/>
      <c r="J9" s="116"/>
      <c r="K9" s="117"/>
      <c r="L9" s="118"/>
      <c r="M9" s="110"/>
      <c r="N9" s="109"/>
      <c r="O9" s="111"/>
      <c r="P9" s="109"/>
      <c r="Q9" s="109"/>
      <c r="R9" s="111"/>
      <c r="S9" s="109"/>
      <c r="T9" s="109"/>
      <c r="U9" s="109"/>
      <c r="V9" s="119"/>
      <c r="W9" s="120"/>
      <c r="X9" s="111"/>
      <c r="Y9" s="17"/>
      <c r="Z9" s="62"/>
      <c r="AB9" s="66"/>
      <c r="AC9" s="99"/>
      <c r="AD9" s="99"/>
      <c r="AE9" s="99" t="s">
        <v>72</v>
      </c>
    </row>
    <row r="10" spans="1:31">
      <c r="A10" s="154"/>
      <c r="B10" s="159"/>
      <c r="C10" s="93" t="str">
        <f>VLOOKUP(A10,'Load case definition'!$A$7:$C$180,3,FALSE)</f>
        <v/>
      </c>
      <c r="D10" s="17"/>
      <c r="E10" s="17"/>
      <c r="F10" s="17"/>
      <c r="G10" s="21" t="str">
        <f>IF(ISBLANK(B10),"",TEXT(A10,0)&amp;":"&amp;B10)</f>
        <v/>
      </c>
      <c r="H10" s="67"/>
      <c r="I10" s="141"/>
      <c r="J10" s="116"/>
      <c r="K10" s="117"/>
      <c r="L10" s="118"/>
      <c r="M10" s="110"/>
      <c r="N10" s="109"/>
      <c r="O10" s="111"/>
      <c r="P10" s="109"/>
      <c r="Q10" s="109"/>
      <c r="R10" s="111"/>
      <c r="S10" s="109"/>
      <c r="T10" s="109"/>
      <c r="U10" s="109"/>
      <c r="V10" s="119"/>
      <c r="W10" s="120"/>
      <c r="X10" s="111"/>
      <c r="Y10" s="17"/>
      <c r="Z10" s="62"/>
      <c r="AB10" s="66"/>
      <c r="AC10" s="99"/>
      <c r="AD10" s="99"/>
      <c r="AE10" s="99" t="s">
        <v>72</v>
      </c>
    </row>
    <row r="11" spans="1:31">
      <c r="A11" s="154"/>
      <c r="B11" s="161"/>
      <c r="C11" s="93" t="str">
        <f>VLOOKUP(A11,'Load case definition'!$A$7:$C$180,3,FALSE)</f>
        <v/>
      </c>
      <c r="D11" s="17"/>
      <c r="E11" s="94" t="s">
        <v>71</v>
      </c>
      <c r="F11" s="17"/>
      <c r="G11" s="21" t="str">
        <f>IF(ISBLANK(B11),"",TEXT(A11,0)&amp;":"&amp;B11)</f>
        <v/>
      </c>
      <c r="H11" s="67"/>
      <c r="I11" s="141"/>
      <c r="J11" s="116"/>
      <c r="K11" s="117"/>
      <c r="L11" s="118"/>
      <c r="M11" s="110"/>
      <c r="N11" s="109"/>
      <c r="O11" s="111"/>
      <c r="P11" s="109"/>
      <c r="Q11" s="109"/>
      <c r="R11" s="111"/>
      <c r="S11" s="109"/>
      <c r="T11" s="109"/>
      <c r="U11" s="109"/>
      <c r="V11" s="119"/>
      <c r="W11" s="120"/>
      <c r="X11" s="111"/>
      <c r="Y11" s="17"/>
      <c r="Z11" s="63"/>
      <c r="AB11" s="99"/>
      <c r="AC11" s="99"/>
      <c r="AD11" s="99"/>
      <c r="AE11" s="99" t="s">
        <v>72</v>
      </c>
    </row>
    <row r="12" spans="1:31">
      <c r="A12" s="154"/>
      <c r="B12" s="161"/>
      <c r="C12" s="93" t="str">
        <f>VLOOKUP(A12,'Load case definition'!$A$7:$C$180,3,FALSE)</f>
        <v/>
      </c>
      <c r="D12" s="17"/>
      <c r="E12" s="94" t="s">
        <v>71</v>
      </c>
      <c r="F12" s="17"/>
      <c r="G12" s="21" t="str">
        <f>IF(ISBLANK(B12),"",TEXT(A12,0)&amp;":"&amp;B12)</f>
        <v/>
      </c>
      <c r="H12" s="63"/>
      <c r="I12" s="142"/>
      <c r="J12" s="116"/>
      <c r="K12" s="117"/>
      <c r="L12" s="118"/>
      <c r="M12" s="96"/>
      <c r="N12" s="95"/>
      <c r="O12" s="97"/>
      <c r="P12" s="95"/>
      <c r="Q12" s="95"/>
      <c r="R12" s="97"/>
      <c r="S12" s="95"/>
      <c r="T12" s="95"/>
      <c r="U12" s="95"/>
      <c r="V12" s="99"/>
      <c r="W12" s="120"/>
      <c r="X12" s="111"/>
      <c r="Y12" s="17"/>
      <c r="Z12" s="63"/>
      <c r="AB12" s="99"/>
      <c r="AC12" s="99"/>
      <c r="AD12" s="99"/>
      <c r="AE12" s="99"/>
    </row>
    <row r="13" spans="1:31">
      <c r="A13" s="154"/>
      <c r="B13" s="161"/>
      <c r="C13" s="93" t="str">
        <f>VLOOKUP(A13,'Load case definition'!$A$7:$C$180,3,FALSE)</f>
        <v/>
      </c>
      <c r="D13" s="17"/>
      <c r="E13" s="94" t="s">
        <v>71</v>
      </c>
      <c r="F13" s="17"/>
      <c r="G13" s="21" t="str">
        <f>IF(ISBLANK(B13),"",TEXT(A13,0)&amp;":"&amp;B13)</f>
        <v/>
      </c>
      <c r="H13" s="63"/>
      <c r="I13" s="142"/>
      <c r="J13" s="116"/>
      <c r="K13" s="117"/>
      <c r="L13" s="118"/>
      <c r="M13" s="96"/>
      <c r="N13" s="95"/>
      <c r="O13" s="97"/>
      <c r="P13" s="95"/>
      <c r="Q13" s="95"/>
      <c r="R13" s="97"/>
      <c r="S13" s="95"/>
      <c r="T13" s="95"/>
      <c r="U13" s="95"/>
      <c r="V13" s="99"/>
      <c r="W13" s="120"/>
      <c r="X13" s="111"/>
      <c r="Y13" s="17"/>
      <c r="Z13" s="63"/>
      <c r="AB13" s="99"/>
      <c r="AC13" s="99"/>
      <c r="AD13" s="99"/>
      <c r="AE13" s="99"/>
    </row>
    <row r="14" spans="1:31">
      <c r="A14" s="149"/>
      <c r="B14" s="161"/>
      <c r="C14" s="93" t="str">
        <f>VLOOKUP(A14,'Load case definition'!$A$7:$C$180,3,FALSE)</f>
        <v/>
      </c>
      <c r="D14" s="17"/>
      <c r="E14" s="94" t="s">
        <v>71</v>
      </c>
      <c r="F14" s="17"/>
      <c r="G14" s="21" t="str">
        <f>IF(ISBLANK(B14),"",TEXT(A14,0)&amp;":"&amp;B14)</f>
        <v/>
      </c>
      <c r="H14" s="63"/>
      <c r="I14" s="141"/>
      <c r="J14" s="116"/>
      <c r="K14" s="117"/>
      <c r="L14" s="118"/>
      <c r="M14" s="96"/>
      <c r="N14" s="95"/>
      <c r="O14" s="97"/>
      <c r="P14" s="95"/>
      <c r="Q14" s="95"/>
      <c r="R14" s="97"/>
      <c r="S14" s="95"/>
      <c r="T14" s="95"/>
      <c r="U14" s="95"/>
      <c r="V14" s="99"/>
      <c r="W14" s="120"/>
      <c r="X14" s="111"/>
      <c r="Y14" s="17"/>
      <c r="Z14" s="63"/>
      <c r="AB14" s="99"/>
      <c r="AC14" s="99"/>
      <c r="AD14" s="99"/>
      <c r="AE14" s="99"/>
    </row>
    <row r="15" spans="1:31">
      <c r="A15" s="149"/>
      <c r="B15" s="161"/>
      <c r="C15" s="93" t="str">
        <f>VLOOKUP(A15,'Load case definition'!$A$7:$C$180,3,FALSE)</f>
        <v/>
      </c>
      <c r="D15" s="17"/>
      <c r="E15" s="94"/>
      <c r="F15" s="17"/>
      <c r="G15" s="21" t="str">
        <f>IF(ISBLANK(B15),"",TEXT(A15,0)&amp;":"&amp;B15)</f>
        <v/>
      </c>
      <c r="H15" s="63"/>
      <c r="I15" s="141"/>
      <c r="J15" s="116"/>
      <c r="K15" s="117"/>
      <c r="L15" s="118"/>
      <c r="M15" s="96"/>
      <c r="N15" s="95"/>
      <c r="O15" s="97"/>
      <c r="P15" s="96"/>
      <c r="Q15" s="95"/>
      <c r="R15" s="97"/>
      <c r="S15" s="95"/>
      <c r="T15" s="95"/>
      <c r="U15" s="95"/>
      <c r="V15" s="99"/>
      <c r="W15" s="120"/>
      <c r="X15" s="111"/>
      <c r="Y15" s="17"/>
      <c r="Z15" s="63"/>
      <c r="AB15" s="99"/>
      <c r="AC15" s="99"/>
      <c r="AD15" s="99"/>
      <c r="AE15" s="99"/>
    </row>
    <row r="16" spans="1:31">
      <c r="A16" s="149"/>
      <c r="B16" s="161"/>
      <c r="C16" s="93" t="str">
        <f>VLOOKUP(A16,'Load case definition'!$A$7:$C$180,3,FALSE)</f>
        <v/>
      </c>
      <c r="D16" s="17"/>
      <c r="E16" s="94"/>
      <c r="F16" s="17"/>
      <c r="G16" s="21" t="str">
        <f>IF(ISBLANK(B16),"",TEXT(A16,0)&amp;":"&amp;B16)</f>
        <v/>
      </c>
      <c r="H16" s="63"/>
      <c r="I16" s="141"/>
      <c r="J16" s="116"/>
      <c r="K16" s="117"/>
      <c r="L16" s="117"/>
      <c r="M16" s="96"/>
      <c r="N16" s="95"/>
      <c r="O16" s="97"/>
      <c r="P16" s="96"/>
      <c r="Q16" s="95"/>
      <c r="R16" s="97"/>
      <c r="S16" s="95"/>
      <c r="T16" s="95"/>
      <c r="U16" s="95"/>
      <c r="V16" s="99"/>
      <c r="W16" s="120"/>
      <c r="X16" s="111"/>
      <c r="Y16" s="17"/>
      <c r="Z16" s="63"/>
      <c r="AB16" s="99"/>
      <c r="AC16" s="99"/>
      <c r="AD16" s="99"/>
      <c r="AE16" s="99"/>
    </row>
    <row r="17" spans="1:31">
      <c r="A17" s="149"/>
      <c r="B17" s="161"/>
      <c r="C17" s="93" t="str">
        <f>VLOOKUP(A17,'Load case definition'!$A$7:$C$180,3,FALSE)</f>
        <v/>
      </c>
      <c r="D17" s="17"/>
      <c r="E17" s="94" t="s">
        <v>73</v>
      </c>
      <c r="F17" s="17"/>
      <c r="G17" s="21" t="str">
        <f>IF(ISBLANK(B17),"",TEXT(A17,0)&amp;":"&amp;B17)</f>
        <v/>
      </c>
      <c r="H17" s="63"/>
      <c r="I17" s="141"/>
      <c r="J17" s="116"/>
      <c r="K17" s="117"/>
      <c r="L17" s="118"/>
      <c r="M17" s="96"/>
      <c r="N17" s="95"/>
      <c r="O17" s="97"/>
      <c r="P17" s="95"/>
      <c r="Q17" s="95"/>
      <c r="R17" s="97"/>
      <c r="S17" s="95"/>
      <c r="T17" s="95"/>
      <c r="U17" s="95"/>
      <c r="V17" s="99"/>
      <c r="W17" s="120"/>
      <c r="X17" s="111"/>
      <c r="Y17" s="17"/>
      <c r="Z17" s="63"/>
      <c r="AB17" s="99"/>
      <c r="AC17" s="99"/>
      <c r="AD17" s="99"/>
      <c r="AE17" s="99"/>
    </row>
    <row r="18" spans="1:31">
      <c r="A18" s="149"/>
      <c r="B18" s="161"/>
      <c r="C18" s="93" t="str">
        <f>VLOOKUP(A18,'Load case definition'!$A$7:$C$180,3,FALSE)</f>
        <v/>
      </c>
      <c r="D18" s="17"/>
      <c r="E18" s="94"/>
      <c r="F18" s="17"/>
      <c r="G18" s="21" t="str">
        <f>IF(ISBLANK(B18),"",TEXT(A18,0)&amp;":"&amp;B18)</f>
        <v/>
      </c>
      <c r="H18" s="63"/>
      <c r="I18" s="141"/>
      <c r="J18" s="116"/>
      <c r="K18" s="117"/>
      <c r="L18" s="118"/>
      <c r="M18" s="96"/>
      <c r="N18" s="95"/>
      <c r="O18" s="97"/>
      <c r="P18" s="96"/>
      <c r="Q18" s="95"/>
      <c r="R18" s="97"/>
      <c r="S18" s="95"/>
      <c r="T18" s="95"/>
      <c r="U18" s="95"/>
      <c r="V18" s="99"/>
      <c r="W18" s="120"/>
      <c r="X18" s="111"/>
      <c r="Y18" s="17"/>
      <c r="Z18" s="63"/>
      <c r="AB18" s="99"/>
      <c r="AC18" s="99"/>
      <c r="AD18" s="99"/>
      <c r="AE18" s="99"/>
    </row>
    <row r="19" spans="1:31">
      <c r="A19" s="149"/>
      <c r="B19" s="161"/>
      <c r="C19" s="93" t="str">
        <f>VLOOKUP(A19,'Load case definition'!$A$7:$C$180,3,FALSE)</f>
        <v/>
      </c>
      <c r="D19" s="17"/>
      <c r="E19" s="94"/>
      <c r="F19" s="17"/>
      <c r="G19" s="21" t="str">
        <f>IF(ISBLANK(B19),"",TEXT(A19,0)&amp;":"&amp;B19)</f>
        <v/>
      </c>
      <c r="H19" s="63"/>
      <c r="I19" s="141"/>
      <c r="J19" s="116"/>
      <c r="K19" s="117"/>
      <c r="L19" s="117"/>
      <c r="M19" s="96"/>
      <c r="N19" s="95"/>
      <c r="O19" s="97"/>
      <c r="P19" s="96"/>
      <c r="Q19" s="95"/>
      <c r="R19" s="97"/>
      <c r="S19" s="95"/>
      <c r="T19" s="95"/>
      <c r="U19" s="95"/>
      <c r="V19" s="99"/>
      <c r="W19" s="120"/>
      <c r="X19" s="111"/>
      <c r="Y19" s="17"/>
      <c r="Z19" s="63"/>
      <c r="AB19" s="99"/>
      <c r="AC19" s="99"/>
      <c r="AD19" s="99"/>
      <c r="AE19" s="99"/>
    </row>
    <row r="20" spans="1:31">
      <c r="A20" s="149"/>
      <c r="B20" s="161"/>
      <c r="C20" s="93" t="str">
        <f>VLOOKUP(A20,'Load case definition'!$A$7:$C$180,3,FALSE)</f>
        <v/>
      </c>
      <c r="D20" s="17"/>
      <c r="E20" s="94" t="s">
        <v>73</v>
      </c>
      <c r="F20" s="17"/>
      <c r="G20" s="21" t="str">
        <f>IF(ISBLANK(B20),"",TEXT(A20,0)&amp;":"&amp;B20)</f>
        <v/>
      </c>
      <c r="H20" s="63"/>
      <c r="I20" s="141"/>
      <c r="J20" s="116"/>
      <c r="K20" s="117"/>
      <c r="L20" s="118"/>
      <c r="M20" s="96"/>
      <c r="N20" s="95"/>
      <c r="O20" s="97"/>
      <c r="P20" s="95"/>
      <c r="Q20" s="95"/>
      <c r="R20" s="97"/>
      <c r="S20" s="95"/>
      <c r="T20" s="95"/>
      <c r="U20" s="95"/>
      <c r="V20" s="99"/>
      <c r="W20" s="120"/>
      <c r="X20" s="111"/>
      <c r="Y20" s="17"/>
      <c r="Z20" s="63"/>
      <c r="AB20" s="99"/>
      <c r="AC20" s="99"/>
      <c r="AD20" s="99"/>
      <c r="AE20" s="99"/>
    </row>
    <row r="21" spans="1:31">
      <c r="A21" s="149"/>
      <c r="B21" s="161"/>
      <c r="C21" s="93" t="str">
        <f>VLOOKUP(A21,'Load case definition'!$A$7:$C$180,3,FALSE)</f>
        <v/>
      </c>
      <c r="D21" s="17"/>
      <c r="E21" s="94"/>
      <c r="F21" s="17"/>
      <c r="G21" s="21" t="str">
        <f>IF(ISBLANK(B21),"",TEXT(A21,0)&amp;":"&amp;B21)</f>
        <v/>
      </c>
      <c r="H21" s="63"/>
      <c r="I21" s="141"/>
      <c r="J21" s="116"/>
      <c r="K21" s="117"/>
      <c r="L21" s="118"/>
      <c r="M21" s="96"/>
      <c r="N21" s="95"/>
      <c r="O21" s="97"/>
      <c r="P21" s="96"/>
      <c r="Q21" s="95"/>
      <c r="R21" s="97"/>
      <c r="S21" s="95"/>
      <c r="T21" s="95"/>
      <c r="U21" s="95"/>
      <c r="V21" s="99"/>
      <c r="W21" s="120"/>
      <c r="X21" s="111"/>
      <c r="Y21" s="17"/>
      <c r="Z21" s="63"/>
      <c r="AB21" s="99"/>
      <c r="AC21" s="99"/>
      <c r="AD21" s="99"/>
      <c r="AE21" s="99"/>
    </row>
    <row r="22" spans="1:31">
      <c r="A22" s="149"/>
      <c r="B22" s="161"/>
      <c r="C22" s="93" t="str">
        <f>VLOOKUP(A22,'Load case definition'!$A$7:$C$180,3,FALSE)</f>
        <v/>
      </c>
      <c r="D22" s="17"/>
      <c r="E22" s="94"/>
      <c r="F22" s="17"/>
      <c r="G22" s="21" t="str">
        <f>IF(ISBLANK(B22),"",TEXT(A22,0)&amp;":"&amp;B22)</f>
        <v/>
      </c>
      <c r="H22" s="63"/>
      <c r="I22" s="141"/>
      <c r="J22" s="116"/>
      <c r="K22" s="117"/>
      <c r="L22" s="117"/>
      <c r="M22" s="96"/>
      <c r="N22" s="95"/>
      <c r="O22" s="97"/>
      <c r="P22" s="96"/>
      <c r="Q22" s="95"/>
      <c r="R22" s="97"/>
      <c r="S22" s="95"/>
      <c r="T22" s="95"/>
      <c r="U22" s="95"/>
      <c r="V22" s="99"/>
      <c r="W22" s="120"/>
      <c r="X22" s="111"/>
      <c r="Y22" s="17"/>
      <c r="Z22" s="63"/>
      <c r="AB22" s="99"/>
      <c r="AC22" s="99"/>
      <c r="AD22" s="99"/>
      <c r="AE22" s="99"/>
    </row>
    <row r="23" spans="1:31">
      <c r="A23" s="149"/>
      <c r="B23" s="148"/>
      <c r="C23" s="93" t="str">
        <f>VLOOKUP(A23,'Load case definition'!$A$7:$C$180,3,FALSE)</f>
        <v/>
      </c>
      <c r="D23" s="17"/>
      <c r="E23" s="94" t="s">
        <v>73</v>
      </c>
      <c r="F23" s="17"/>
      <c r="G23" s="21" t="str">
        <f>IF(ISBLANK(B23),"",TEXT(A23,0)&amp;":"&amp;B23)</f>
        <v/>
      </c>
      <c r="H23" s="63"/>
      <c r="I23" s="141"/>
      <c r="J23" s="116"/>
      <c r="K23" s="117"/>
      <c r="L23" s="118"/>
      <c r="M23" s="96"/>
      <c r="N23" s="95"/>
      <c r="O23" s="97"/>
      <c r="P23" s="95"/>
      <c r="Q23" s="95"/>
      <c r="R23" s="97"/>
      <c r="S23" s="95"/>
      <c r="T23" s="95"/>
      <c r="U23" s="95"/>
      <c r="V23" s="99"/>
      <c r="W23" s="120"/>
      <c r="X23" s="111"/>
      <c r="Y23" s="17"/>
      <c r="Z23" s="63"/>
      <c r="AB23" s="99"/>
      <c r="AC23" s="99"/>
      <c r="AD23" s="99"/>
      <c r="AE23" s="99"/>
    </row>
    <row r="24" spans="1:31">
      <c r="A24" s="149"/>
      <c r="B24" s="148"/>
      <c r="C24" s="93" t="str">
        <f>VLOOKUP(A24,'Load case definition'!$A$7:$C$180,3,FALSE)</f>
        <v/>
      </c>
      <c r="D24" s="17"/>
      <c r="E24" s="94"/>
      <c r="F24" s="17"/>
      <c r="G24" s="21" t="str">
        <f>IF(ISBLANK(B24),"",TEXT(A24,0)&amp;":"&amp;B24)</f>
        <v/>
      </c>
      <c r="H24" s="63"/>
      <c r="I24" s="141"/>
      <c r="J24" s="116"/>
      <c r="K24" s="117"/>
      <c r="L24" s="118"/>
      <c r="M24" s="96"/>
      <c r="N24" s="95"/>
      <c r="O24" s="97"/>
      <c r="P24" s="96"/>
      <c r="Q24" s="95"/>
      <c r="R24" s="97"/>
      <c r="S24" s="95"/>
      <c r="T24" s="95"/>
      <c r="U24" s="95"/>
      <c r="V24" s="99"/>
      <c r="W24" s="120"/>
      <c r="X24" s="111"/>
      <c r="Y24" s="17"/>
      <c r="Z24" s="63"/>
      <c r="AB24" s="99"/>
      <c r="AC24" s="99"/>
      <c r="AD24" s="99"/>
      <c r="AE24" s="99"/>
    </row>
    <row r="25" spans="1:31">
      <c r="A25" s="149"/>
      <c r="B25" s="148"/>
      <c r="C25" s="93" t="str">
        <f>VLOOKUP(A25,'Load case definition'!$A$7:$C$180,3,FALSE)</f>
        <v/>
      </c>
      <c r="D25" s="17"/>
      <c r="E25" s="94"/>
      <c r="F25" s="17"/>
      <c r="G25" s="21" t="str">
        <f>IF(ISBLANK(B25),"",TEXT(A25,0)&amp;":"&amp;B25)</f>
        <v/>
      </c>
      <c r="H25" s="63"/>
      <c r="I25" s="141"/>
      <c r="J25" s="116"/>
      <c r="K25" s="117"/>
      <c r="L25" s="117"/>
      <c r="M25" s="96"/>
      <c r="N25" s="95"/>
      <c r="O25" s="97"/>
      <c r="P25" s="96"/>
      <c r="Q25" s="95"/>
      <c r="R25" s="97"/>
      <c r="S25" s="95"/>
      <c r="T25" s="95"/>
      <c r="U25" s="95"/>
      <c r="V25" s="99"/>
      <c r="W25" s="120"/>
      <c r="X25" s="111"/>
      <c r="Y25" s="17"/>
      <c r="Z25" s="63"/>
      <c r="AB25" s="99"/>
      <c r="AC25" s="99"/>
      <c r="AD25" s="99"/>
      <c r="AE25" s="99"/>
    </row>
    <row r="26" spans="1:31">
      <c r="A26" s="149"/>
      <c r="B26" s="148"/>
      <c r="C26" s="93" t="str">
        <f>VLOOKUP(A26,'Load case definition'!$A$7:$C$180,3,FALSE)</f>
        <v/>
      </c>
      <c r="D26" s="17"/>
      <c r="E26" s="94" t="s">
        <v>73</v>
      </c>
      <c r="F26" s="17"/>
      <c r="G26" s="21" t="str">
        <f>IF(ISBLANK(B26),"",TEXT(A26,0)&amp;":"&amp;B26)</f>
        <v/>
      </c>
      <c r="H26" s="63"/>
      <c r="I26" s="141"/>
      <c r="J26" s="116"/>
      <c r="K26" s="117"/>
      <c r="L26" s="118"/>
      <c r="M26" s="96"/>
      <c r="N26" s="95"/>
      <c r="O26" s="97"/>
      <c r="P26" s="95"/>
      <c r="Q26" s="95"/>
      <c r="R26" s="97"/>
      <c r="S26" s="95"/>
      <c r="T26" s="95"/>
      <c r="U26" s="95"/>
      <c r="V26" s="99"/>
      <c r="W26" s="120"/>
      <c r="X26" s="111"/>
      <c r="Y26" s="17"/>
      <c r="Z26" s="63"/>
      <c r="AB26" s="99"/>
      <c r="AC26" s="99"/>
      <c r="AD26" s="99"/>
      <c r="AE26" s="99"/>
    </row>
    <row r="27" spans="1:31">
      <c r="A27" s="149"/>
      <c r="B27" s="148"/>
      <c r="C27" s="93" t="str">
        <f>VLOOKUP(A27,'Load case definition'!$A$7:$C$180,3,FALSE)</f>
        <v/>
      </c>
      <c r="D27" s="17"/>
      <c r="E27" s="94"/>
      <c r="F27" s="17"/>
      <c r="G27" s="21" t="str">
        <f>IF(ISBLANK(B27),"",TEXT(A27,0)&amp;":"&amp;B27)</f>
        <v/>
      </c>
      <c r="H27" s="63"/>
      <c r="I27" s="141"/>
      <c r="J27" s="116"/>
      <c r="K27" s="116"/>
      <c r="L27" s="118"/>
      <c r="M27" s="96"/>
      <c r="N27" s="95"/>
      <c r="O27" s="97"/>
      <c r="P27" s="96"/>
      <c r="Q27" s="95"/>
      <c r="R27" s="97"/>
      <c r="S27" s="95"/>
      <c r="T27" s="95"/>
      <c r="U27" s="95"/>
      <c r="V27" s="99"/>
      <c r="W27" s="120"/>
      <c r="X27" s="111"/>
      <c r="Y27" s="17"/>
      <c r="Z27" s="63"/>
      <c r="AB27" s="99"/>
      <c r="AC27" s="99"/>
      <c r="AD27" s="99"/>
      <c r="AE27" s="99"/>
    </row>
    <row r="28" spans="1:31">
      <c r="A28" s="149"/>
      <c r="B28" s="148"/>
      <c r="C28" s="93" t="str">
        <f>VLOOKUP(A28,'Load case definition'!$A$7:$C$180,3,FALSE)</f>
        <v/>
      </c>
      <c r="D28" s="17"/>
      <c r="E28" s="94"/>
      <c r="F28" s="17"/>
      <c r="G28" s="21" t="str">
        <f>IF(ISBLANK(B28),"",TEXT(A28,0)&amp;":"&amp;B28)</f>
        <v/>
      </c>
      <c r="H28" s="63"/>
      <c r="I28" s="141"/>
      <c r="J28" s="116"/>
      <c r="K28" s="117"/>
      <c r="L28" s="117"/>
      <c r="M28" s="96"/>
      <c r="N28" s="95"/>
      <c r="O28" s="97"/>
      <c r="P28" s="96"/>
      <c r="Q28" s="95"/>
      <c r="R28" s="97"/>
      <c r="S28" s="95"/>
      <c r="T28" s="95"/>
      <c r="U28" s="95"/>
      <c r="V28" s="99"/>
      <c r="W28" s="120"/>
      <c r="X28" s="111"/>
      <c r="Y28" s="17"/>
      <c r="Z28" s="63"/>
      <c r="AB28" s="99"/>
      <c r="AC28" s="99"/>
      <c r="AD28" s="99"/>
      <c r="AE28" s="99"/>
    </row>
    <row r="29" spans="1:31">
      <c r="A29" s="149"/>
      <c r="B29" s="148"/>
      <c r="C29" s="93" t="str">
        <f>VLOOKUP(A29,'Load case definition'!$A$7:$C$180,3,FALSE)</f>
        <v/>
      </c>
      <c r="D29" s="17"/>
      <c r="E29" s="94" t="s">
        <v>73</v>
      </c>
      <c r="F29" s="17"/>
      <c r="G29" s="21" t="str">
        <f>IF(ISBLANK(B29),"",TEXT(A29,0)&amp;":"&amp;B29)</f>
        <v/>
      </c>
      <c r="H29" s="63"/>
      <c r="I29" s="141"/>
      <c r="J29" s="116"/>
      <c r="K29" s="117"/>
      <c r="L29" s="118"/>
      <c r="M29" s="96"/>
      <c r="N29" s="95"/>
      <c r="O29" s="97"/>
      <c r="P29" s="95"/>
      <c r="Q29" s="95"/>
      <c r="R29" s="97"/>
      <c r="S29" s="95"/>
      <c r="T29" s="95"/>
      <c r="U29" s="95"/>
      <c r="V29" s="99"/>
      <c r="W29" s="120"/>
      <c r="X29" s="111"/>
      <c r="Y29" s="17"/>
      <c r="Z29" s="63"/>
      <c r="AB29" s="99"/>
      <c r="AC29" s="99"/>
      <c r="AD29" s="99"/>
      <c r="AE29" s="99"/>
    </row>
    <row r="30" spans="1:31">
      <c r="A30" s="149"/>
      <c r="B30" s="148"/>
      <c r="C30" s="93" t="str">
        <f>VLOOKUP(A30,'Load case definition'!$A$7:$C$180,3,FALSE)</f>
        <v/>
      </c>
      <c r="D30" s="17"/>
      <c r="E30" s="94"/>
      <c r="F30" s="17"/>
      <c r="G30" s="21" t="str">
        <f>IF(ISBLANK(B30),"",TEXT(A30,0)&amp;":"&amp;B30)</f>
        <v/>
      </c>
      <c r="H30" s="63"/>
      <c r="I30" s="141"/>
      <c r="J30" s="116"/>
      <c r="K30" s="116"/>
      <c r="L30" s="118"/>
      <c r="M30" s="96"/>
      <c r="N30" s="95"/>
      <c r="O30" s="97"/>
      <c r="P30" s="96"/>
      <c r="Q30" s="95"/>
      <c r="R30" s="97"/>
      <c r="S30" s="95"/>
      <c r="T30" s="95"/>
      <c r="U30" s="95"/>
      <c r="V30" s="99"/>
      <c r="W30" s="120"/>
      <c r="X30" s="111"/>
      <c r="Y30" s="17"/>
      <c r="Z30" s="63"/>
      <c r="AB30" s="99"/>
      <c r="AC30" s="99"/>
      <c r="AD30" s="99"/>
      <c r="AE30" s="99"/>
    </row>
    <row r="31" spans="1:31">
      <c r="A31" s="149"/>
      <c r="B31" s="148"/>
      <c r="C31" s="93" t="str">
        <f>VLOOKUP(A31,'Load case definition'!$A$7:$C$180,3,FALSE)</f>
        <v/>
      </c>
      <c r="D31" s="17"/>
      <c r="E31" s="94"/>
      <c r="F31" s="17"/>
      <c r="G31" s="21" t="str">
        <f>IF(ISBLANK(B31),"",TEXT(A31,0)&amp;":"&amp;B31)</f>
        <v/>
      </c>
      <c r="H31" s="63"/>
      <c r="I31" s="141"/>
      <c r="J31" s="116"/>
      <c r="K31" s="117"/>
      <c r="L31" s="117"/>
      <c r="M31" s="96"/>
      <c r="N31" s="95"/>
      <c r="O31" s="97"/>
      <c r="P31" s="96"/>
      <c r="Q31" s="95"/>
      <c r="R31" s="97"/>
      <c r="S31" s="95"/>
      <c r="T31" s="95"/>
      <c r="U31" s="95"/>
      <c r="V31" s="99"/>
      <c r="W31" s="120"/>
      <c r="X31" s="111"/>
      <c r="Y31" s="17"/>
      <c r="Z31" s="63"/>
      <c r="AB31" s="99"/>
      <c r="AC31" s="99"/>
      <c r="AD31" s="99"/>
      <c r="AE31" s="99"/>
    </row>
    <row r="32" spans="1:31">
      <c r="A32" s="149"/>
      <c r="B32" s="148"/>
      <c r="C32" s="93" t="str">
        <f>VLOOKUP(A32,'Load case definition'!$A$7:$C$180,3,FALSE)</f>
        <v/>
      </c>
      <c r="D32" s="17"/>
      <c r="E32" s="94" t="s">
        <v>73</v>
      </c>
      <c r="F32" s="17"/>
      <c r="G32" s="21" t="str">
        <f>IF(ISBLANK(B32),"",TEXT(A32,0)&amp;":"&amp;B32)</f>
        <v/>
      </c>
      <c r="H32" s="63"/>
      <c r="I32" s="141"/>
      <c r="J32" s="116"/>
      <c r="K32" s="117"/>
      <c r="L32" s="118"/>
      <c r="M32" s="96"/>
      <c r="N32" s="95"/>
      <c r="O32" s="97"/>
      <c r="P32" s="95"/>
      <c r="Q32" s="95"/>
      <c r="R32" s="97"/>
      <c r="S32" s="95"/>
      <c r="T32" s="95"/>
      <c r="U32" s="95"/>
      <c r="V32" s="99"/>
      <c r="W32" s="120"/>
      <c r="X32" s="111"/>
      <c r="Y32" s="17"/>
      <c r="Z32" s="63"/>
      <c r="AB32" s="99"/>
      <c r="AC32" s="99"/>
      <c r="AD32" s="99"/>
      <c r="AE32" s="99"/>
    </row>
    <row r="33" spans="1:31">
      <c r="A33" s="149"/>
      <c r="B33" s="148"/>
      <c r="C33" s="93" t="str">
        <f>VLOOKUP(A33,'Load case definition'!$A$7:$C$180,3,FALSE)</f>
        <v/>
      </c>
      <c r="D33" s="17"/>
      <c r="E33" s="94"/>
      <c r="F33" s="17"/>
      <c r="G33" s="21" t="str">
        <f>IF(ISBLANK(B33),"",TEXT(A33,0)&amp;":"&amp;B33)</f>
        <v/>
      </c>
      <c r="H33" s="63"/>
      <c r="I33" s="141"/>
      <c r="J33" s="116"/>
      <c r="K33" s="116"/>
      <c r="L33" s="118"/>
      <c r="M33" s="96"/>
      <c r="N33" s="95"/>
      <c r="O33" s="97"/>
      <c r="P33" s="96"/>
      <c r="Q33" s="95"/>
      <c r="R33" s="97"/>
      <c r="S33" s="95"/>
      <c r="T33" s="95"/>
      <c r="U33" s="95"/>
      <c r="V33" s="99"/>
      <c r="W33" s="120"/>
      <c r="X33" s="111"/>
      <c r="Y33" s="17"/>
      <c r="Z33" s="63"/>
      <c r="AB33" s="99"/>
      <c r="AC33" s="99"/>
      <c r="AD33" s="99"/>
      <c r="AE33" s="99"/>
    </row>
    <row r="34" spans="1:31">
      <c r="A34" s="149"/>
      <c r="B34" s="148"/>
      <c r="C34" s="93" t="str">
        <f>VLOOKUP(A34,'Load case definition'!$A$7:$C$180,3,FALSE)</f>
        <v/>
      </c>
      <c r="D34" s="17"/>
      <c r="E34" s="94"/>
      <c r="F34" s="17"/>
      <c r="G34" s="21" t="str">
        <f>IF(ISBLANK(B34),"",TEXT(A34,0)&amp;":"&amp;B34)</f>
        <v/>
      </c>
      <c r="H34" s="63"/>
      <c r="I34" s="141"/>
      <c r="J34" s="116"/>
      <c r="K34" s="117"/>
      <c r="L34" s="117"/>
      <c r="M34" s="96"/>
      <c r="N34" s="95"/>
      <c r="O34" s="97"/>
      <c r="P34" s="96"/>
      <c r="Q34" s="95"/>
      <c r="R34" s="97"/>
      <c r="S34" s="95"/>
      <c r="T34" s="95"/>
      <c r="U34" s="95"/>
      <c r="V34" s="99"/>
      <c r="W34" s="120"/>
      <c r="X34" s="111"/>
      <c r="Y34" s="17"/>
      <c r="Z34" s="63"/>
      <c r="AB34" s="99"/>
      <c r="AC34" s="99"/>
      <c r="AD34" s="99"/>
      <c r="AE34" s="99"/>
    </row>
    <row r="35" spans="1:31">
      <c r="A35" s="149"/>
      <c r="B35" s="148"/>
      <c r="C35" s="93" t="str">
        <f>VLOOKUP(A35,'Load case definition'!$A$7:$C$180,3,FALSE)</f>
        <v/>
      </c>
      <c r="D35" s="17"/>
      <c r="E35" s="94" t="s">
        <v>73</v>
      </c>
      <c r="F35" s="17"/>
      <c r="G35" s="21" t="str">
        <f>IF(ISBLANK(B35),"",TEXT(A35,0)&amp;":"&amp;B35)</f>
        <v/>
      </c>
      <c r="H35" s="63"/>
      <c r="I35" s="141"/>
      <c r="J35" s="116"/>
      <c r="K35" s="117"/>
      <c r="L35" s="118"/>
      <c r="M35" s="96"/>
      <c r="N35" s="95"/>
      <c r="O35" s="97"/>
      <c r="P35" s="95"/>
      <c r="Q35" s="95"/>
      <c r="R35" s="97"/>
      <c r="S35" s="95"/>
      <c r="T35" s="95"/>
      <c r="U35" s="95"/>
      <c r="V35" s="99"/>
      <c r="W35" s="120"/>
      <c r="X35" s="111"/>
      <c r="Y35" s="17"/>
      <c r="Z35" s="63"/>
      <c r="AB35" s="99"/>
      <c r="AC35" s="99"/>
      <c r="AD35" s="99"/>
      <c r="AE35" s="99"/>
    </row>
    <row r="36" spans="1:31">
      <c r="A36" s="149"/>
      <c r="B36" s="148"/>
      <c r="C36" s="93" t="str">
        <f>VLOOKUP(A36,'Load case definition'!$A$7:$C$180,3,FALSE)</f>
        <v/>
      </c>
      <c r="D36" s="17"/>
      <c r="E36" s="94"/>
      <c r="F36" s="17"/>
      <c r="G36" s="21" t="str">
        <f>IF(ISBLANK(B36),"",TEXT(A36,0)&amp;":"&amp;B36)</f>
        <v/>
      </c>
      <c r="H36" s="63"/>
      <c r="I36" s="141"/>
      <c r="J36" s="116"/>
      <c r="K36" s="116"/>
      <c r="L36" s="118"/>
      <c r="M36" s="96"/>
      <c r="N36" s="95"/>
      <c r="O36" s="97"/>
      <c r="P36" s="96"/>
      <c r="Q36" s="95"/>
      <c r="R36" s="97"/>
      <c r="S36" s="95"/>
      <c r="T36" s="95"/>
      <c r="U36" s="95"/>
      <c r="V36" s="99"/>
      <c r="W36" s="120"/>
      <c r="X36" s="111"/>
      <c r="Y36" s="17"/>
      <c r="Z36" s="63"/>
      <c r="AB36" s="99"/>
      <c r="AC36" s="99"/>
      <c r="AD36" s="99"/>
      <c r="AE36" s="99"/>
    </row>
    <row r="37" spans="1:31">
      <c r="A37" s="149"/>
      <c r="B37" s="148"/>
      <c r="C37" s="93" t="str">
        <f>VLOOKUP(A37,'Load case definition'!$A$7:$C$180,3,FALSE)</f>
        <v/>
      </c>
      <c r="D37" s="17"/>
      <c r="E37" s="94"/>
      <c r="F37" s="17"/>
      <c r="G37" s="21" t="str">
        <f>IF(ISBLANK(B37),"",TEXT(A37,0)&amp;":"&amp;B37)</f>
        <v/>
      </c>
      <c r="H37" s="63"/>
      <c r="I37" s="141"/>
      <c r="J37" s="116"/>
      <c r="K37" s="117"/>
      <c r="L37" s="117"/>
      <c r="M37" s="96"/>
      <c r="N37" s="95"/>
      <c r="O37" s="97"/>
      <c r="P37" s="96"/>
      <c r="Q37" s="95"/>
      <c r="R37" s="97"/>
      <c r="S37" s="95"/>
      <c r="T37" s="95"/>
      <c r="U37" s="95"/>
      <c r="V37" s="99"/>
      <c r="W37" s="120"/>
      <c r="X37" s="111"/>
      <c r="Y37" s="17"/>
      <c r="Z37" s="63"/>
      <c r="AB37" s="99"/>
      <c r="AC37" s="99"/>
      <c r="AD37" s="99"/>
      <c r="AE37" s="99"/>
    </row>
    <row r="38" spans="1:31">
      <c r="A38" s="154"/>
      <c r="B38" s="159"/>
      <c r="C38" s="93" t="str">
        <f>VLOOKUP(A38,'Load case definition'!$A$7:$C$180,3,FALSE)</f>
        <v/>
      </c>
      <c r="D38" s="17"/>
      <c r="E38" s="17"/>
      <c r="F38" s="17"/>
      <c r="G38" s="21" t="str">
        <f>IF(ISBLANK(B38),"",TEXT(A38,0)&amp;":"&amp;B38)</f>
        <v/>
      </c>
      <c r="H38" s="63"/>
      <c r="I38" s="142"/>
      <c r="J38" s="104"/>
      <c r="K38" s="105"/>
      <c r="L38" s="106"/>
      <c r="M38" s="96"/>
      <c r="N38" s="95"/>
      <c r="O38" s="95"/>
      <c r="P38" s="96"/>
      <c r="Q38" s="95"/>
      <c r="R38" s="97"/>
      <c r="S38" s="95"/>
      <c r="T38" s="95"/>
      <c r="U38" s="95"/>
      <c r="V38" s="99"/>
      <c r="W38" s="96"/>
      <c r="X38" s="97"/>
      <c r="Y38" s="17"/>
      <c r="Z38" s="63"/>
      <c r="AB38" s="99"/>
      <c r="AC38" s="95"/>
      <c r="AD38" s="99"/>
      <c r="AE38" s="99"/>
    </row>
    <row r="39" spans="1:31">
      <c r="A39" s="154"/>
      <c r="B39" s="159"/>
      <c r="C39" s="93" t="str">
        <f>VLOOKUP(A39,'Load case definition'!$A$7:$C$180,3,FALSE)</f>
        <v/>
      </c>
      <c r="D39" s="17"/>
      <c r="E39" s="17"/>
      <c r="F39" s="17"/>
      <c r="G39" s="21" t="str">
        <f>IF(ISBLANK(B39),"",TEXT(A39,0)&amp;":"&amp;B39)</f>
        <v/>
      </c>
      <c r="H39" s="63"/>
      <c r="I39" s="142"/>
      <c r="J39" s="104"/>
      <c r="K39" s="105"/>
      <c r="L39" s="106"/>
      <c r="M39" s="96"/>
      <c r="N39" s="95"/>
      <c r="O39" s="95"/>
      <c r="P39" s="96"/>
      <c r="Q39" s="95"/>
      <c r="R39" s="97"/>
      <c r="S39" s="95"/>
      <c r="T39" s="95"/>
      <c r="U39" s="95"/>
      <c r="V39" s="99"/>
      <c r="W39" s="96"/>
      <c r="X39" s="97"/>
      <c r="Y39" s="17"/>
      <c r="Z39" s="63"/>
      <c r="AB39" s="99"/>
      <c r="AC39" s="95"/>
      <c r="AD39" s="99"/>
      <c r="AE39" s="99"/>
    </row>
    <row r="40" spans="1:31">
      <c r="A40" s="154"/>
      <c r="B40" s="159"/>
      <c r="C40" s="93" t="str">
        <f>VLOOKUP(A40,'Load case definition'!$A$7:$C$180,3,FALSE)</f>
        <v/>
      </c>
      <c r="D40" s="17"/>
      <c r="E40" s="17"/>
      <c r="F40" s="17"/>
      <c r="G40" s="21" t="str">
        <f>IF(ISBLANK(B40),"",TEXT(A40,0)&amp;":"&amp;B40)</f>
        <v/>
      </c>
      <c r="H40" s="63"/>
      <c r="I40" s="142"/>
      <c r="J40" s="104"/>
      <c r="K40" s="105"/>
      <c r="L40" s="106"/>
      <c r="M40" s="96"/>
      <c r="N40" s="95"/>
      <c r="O40" s="95"/>
      <c r="P40" s="96"/>
      <c r="Q40" s="95"/>
      <c r="R40" s="97"/>
      <c r="S40" s="95"/>
      <c r="T40" s="95"/>
      <c r="U40" s="95"/>
      <c r="V40" s="99"/>
      <c r="W40" s="96"/>
      <c r="X40" s="97"/>
      <c r="Y40" s="17"/>
      <c r="Z40" s="63"/>
      <c r="AB40" s="99"/>
      <c r="AC40" s="95"/>
      <c r="AD40" s="99"/>
      <c r="AE40" s="99"/>
    </row>
    <row r="41" spans="1:31">
      <c r="A41" s="154"/>
      <c r="B41" s="159"/>
      <c r="C41" s="93" t="str">
        <f>VLOOKUP(A41,'Load case definition'!$A$7:$C$180,3,FALSE)</f>
        <v/>
      </c>
      <c r="D41" s="17"/>
      <c r="E41" s="17"/>
      <c r="F41" s="17"/>
      <c r="G41" s="21" t="str">
        <f>IF(ISBLANK(B41),"",TEXT(A41,0)&amp;":"&amp;B41)</f>
        <v/>
      </c>
      <c r="H41" s="63"/>
      <c r="I41" s="142"/>
      <c r="J41" s="104"/>
      <c r="K41" s="105"/>
      <c r="L41" s="106"/>
      <c r="M41" s="96"/>
      <c r="N41" s="95"/>
      <c r="O41" s="95"/>
      <c r="P41" s="96"/>
      <c r="Q41" s="95"/>
      <c r="R41" s="97"/>
      <c r="S41" s="95"/>
      <c r="T41" s="95"/>
      <c r="U41" s="95"/>
      <c r="V41" s="99"/>
      <c r="W41" s="96"/>
      <c r="X41" s="97"/>
      <c r="Y41" s="17"/>
      <c r="Z41" s="63"/>
      <c r="AB41" s="99"/>
      <c r="AC41" s="95"/>
      <c r="AD41" s="99"/>
      <c r="AE41" s="99"/>
    </row>
    <row r="42" spans="1:31">
      <c r="A42" s="154"/>
      <c r="B42" s="159"/>
      <c r="C42" s="93" t="str">
        <f>VLOOKUP(A42,'Load case definition'!$A$7:$C$180,3,FALSE)</f>
        <v/>
      </c>
      <c r="D42" s="17"/>
      <c r="E42" s="17"/>
      <c r="F42" s="17"/>
      <c r="G42" s="21" t="str">
        <f>IF(ISBLANK(B42),"",TEXT(A42,0)&amp;":"&amp;B42)</f>
        <v/>
      </c>
      <c r="H42" s="63"/>
      <c r="I42" s="142"/>
      <c r="J42" s="104"/>
      <c r="K42" s="105"/>
      <c r="L42" s="106"/>
      <c r="M42" s="96"/>
      <c r="N42" s="95"/>
      <c r="O42" s="95"/>
      <c r="P42" s="96"/>
      <c r="Q42" s="95"/>
      <c r="R42" s="97"/>
      <c r="S42" s="95"/>
      <c r="T42" s="95"/>
      <c r="U42" s="95"/>
      <c r="V42" s="99"/>
      <c r="W42" s="96"/>
      <c r="X42" s="97"/>
      <c r="Y42" s="17"/>
      <c r="Z42" s="63"/>
      <c r="AB42" s="99"/>
      <c r="AC42" s="95"/>
      <c r="AD42" s="99"/>
      <c r="AE42" s="99"/>
    </row>
    <row r="43" spans="1:31">
      <c r="A43" s="154"/>
      <c r="B43" s="159"/>
      <c r="C43" s="93" t="str">
        <f>VLOOKUP(A43,'Load case definition'!$A$7:$C$180,3,FALSE)</f>
        <v/>
      </c>
      <c r="D43" s="17"/>
      <c r="E43" s="17"/>
      <c r="F43" s="17"/>
      <c r="G43" s="21" t="str">
        <f>IF(ISBLANK(B43),"",TEXT(A43,0)&amp;":"&amp;B43)</f>
        <v/>
      </c>
      <c r="H43" s="63"/>
      <c r="I43" s="142"/>
      <c r="J43" s="104"/>
      <c r="K43" s="105"/>
      <c r="L43" s="106"/>
      <c r="M43" s="96"/>
      <c r="N43" s="95"/>
      <c r="O43" s="95"/>
      <c r="P43" s="96"/>
      <c r="Q43" s="95"/>
      <c r="R43" s="97"/>
      <c r="S43" s="95"/>
      <c r="T43" s="95"/>
      <c r="U43" s="95"/>
      <c r="V43" s="99"/>
      <c r="W43" s="96"/>
      <c r="X43" s="97"/>
      <c r="Y43" s="17"/>
      <c r="Z43" s="63"/>
      <c r="AB43" s="99"/>
      <c r="AC43" s="95"/>
      <c r="AD43" s="99"/>
      <c r="AE43" s="99"/>
    </row>
    <row r="44" spans="1:31">
      <c r="A44" s="154"/>
      <c r="B44" s="159"/>
      <c r="C44" s="93" t="str">
        <f>VLOOKUP(A44,'Load case definition'!$A$7:$C$180,3,FALSE)</f>
        <v/>
      </c>
      <c r="D44" s="17"/>
      <c r="E44" s="17"/>
      <c r="F44" s="17"/>
      <c r="G44" s="21" t="str">
        <f>IF(ISBLANK(B44),"",TEXT(A44,0)&amp;":"&amp;B44)</f>
        <v/>
      </c>
      <c r="H44" s="63"/>
      <c r="I44" s="142"/>
      <c r="J44" s="104"/>
      <c r="K44" s="105"/>
      <c r="L44" s="106"/>
      <c r="M44" s="96"/>
      <c r="N44" s="95"/>
      <c r="O44" s="95"/>
      <c r="P44" s="96"/>
      <c r="Q44" s="95"/>
      <c r="R44" s="97"/>
      <c r="S44" s="95"/>
      <c r="T44" s="95"/>
      <c r="U44" s="95"/>
      <c r="V44" s="99"/>
      <c r="W44" s="96"/>
      <c r="X44" s="97"/>
      <c r="Y44" s="17"/>
      <c r="Z44" s="64"/>
      <c r="AB44" s="99"/>
      <c r="AC44" s="95"/>
      <c r="AD44" s="99"/>
      <c r="AE44" s="99"/>
    </row>
    <row r="45" spans="1:31">
      <c r="A45" s="155"/>
      <c r="B45" s="159"/>
      <c r="C45" s="93" t="str">
        <f>VLOOKUP(A45,'Load case definition'!$A$7:$C$180,3,FALSE)</f>
        <v/>
      </c>
      <c r="D45" s="17"/>
      <c r="E45" s="17"/>
      <c r="F45" s="17"/>
      <c r="G45" s="21" t="str">
        <f>IF(ISBLANK(B45),"",TEXT(A45,0)&amp;":"&amp;B45)</f>
        <v/>
      </c>
      <c r="H45" s="63"/>
      <c r="I45" s="142"/>
      <c r="J45" s="104"/>
      <c r="K45" s="105"/>
      <c r="L45" s="106"/>
      <c r="M45" s="96"/>
      <c r="N45" s="95"/>
      <c r="O45" s="97"/>
      <c r="P45" s="95"/>
      <c r="Q45" s="95"/>
      <c r="R45" s="97"/>
      <c r="S45" s="95"/>
      <c r="T45" s="95"/>
      <c r="U45" s="95"/>
      <c r="V45" s="99"/>
      <c r="W45" s="96"/>
      <c r="X45" s="97"/>
      <c r="Y45" s="17"/>
      <c r="Z45" s="63"/>
      <c r="AB45" s="99"/>
      <c r="AC45" s="95"/>
      <c r="AD45" s="99"/>
      <c r="AE45" s="99"/>
    </row>
    <row r="46" spans="1:31">
      <c r="A46" s="155"/>
      <c r="B46" s="159"/>
      <c r="C46" s="93" t="str">
        <f>VLOOKUP(A46,'Load case definition'!$A$7:$C$180,3,FALSE)</f>
        <v/>
      </c>
      <c r="D46" s="17"/>
      <c r="E46" s="17"/>
      <c r="F46" s="17"/>
      <c r="G46" s="21" t="str">
        <f>IF(ISBLANK(B46),"",TEXT(A46,0)&amp;":"&amp;B46)</f>
        <v/>
      </c>
      <c r="H46" s="63"/>
      <c r="I46" s="142"/>
      <c r="J46" s="96"/>
      <c r="K46" s="95"/>
      <c r="L46" s="97"/>
      <c r="M46" s="96"/>
      <c r="N46" s="95"/>
      <c r="O46" s="97"/>
      <c r="P46" s="95"/>
      <c r="Q46" s="95"/>
      <c r="R46" s="97"/>
      <c r="S46" s="95"/>
      <c r="T46" s="95"/>
      <c r="U46" s="95"/>
      <c r="V46" s="99"/>
      <c r="W46" s="96"/>
      <c r="X46" s="97"/>
      <c r="Y46" s="17"/>
      <c r="Z46" s="63"/>
      <c r="AB46" s="99"/>
      <c r="AC46" s="95"/>
      <c r="AD46" s="99"/>
      <c r="AE46" s="99"/>
    </row>
    <row r="47" spans="1:31">
      <c r="A47" s="155"/>
      <c r="B47" s="159"/>
      <c r="C47" s="93" t="str">
        <f>VLOOKUP(A47,'Load case definition'!$A$7:$C$180,3,FALSE)</f>
        <v/>
      </c>
      <c r="D47" s="17"/>
      <c r="E47" s="17"/>
      <c r="F47" s="17"/>
      <c r="G47" s="21" t="str">
        <f>IF(ISBLANK(B47),"",TEXT(A47,0)&amp;":"&amp;B47)</f>
        <v/>
      </c>
      <c r="H47" s="63"/>
      <c r="I47" s="142"/>
      <c r="J47" s="96"/>
      <c r="K47" s="95"/>
      <c r="L47" s="97"/>
      <c r="M47" s="96"/>
      <c r="N47" s="95"/>
      <c r="O47" s="97"/>
      <c r="P47" s="95"/>
      <c r="Q47" s="95"/>
      <c r="R47" s="97"/>
      <c r="S47" s="95"/>
      <c r="T47" s="95"/>
      <c r="U47" s="95"/>
      <c r="V47" s="99"/>
      <c r="W47" s="96"/>
      <c r="X47" s="97"/>
      <c r="Y47" s="17"/>
      <c r="Z47" s="63"/>
      <c r="AB47" s="99"/>
      <c r="AC47" s="95"/>
      <c r="AD47" s="99"/>
      <c r="AE47" s="99"/>
    </row>
    <row r="48" spans="1:31">
      <c r="A48" s="155"/>
      <c r="B48" s="159"/>
      <c r="C48" s="93" t="str">
        <f>VLOOKUP(A48,'Load case definition'!$A$7:$C$180,3,FALSE)</f>
        <v/>
      </c>
      <c r="D48" s="17"/>
      <c r="E48" s="17"/>
      <c r="F48" s="17"/>
      <c r="G48" s="21" t="str">
        <f>IF(ISBLANK(B48),"",TEXT(A48,0)&amp;":"&amp;B48)</f>
        <v/>
      </c>
      <c r="H48" s="63"/>
      <c r="I48" s="142"/>
      <c r="J48" s="96"/>
      <c r="K48" s="95"/>
      <c r="L48" s="97"/>
      <c r="M48" s="96"/>
      <c r="N48" s="95"/>
      <c r="O48" s="97"/>
      <c r="P48" s="95"/>
      <c r="Q48" s="95"/>
      <c r="R48" s="97"/>
      <c r="S48" s="95"/>
      <c r="T48" s="95"/>
      <c r="U48" s="95"/>
      <c r="V48" s="99"/>
      <c r="W48" s="96"/>
      <c r="X48" s="97"/>
      <c r="Y48" s="17"/>
      <c r="Z48" s="63"/>
      <c r="AB48" s="99"/>
      <c r="AC48" s="95"/>
      <c r="AD48" s="99"/>
      <c r="AE48" s="99"/>
    </row>
    <row r="49" spans="1:31">
      <c r="A49" s="155"/>
      <c r="B49" s="159"/>
      <c r="C49" s="93" t="str">
        <f>VLOOKUP(A49,'Load case definition'!$A$7:$C$180,3,FALSE)</f>
        <v/>
      </c>
      <c r="D49" s="17"/>
      <c r="E49" s="17"/>
      <c r="F49" s="17"/>
      <c r="G49" s="21" t="str">
        <f>IF(ISBLANK(B49),"",TEXT(A49,0)&amp;":"&amp;B49)</f>
        <v/>
      </c>
      <c r="H49" s="63"/>
      <c r="I49" s="142"/>
      <c r="J49" s="96"/>
      <c r="K49" s="95"/>
      <c r="L49" s="97"/>
      <c r="M49" s="96"/>
      <c r="N49" s="95"/>
      <c r="O49" s="97"/>
      <c r="P49" s="95"/>
      <c r="Q49" s="95"/>
      <c r="R49" s="97"/>
      <c r="S49" s="95"/>
      <c r="T49" s="95"/>
      <c r="U49" s="95"/>
      <c r="V49" s="99"/>
      <c r="W49" s="96"/>
      <c r="X49" s="97"/>
      <c r="Y49" s="17"/>
      <c r="Z49" s="63"/>
      <c r="AB49" s="99"/>
      <c r="AC49" s="95"/>
      <c r="AD49" s="99"/>
      <c r="AE49" s="99"/>
    </row>
    <row r="50" spans="1:31">
      <c r="A50" s="155"/>
      <c r="B50" s="159"/>
      <c r="C50" s="93" t="str">
        <f>VLOOKUP(A50,'Load case definition'!$A$7:$C$180,3,FALSE)</f>
        <v/>
      </c>
      <c r="D50" s="17"/>
      <c r="E50" s="17"/>
      <c r="F50" s="17"/>
      <c r="G50" s="21" t="str">
        <f>IF(ISBLANK(B50),"",TEXT(A50,0)&amp;":"&amp;B50)</f>
        <v/>
      </c>
      <c r="H50" s="63"/>
      <c r="I50" s="142"/>
      <c r="J50" s="96"/>
      <c r="K50" s="95"/>
      <c r="L50" s="97"/>
      <c r="M50" s="96"/>
      <c r="N50" s="95"/>
      <c r="O50" s="97"/>
      <c r="P50" s="95"/>
      <c r="Q50" s="95"/>
      <c r="R50" s="97"/>
      <c r="S50" s="95"/>
      <c r="T50" s="95"/>
      <c r="U50" s="95"/>
      <c r="V50" s="99"/>
      <c r="W50" s="96"/>
      <c r="X50" s="97"/>
      <c r="Y50" s="17"/>
      <c r="Z50" s="63"/>
      <c r="AB50" s="99"/>
      <c r="AC50" s="95"/>
      <c r="AD50" s="99"/>
      <c r="AE50" s="99"/>
    </row>
    <row r="51" spans="1:31">
      <c r="A51" s="155"/>
      <c r="B51" s="159"/>
      <c r="C51" s="93" t="str">
        <f>VLOOKUP(A51,'Load case definition'!$A$7:$C$180,3,FALSE)</f>
        <v/>
      </c>
      <c r="D51" s="17"/>
      <c r="E51" s="17"/>
      <c r="F51" s="17"/>
      <c r="G51" s="21" t="str">
        <f>IF(ISBLANK(B51),"",TEXT(A51,0)&amp;":"&amp;B51)</f>
        <v/>
      </c>
      <c r="H51" s="63"/>
      <c r="I51" s="142"/>
      <c r="J51" s="96"/>
      <c r="K51" s="95"/>
      <c r="L51" s="97"/>
      <c r="M51" s="96"/>
      <c r="N51" s="95"/>
      <c r="O51" s="97"/>
      <c r="P51" s="95"/>
      <c r="Q51" s="95"/>
      <c r="R51" s="97"/>
      <c r="S51" s="95"/>
      <c r="T51" s="95"/>
      <c r="U51" s="95"/>
      <c r="V51" s="99"/>
      <c r="W51" s="96"/>
      <c r="X51" s="97"/>
      <c r="Y51" s="17"/>
      <c r="Z51" s="63"/>
      <c r="AB51" s="99"/>
      <c r="AC51" s="95"/>
      <c r="AD51" s="99"/>
      <c r="AE51" s="99"/>
    </row>
    <row r="52" spans="1:31">
      <c r="A52" s="155"/>
      <c r="B52" s="159"/>
      <c r="C52" s="93" t="str">
        <f>VLOOKUP(A52,'Load case definition'!$A$7:$C$180,3,FALSE)</f>
        <v/>
      </c>
      <c r="D52" s="17"/>
      <c r="E52" s="17"/>
      <c r="F52" s="17"/>
      <c r="G52" s="21" t="str">
        <f>IF(ISBLANK(B52),"",TEXT(A52,0)&amp;":"&amp;B52)</f>
        <v/>
      </c>
      <c r="H52" s="63"/>
      <c r="I52" s="142"/>
      <c r="J52" s="96"/>
      <c r="K52" s="95"/>
      <c r="L52" s="97"/>
      <c r="M52" s="96"/>
      <c r="N52" s="95"/>
      <c r="O52" s="97"/>
      <c r="P52" s="95"/>
      <c r="Q52" s="95"/>
      <c r="R52" s="97"/>
      <c r="S52" s="95"/>
      <c r="T52" s="95"/>
      <c r="U52" s="95"/>
      <c r="V52" s="99"/>
      <c r="W52" s="96"/>
      <c r="X52" s="97"/>
      <c r="Y52" s="17"/>
      <c r="Z52" s="63"/>
      <c r="AB52" s="99"/>
      <c r="AC52" s="95"/>
      <c r="AD52" s="99"/>
      <c r="AE52" s="99"/>
    </row>
    <row r="53" spans="1:31">
      <c r="A53" s="155"/>
      <c r="B53" s="159"/>
      <c r="C53" s="93" t="str">
        <f>VLOOKUP(A53,'Load case definition'!$A$7:$C$180,3,FALSE)</f>
        <v/>
      </c>
      <c r="D53" s="17"/>
      <c r="E53" s="17"/>
      <c r="F53" s="17"/>
      <c r="G53" s="21" t="str">
        <f>IF(ISBLANK(B53),"",TEXT(A53,0)&amp;":"&amp;B53)</f>
        <v/>
      </c>
      <c r="H53" s="63"/>
      <c r="I53" s="142"/>
      <c r="J53" s="96"/>
      <c r="K53" s="95"/>
      <c r="L53" s="97"/>
      <c r="M53" s="96"/>
      <c r="N53" s="95"/>
      <c r="O53" s="97"/>
      <c r="P53" s="95"/>
      <c r="Q53" s="95"/>
      <c r="R53" s="97"/>
      <c r="S53" s="95"/>
      <c r="T53" s="95"/>
      <c r="U53" s="95"/>
      <c r="V53" s="99"/>
      <c r="W53" s="96"/>
      <c r="X53" s="97"/>
      <c r="Y53" s="17"/>
      <c r="Z53" s="63"/>
      <c r="AB53" s="99"/>
      <c r="AC53" s="95"/>
      <c r="AD53" s="99"/>
      <c r="AE53" s="99"/>
    </row>
    <row r="54" spans="1:31" ht="13.15" customHeight="1">
      <c r="A54" s="155"/>
      <c r="B54" s="159"/>
      <c r="C54" s="93" t="str">
        <f>VLOOKUP(A54,'Load case definition'!$A$7:$C$180,3,FALSE)</f>
        <v/>
      </c>
      <c r="D54" s="17"/>
      <c r="E54" s="17"/>
      <c r="F54" s="17"/>
      <c r="G54" s="21" t="str">
        <f>IF(ISBLANK(B54),"",TEXT(A54,0)&amp;":"&amp;B54)</f>
        <v/>
      </c>
      <c r="H54" s="63"/>
      <c r="I54" s="142"/>
      <c r="J54" s="96"/>
      <c r="K54" s="95"/>
      <c r="L54" s="97"/>
      <c r="M54" s="96"/>
      <c r="N54" s="95"/>
      <c r="O54" s="97"/>
      <c r="P54" s="95"/>
      <c r="Q54" s="95"/>
      <c r="R54" s="97"/>
      <c r="S54" s="95"/>
      <c r="T54" s="95"/>
      <c r="U54" s="95"/>
      <c r="V54" s="99"/>
      <c r="W54" s="96"/>
      <c r="X54" s="97"/>
      <c r="Y54" s="17"/>
      <c r="Z54" s="63"/>
      <c r="AB54" s="99"/>
      <c r="AC54" s="95"/>
      <c r="AD54" s="99"/>
      <c r="AE54" s="99"/>
    </row>
    <row r="55" spans="1:31">
      <c r="A55" s="155"/>
      <c r="B55" s="159"/>
      <c r="C55" s="93" t="str">
        <f>VLOOKUP(A55,'Load case definition'!$A$7:$C$180,3,FALSE)</f>
        <v/>
      </c>
      <c r="D55" s="17"/>
      <c r="E55" s="17"/>
      <c r="F55" s="17"/>
      <c r="G55" s="21" t="str">
        <f>IF(ISBLANK(B55),"",TEXT(A55,0)&amp;":"&amp;B55)</f>
        <v/>
      </c>
      <c r="H55" s="63"/>
      <c r="I55" s="142"/>
      <c r="J55" s="96"/>
      <c r="K55" s="95"/>
      <c r="L55" s="97"/>
      <c r="M55" s="96"/>
      <c r="N55" s="95"/>
      <c r="O55" s="97"/>
      <c r="P55" s="95"/>
      <c r="Q55" s="95"/>
      <c r="R55" s="97"/>
      <c r="S55" s="95"/>
      <c r="T55" s="95"/>
      <c r="U55" s="95"/>
      <c r="V55" s="99"/>
      <c r="W55" s="96"/>
      <c r="X55" s="97"/>
      <c r="Y55" s="17"/>
      <c r="Z55" s="63"/>
      <c r="AB55" s="99"/>
      <c r="AC55" s="95"/>
      <c r="AD55" s="99"/>
      <c r="AE55" s="99"/>
    </row>
    <row r="56" spans="1:31">
      <c r="A56" s="155"/>
      <c r="B56" s="159"/>
      <c r="C56" s="93" t="str">
        <f>VLOOKUP(A56,'Load case definition'!$A$7:$C$180,3,FALSE)</f>
        <v/>
      </c>
      <c r="D56" s="17"/>
      <c r="E56" s="17"/>
      <c r="F56" s="17"/>
      <c r="G56" s="21" t="str">
        <f>IF(ISBLANK(B56),"",TEXT(A56,0)&amp;":"&amp;B56)</f>
        <v/>
      </c>
      <c r="H56" s="63"/>
      <c r="I56" s="142"/>
      <c r="J56" s="96"/>
      <c r="K56" s="95"/>
      <c r="L56" s="97"/>
      <c r="M56" s="96"/>
      <c r="N56" s="95"/>
      <c r="O56" s="97"/>
      <c r="P56" s="95"/>
      <c r="Q56" s="95"/>
      <c r="R56" s="97"/>
      <c r="S56" s="95"/>
      <c r="T56" s="95"/>
      <c r="U56" s="95"/>
      <c r="V56" s="99"/>
      <c r="W56" s="96"/>
      <c r="X56" s="97"/>
      <c r="Y56" s="17"/>
      <c r="Z56" s="63"/>
      <c r="AB56" s="99"/>
      <c r="AC56" s="95"/>
      <c r="AD56" s="99"/>
      <c r="AE56" s="99"/>
    </row>
    <row r="57" spans="1:31">
      <c r="A57" s="155"/>
      <c r="B57" s="159"/>
      <c r="C57" s="93" t="str">
        <f>VLOOKUP(A57,'Load case definition'!$A$7:$C$180,3,FALSE)</f>
        <v/>
      </c>
      <c r="D57" s="17"/>
      <c r="E57" s="17"/>
      <c r="F57" s="17"/>
      <c r="G57" s="21" t="str">
        <f>IF(ISBLANK(B57),"",TEXT(A57,0)&amp;":"&amp;B57)</f>
        <v/>
      </c>
      <c r="H57" s="63"/>
      <c r="I57" s="142"/>
      <c r="J57" s="96"/>
      <c r="K57" s="95"/>
      <c r="L57" s="97"/>
      <c r="M57" s="96"/>
      <c r="N57" s="95"/>
      <c r="O57" s="97"/>
      <c r="P57" s="95"/>
      <c r="Q57" s="95"/>
      <c r="R57" s="97"/>
      <c r="S57" s="95"/>
      <c r="T57" s="95"/>
      <c r="U57" s="95"/>
      <c r="V57" s="99"/>
      <c r="W57" s="96"/>
      <c r="X57" s="97"/>
      <c r="Y57" s="17"/>
      <c r="Z57" s="63"/>
      <c r="AB57" s="99"/>
      <c r="AC57" s="99"/>
      <c r="AD57" s="99"/>
      <c r="AE57" s="97"/>
    </row>
    <row r="58" spans="1:31">
      <c r="A58" s="155"/>
      <c r="B58" s="159"/>
      <c r="C58" s="93" t="str">
        <f>VLOOKUP(A58,'Load case definition'!$A$7:$C$180,3,FALSE)</f>
        <v/>
      </c>
      <c r="D58" s="17"/>
      <c r="E58" s="17"/>
      <c r="F58" s="17"/>
      <c r="G58" s="21" t="str">
        <f>IF(ISBLANK(B58),"",TEXT(A58,0)&amp;":"&amp;B58)</f>
        <v/>
      </c>
      <c r="H58" s="63"/>
      <c r="I58" s="142"/>
      <c r="J58" s="96"/>
      <c r="K58" s="95"/>
      <c r="L58" s="97"/>
      <c r="M58" s="96"/>
      <c r="N58" s="95"/>
      <c r="O58" s="97"/>
      <c r="P58" s="95"/>
      <c r="Q58" s="95"/>
      <c r="R58" s="97"/>
      <c r="S58" s="95"/>
      <c r="T58" s="95"/>
      <c r="U58" s="95"/>
      <c r="V58" s="99"/>
      <c r="W58" s="96"/>
      <c r="X58" s="97"/>
      <c r="Y58" s="17"/>
      <c r="Z58" s="63"/>
      <c r="AB58" s="99"/>
      <c r="AC58" s="99"/>
      <c r="AD58" s="99"/>
      <c r="AE58" s="99"/>
    </row>
    <row r="59" spans="1:31">
      <c r="A59" s="155"/>
      <c r="B59" s="159"/>
      <c r="C59" s="93" t="str">
        <f>VLOOKUP(A59,'Load case definition'!$A$7:$C$180,3,FALSE)</f>
        <v/>
      </c>
      <c r="D59" s="17"/>
      <c r="E59" s="17"/>
      <c r="F59" s="17"/>
      <c r="G59" s="21" t="str">
        <f>IF(ISBLANK(B59),"",TEXT(A59,0)&amp;":"&amp;B59)</f>
        <v/>
      </c>
      <c r="H59" s="63"/>
      <c r="I59" s="142"/>
      <c r="J59" s="96"/>
      <c r="K59" s="95"/>
      <c r="L59" s="97"/>
      <c r="M59" s="96"/>
      <c r="N59" s="95"/>
      <c r="O59" s="97"/>
      <c r="P59" s="95"/>
      <c r="Q59" s="95"/>
      <c r="R59" s="97"/>
      <c r="S59" s="95"/>
      <c r="T59" s="95"/>
      <c r="U59" s="95"/>
      <c r="V59" s="99"/>
      <c r="W59" s="96"/>
      <c r="X59" s="97"/>
      <c r="Y59" s="17"/>
      <c r="Z59" s="63"/>
      <c r="AB59" s="99"/>
      <c r="AC59" s="99"/>
      <c r="AD59" s="99"/>
      <c r="AE59" s="99"/>
    </row>
    <row r="60" spans="1:31">
      <c r="A60" s="155"/>
      <c r="B60" s="159"/>
      <c r="C60" s="93" t="str">
        <f>VLOOKUP(A60,'Load case definition'!$A$7:$C$180,3,FALSE)</f>
        <v/>
      </c>
      <c r="D60" s="17"/>
      <c r="E60" s="17"/>
      <c r="F60" s="17"/>
      <c r="G60" s="21" t="str">
        <f>IF(ISBLANK(B60),"",TEXT(A60,0)&amp;":"&amp;B60)</f>
        <v/>
      </c>
      <c r="H60" s="63"/>
      <c r="I60" s="142"/>
      <c r="J60" s="96"/>
      <c r="K60" s="95"/>
      <c r="L60" s="97"/>
      <c r="M60" s="96"/>
      <c r="N60" s="95"/>
      <c r="O60" s="97"/>
      <c r="P60" s="95"/>
      <c r="Q60" s="95"/>
      <c r="R60" s="97"/>
      <c r="S60" s="95"/>
      <c r="T60" s="95"/>
      <c r="U60" s="95"/>
      <c r="V60" s="99"/>
      <c r="W60" s="96"/>
      <c r="X60" s="97"/>
      <c r="Y60" s="17"/>
      <c r="Z60" s="63"/>
      <c r="AB60" s="99"/>
      <c r="AC60" s="99"/>
      <c r="AD60" s="99"/>
      <c r="AE60" s="99"/>
    </row>
    <row r="61" spans="1:31">
      <c r="A61" s="155"/>
      <c r="B61" s="159"/>
      <c r="C61" s="93" t="str">
        <f>VLOOKUP(A61,'Load case definition'!$A$7:$C$180,3,FALSE)</f>
        <v/>
      </c>
      <c r="D61" s="17"/>
      <c r="E61" s="17"/>
      <c r="F61" s="17"/>
      <c r="G61" s="21" t="str">
        <f>IF(ISBLANK(B61),"",TEXT(A61,0)&amp;":"&amp;B61)</f>
        <v/>
      </c>
      <c r="H61" s="63"/>
      <c r="I61" s="142"/>
      <c r="J61" s="96"/>
      <c r="K61" s="95"/>
      <c r="L61" s="97"/>
      <c r="M61" s="96"/>
      <c r="N61" s="95"/>
      <c r="O61" s="97"/>
      <c r="P61" s="95"/>
      <c r="Q61" s="95"/>
      <c r="R61" s="97"/>
      <c r="S61" s="95"/>
      <c r="T61" s="95"/>
      <c r="U61" s="95"/>
      <c r="V61" s="99"/>
      <c r="W61" s="96"/>
      <c r="X61" s="97"/>
      <c r="Y61" s="17"/>
      <c r="Z61" s="63"/>
      <c r="AB61" s="99"/>
      <c r="AC61" s="99"/>
      <c r="AD61" s="99"/>
      <c r="AE61" s="99"/>
    </row>
    <row r="62" spans="1:31">
      <c r="A62" s="155"/>
      <c r="B62" s="159"/>
      <c r="C62" s="93" t="str">
        <f>VLOOKUP(A62,'Load case definition'!$A$7:$C$180,3,FALSE)</f>
        <v/>
      </c>
      <c r="D62" s="17"/>
      <c r="E62" s="17"/>
      <c r="F62" s="17"/>
      <c r="G62" s="21" t="str">
        <f>IF(ISBLANK(B62),"",TEXT(A62,0)&amp;":"&amp;B62)</f>
        <v/>
      </c>
      <c r="H62" s="63"/>
      <c r="I62" s="142"/>
      <c r="J62" s="96"/>
      <c r="K62" s="95"/>
      <c r="L62" s="97"/>
      <c r="M62" s="96"/>
      <c r="N62" s="95"/>
      <c r="O62" s="97"/>
      <c r="P62" s="95"/>
      <c r="Q62" s="95"/>
      <c r="R62" s="97"/>
      <c r="S62" s="95"/>
      <c r="T62" s="95"/>
      <c r="U62" s="95"/>
      <c r="V62" s="99"/>
      <c r="W62" s="96"/>
      <c r="X62" s="97"/>
      <c r="Y62" s="17"/>
      <c r="Z62" s="63"/>
      <c r="AB62" s="99"/>
      <c r="AC62" s="99"/>
      <c r="AD62" s="99"/>
      <c r="AE62" s="99"/>
    </row>
    <row r="63" spans="1:31">
      <c r="A63" s="155"/>
      <c r="B63" s="159"/>
      <c r="C63" s="93" t="str">
        <f>VLOOKUP(A63,'Load case definition'!$A$7:$C$180,3,FALSE)</f>
        <v/>
      </c>
      <c r="D63" s="17"/>
      <c r="E63" s="17"/>
      <c r="F63" s="17"/>
      <c r="G63" s="21" t="str">
        <f>IF(ISBLANK(B63),"",TEXT(A63,0)&amp;":"&amp;B63)</f>
        <v/>
      </c>
      <c r="H63" s="63"/>
      <c r="I63" s="142"/>
      <c r="J63" s="96"/>
      <c r="K63" s="95"/>
      <c r="L63" s="97"/>
      <c r="M63" s="96"/>
      <c r="N63" s="95"/>
      <c r="O63" s="97"/>
      <c r="P63" s="95"/>
      <c r="Q63" s="95"/>
      <c r="R63" s="97"/>
      <c r="S63" s="95"/>
      <c r="T63" s="95"/>
      <c r="U63" s="95"/>
      <c r="V63" s="99"/>
      <c r="W63" s="96"/>
      <c r="X63" s="97"/>
      <c r="Y63" s="17"/>
      <c r="Z63" s="63"/>
      <c r="AB63" s="99"/>
      <c r="AC63" s="99"/>
      <c r="AD63" s="99"/>
      <c r="AE63" s="99"/>
    </row>
    <row r="64" spans="1:31">
      <c r="A64" s="155"/>
      <c r="B64" s="159"/>
      <c r="C64" s="93" t="str">
        <f>VLOOKUP(A64,'Load case definition'!$A$7:$C$180,3,FALSE)</f>
        <v/>
      </c>
      <c r="D64" s="17"/>
      <c r="E64" s="17"/>
      <c r="F64" s="17"/>
      <c r="G64" s="21" t="str">
        <f>IF(ISBLANK(B64),"",TEXT(A64,0)&amp;":"&amp;B64)</f>
        <v/>
      </c>
      <c r="H64" s="63"/>
      <c r="I64" s="142"/>
      <c r="J64" s="96"/>
      <c r="K64" s="95"/>
      <c r="L64" s="97"/>
      <c r="M64" s="96"/>
      <c r="N64" s="95"/>
      <c r="O64" s="97"/>
      <c r="P64" s="95"/>
      <c r="Q64" s="95"/>
      <c r="R64" s="97"/>
      <c r="S64" s="95"/>
      <c r="T64" s="95"/>
      <c r="U64" s="95"/>
      <c r="V64" s="99"/>
      <c r="W64" s="96"/>
      <c r="X64" s="97"/>
      <c r="Y64" s="17"/>
      <c r="Z64" s="63"/>
      <c r="AB64" s="99"/>
      <c r="AC64" s="99"/>
      <c r="AD64" s="99"/>
      <c r="AE64" s="99"/>
    </row>
    <row r="65" spans="1:31">
      <c r="A65" s="155"/>
      <c r="B65" s="159"/>
      <c r="C65" s="93" t="str">
        <f>VLOOKUP(A65,'Load case definition'!$A$7:$C$180,3,FALSE)</f>
        <v/>
      </c>
      <c r="D65" s="17"/>
      <c r="E65" s="17"/>
      <c r="F65" s="17"/>
      <c r="G65" s="21" t="str">
        <f>IF(ISBLANK(B65),"",TEXT(A65,0)&amp;":"&amp;B65)</f>
        <v/>
      </c>
      <c r="H65" s="63"/>
      <c r="I65" s="142"/>
      <c r="J65" s="96"/>
      <c r="K65" s="95"/>
      <c r="L65" s="97"/>
      <c r="M65" s="96"/>
      <c r="N65" s="95"/>
      <c r="O65" s="97"/>
      <c r="P65" s="95"/>
      <c r="Q65" s="95"/>
      <c r="R65" s="97"/>
      <c r="S65" s="95"/>
      <c r="T65" s="95"/>
      <c r="U65" s="95"/>
      <c r="V65" s="99"/>
      <c r="W65" s="96"/>
      <c r="X65" s="97"/>
      <c r="Y65" s="17"/>
      <c r="Z65" s="63"/>
      <c r="AB65" s="99"/>
      <c r="AC65" s="99"/>
      <c r="AD65" s="99"/>
      <c r="AE65" s="99"/>
    </row>
    <row r="66" spans="1:31">
      <c r="A66" s="155"/>
      <c r="B66" s="159"/>
      <c r="C66" s="93" t="str">
        <f>VLOOKUP(A66,'Load case definition'!$A$7:$C$180,3,FALSE)</f>
        <v/>
      </c>
      <c r="D66" s="17"/>
      <c r="E66" s="17"/>
      <c r="F66" s="17"/>
      <c r="G66" s="21" t="str">
        <f>IF(ISBLANK(B66),"",TEXT(A66,0)&amp;":"&amp;B66)</f>
        <v/>
      </c>
      <c r="H66" s="63"/>
      <c r="I66" s="142"/>
      <c r="J66" s="96"/>
      <c r="K66" s="95"/>
      <c r="L66" s="97"/>
      <c r="M66" s="96"/>
      <c r="N66" s="95"/>
      <c r="O66" s="97"/>
      <c r="P66" s="95"/>
      <c r="Q66" s="95"/>
      <c r="R66" s="97"/>
      <c r="S66" s="95"/>
      <c r="T66" s="95"/>
      <c r="U66" s="95"/>
      <c r="V66" s="99"/>
      <c r="W66" s="96"/>
      <c r="X66" s="97"/>
      <c r="Y66" s="17"/>
      <c r="Z66" s="63"/>
      <c r="AB66" s="99"/>
      <c r="AC66" s="99"/>
      <c r="AD66" s="99"/>
      <c r="AE66" s="99"/>
    </row>
    <row r="67" spans="1:31">
      <c r="A67" s="155"/>
      <c r="B67" s="159"/>
      <c r="C67" s="93" t="str">
        <f>VLOOKUP(A67,'Load case definition'!$A$7:$C$180,3,FALSE)</f>
        <v/>
      </c>
      <c r="D67" s="17"/>
      <c r="E67" s="17"/>
      <c r="F67" s="17"/>
      <c r="G67" s="21" t="str">
        <f>IF(ISBLANK(B67),"",TEXT(A67,0)&amp;":"&amp;B67)</f>
        <v/>
      </c>
      <c r="H67" s="63"/>
      <c r="I67" s="142"/>
      <c r="J67" s="96"/>
      <c r="K67" s="95"/>
      <c r="L67" s="97"/>
      <c r="M67" s="96"/>
      <c r="N67" s="95"/>
      <c r="O67" s="97"/>
      <c r="P67" s="95"/>
      <c r="Q67" s="95"/>
      <c r="R67" s="97"/>
      <c r="S67" s="95"/>
      <c r="T67" s="95"/>
      <c r="U67" s="95"/>
      <c r="V67" s="99"/>
      <c r="W67" s="96"/>
      <c r="X67" s="97"/>
      <c r="Y67" s="17"/>
      <c r="Z67" s="63"/>
      <c r="AB67" s="99"/>
      <c r="AC67" s="99"/>
      <c r="AD67" s="99"/>
      <c r="AE67" s="99"/>
    </row>
    <row r="68" spans="1:31">
      <c r="A68" s="155"/>
      <c r="B68" s="159"/>
      <c r="C68" s="93" t="str">
        <f>VLOOKUP(A68,'Load case definition'!$A$7:$C$180,3,FALSE)</f>
        <v/>
      </c>
      <c r="D68" s="17"/>
      <c r="E68" s="17"/>
      <c r="F68" s="17"/>
      <c r="G68" s="21" t="str">
        <f>IF(ISBLANK(B68),"",TEXT(A68,0)&amp;":"&amp;B68)</f>
        <v/>
      </c>
      <c r="H68" s="63"/>
      <c r="I68" s="142"/>
      <c r="J68" s="96"/>
      <c r="K68" s="95"/>
      <c r="L68" s="97"/>
      <c r="M68" s="96"/>
      <c r="N68" s="95"/>
      <c r="O68" s="97"/>
      <c r="P68" s="95"/>
      <c r="Q68" s="95"/>
      <c r="R68" s="97"/>
      <c r="S68" s="95"/>
      <c r="T68" s="95"/>
      <c r="U68" s="95"/>
      <c r="V68" s="99"/>
      <c r="W68" s="96"/>
      <c r="X68" s="97"/>
      <c r="Y68" s="17"/>
      <c r="Z68" s="63"/>
      <c r="AB68" s="99"/>
      <c r="AC68" s="99"/>
      <c r="AD68" s="99"/>
      <c r="AE68" s="99"/>
    </row>
    <row r="69" spans="1:31">
      <c r="A69" s="155"/>
      <c r="B69" s="159"/>
      <c r="C69" s="93" t="str">
        <f>VLOOKUP(A69,'Load case definition'!$A$7:$C$180,3,FALSE)</f>
        <v/>
      </c>
      <c r="D69" s="17"/>
      <c r="E69" s="17"/>
      <c r="F69" s="17"/>
      <c r="G69" s="21" t="str">
        <f>IF(ISBLANK(B69),"",TEXT(A69,0)&amp;":"&amp;B69)</f>
        <v/>
      </c>
      <c r="H69" s="63"/>
      <c r="I69" s="142"/>
      <c r="J69" s="96"/>
      <c r="K69" s="95"/>
      <c r="L69" s="97"/>
      <c r="M69" s="96"/>
      <c r="N69" s="95"/>
      <c r="O69" s="97"/>
      <c r="P69" s="95"/>
      <c r="Q69" s="95"/>
      <c r="R69" s="97"/>
      <c r="S69" s="95"/>
      <c r="T69" s="95"/>
      <c r="U69" s="95"/>
      <c r="V69" s="99"/>
      <c r="W69" s="96"/>
      <c r="X69" s="97"/>
      <c r="Y69" s="17"/>
      <c r="Z69" s="63"/>
      <c r="AB69" s="99"/>
      <c r="AC69" s="99"/>
      <c r="AD69" s="99"/>
      <c r="AE69" s="99"/>
    </row>
    <row r="70" spans="1:31">
      <c r="A70" s="155"/>
      <c r="B70" s="159"/>
      <c r="C70" s="93" t="str">
        <f>VLOOKUP(A70,'Load case definition'!$A$7:$C$180,3,FALSE)</f>
        <v/>
      </c>
      <c r="D70" s="17"/>
      <c r="E70" s="17"/>
      <c r="F70" s="17"/>
      <c r="G70" s="21" t="str">
        <f>IF(ISBLANK(B70),"",TEXT(A70,0)&amp;":"&amp;B70)</f>
        <v/>
      </c>
      <c r="H70" s="63"/>
      <c r="I70" s="142"/>
      <c r="J70" s="96"/>
      <c r="K70" s="95"/>
      <c r="L70" s="97"/>
      <c r="M70" s="96"/>
      <c r="N70" s="95"/>
      <c r="O70" s="97"/>
      <c r="P70" s="95"/>
      <c r="Q70" s="95"/>
      <c r="R70" s="97"/>
      <c r="S70" s="95"/>
      <c r="T70" s="95"/>
      <c r="U70" s="95"/>
      <c r="V70" s="99"/>
      <c r="W70" s="96"/>
      <c r="X70" s="97"/>
      <c r="Y70" s="17"/>
      <c r="Z70" s="63"/>
      <c r="AB70" s="99"/>
      <c r="AC70" s="99"/>
      <c r="AD70" s="99"/>
      <c r="AE70" s="99"/>
    </row>
    <row r="71" spans="1:31">
      <c r="A71" s="155"/>
      <c r="B71" s="159"/>
      <c r="C71" s="93" t="str">
        <f>VLOOKUP(A71,'Load case definition'!$A$7:$C$180,3,FALSE)</f>
        <v/>
      </c>
      <c r="D71" s="17"/>
      <c r="E71" s="17"/>
      <c r="F71" s="17"/>
      <c r="G71" s="21" t="str">
        <f>IF(ISBLANK(B71),"",TEXT(A71,0)&amp;":"&amp;B71)</f>
        <v/>
      </c>
      <c r="H71" s="63"/>
      <c r="I71" s="142"/>
      <c r="J71" s="96"/>
      <c r="K71" s="95"/>
      <c r="L71" s="97"/>
      <c r="M71" s="96"/>
      <c r="N71" s="95"/>
      <c r="O71" s="97"/>
      <c r="P71" s="95"/>
      <c r="Q71" s="95"/>
      <c r="R71" s="97"/>
      <c r="S71" s="95"/>
      <c r="T71" s="95"/>
      <c r="U71" s="95"/>
      <c r="V71" s="99"/>
      <c r="W71" s="96"/>
      <c r="X71" s="97"/>
      <c r="Y71" s="17"/>
      <c r="Z71" s="63"/>
      <c r="AB71" s="99"/>
      <c r="AC71" s="99"/>
      <c r="AD71" s="99"/>
      <c r="AE71" s="99"/>
    </row>
    <row r="72" spans="1:31">
      <c r="A72" s="155"/>
      <c r="B72" s="159"/>
      <c r="C72" s="93" t="str">
        <f>VLOOKUP(A72,'Load case definition'!$A$7:$C$180,3,FALSE)</f>
        <v/>
      </c>
      <c r="D72" s="17"/>
      <c r="E72" s="17"/>
      <c r="F72" s="17"/>
      <c r="G72" s="21" t="str">
        <f>IF(ISBLANK(B72),"",TEXT(A72,0)&amp;":"&amp;B72)</f>
        <v/>
      </c>
      <c r="H72" s="63"/>
      <c r="I72" s="142"/>
      <c r="J72" s="96"/>
      <c r="K72" s="95"/>
      <c r="L72" s="97"/>
      <c r="M72" s="96"/>
      <c r="N72" s="95"/>
      <c r="O72" s="97"/>
      <c r="P72" s="95"/>
      <c r="Q72" s="95"/>
      <c r="R72" s="97"/>
      <c r="S72" s="95"/>
      <c r="T72" s="95"/>
      <c r="U72" s="95"/>
      <c r="V72" s="99"/>
      <c r="W72" s="96"/>
      <c r="X72" s="97"/>
      <c r="Y72" s="17"/>
      <c r="Z72" s="63"/>
      <c r="AB72" s="99"/>
      <c r="AC72" s="99"/>
      <c r="AD72" s="99"/>
      <c r="AE72" s="99"/>
    </row>
    <row r="73" spans="1:31">
      <c r="A73" s="155"/>
      <c r="B73" s="159"/>
      <c r="C73" s="93" t="str">
        <f>VLOOKUP(A73,'Load case definition'!$A$7:$C$180,3,FALSE)</f>
        <v/>
      </c>
      <c r="D73" s="17"/>
      <c r="E73" s="17"/>
      <c r="F73" s="17"/>
      <c r="G73" s="21" t="str">
        <f>IF(ISBLANK(B73),"",TEXT(A73,0)&amp;":"&amp;B73)</f>
        <v/>
      </c>
      <c r="H73" s="63"/>
      <c r="I73" s="142"/>
      <c r="J73" s="96"/>
      <c r="K73" s="95"/>
      <c r="L73" s="97"/>
      <c r="M73" s="96"/>
      <c r="N73" s="95"/>
      <c r="O73" s="97"/>
      <c r="P73" s="95"/>
      <c r="Q73" s="95"/>
      <c r="R73" s="97"/>
      <c r="S73" s="95"/>
      <c r="T73" s="95"/>
      <c r="U73" s="95"/>
      <c r="V73" s="99"/>
      <c r="W73" s="96"/>
      <c r="X73" s="97"/>
      <c r="Y73" s="17"/>
      <c r="Z73" s="63"/>
      <c r="AB73" s="99"/>
      <c r="AC73" s="99"/>
      <c r="AD73" s="99"/>
      <c r="AE73" s="99"/>
    </row>
    <row r="74" spans="1:31">
      <c r="A74" s="155"/>
      <c r="B74" s="159"/>
      <c r="C74" s="93" t="str">
        <f>VLOOKUP(A74,'Load case definition'!$A$7:$C$180,3,FALSE)</f>
        <v/>
      </c>
      <c r="D74" s="17"/>
      <c r="E74" s="17"/>
      <c r="F74" s="17"/>
      <c r="G74" s="21" t="str">
        <f>IF(ISBLANK(B74),"",TEXT(A74,0)&amp;":"&amp;B74)</f>
        <v/>
      </c>
      <c r="H74" s="63"/>
      <c r="I74" s="142"/>
      <c r="J74" s="96"/>
      <c r="K74" s="95"/>
      <c r="L74" s="97"/>
      <c r="M74" s="96"/>
      <c r="N74" s="95"/>
      <c r="O74" s="97"/>
      <c r="P74" s="95"/>
      <c r="Q74" s="95"/>
      <c r="R74" s="97"/>
      <c r="S74" s="95"/>
      <c r="T74" s="95"/>
      <c r="U74" s="95"/>
      <c r="V74" s="99"/>
      <c r="W74" s="96"/>
      <c r="X74" s="97"/>
      <c r="Y74" s="17"/>
      <c r="Z74" s="63"/>
      <c r="AB74" s="99"/>
      <c r="AC74" s="99"/>
      <c r="AD74" s="99"/>
      <c r="AE74" s="99"/>
    </row>
    <row r="75" spans="1:31">
      <c r="A75" s="155"/>
      <c r="B75" s="159"/>
      <c r="C75" s="93" t="str">
        <f>VLOOKUP(A75,'Load case definition'!$A$7:$C$180,3,FALSE)</f>
        <v/>
      </c>
      <c r="D75" s="17"/>
      <c r="E75" s="17"/>
      <c r="F75" s="17"/>
      <c r="G75" s="21" t="str">
        <f>IF(ISBLANK(B75),"",TEXT(A75,0)&amp;":"&amp;B75)</f>
        <v/>
      </c>
      <c r="H75" s="63"/>
      <c r="I75" s="142"/>
      <c r="J75" s="96"/>
      <c r="K75" s="95"/>
      <c r="L75" s="97"/>
      <c r="M75" s="96"/>
      <c r="N75" s="95"/>
      <c r="O75" s="97"/>
      <c r="P75" s="95"/>
      <c r="Q75" s="95"/>
      <c r="R75" s="97"/>
      <c r="S75" s="95"/>
      <c r="T75" s="95"/>
      <c r="U75" s="95"/>
      <c r="V75" s="99"/>
      <c r="W75" s="96"/>
      <c r="X75" s="97"/>
      <c r="Y75" s="17"/>
      <c r="Z75" s="63"/>
      <c r="AB75" s="99"/>
      <c r="AC75" s="99"/>
      <c r="AD75" s="99"/>
      <c r="AE75" s="99"/>
    </row>
    <row r="76" spans="1:31">
      <c r="A76" s="155"/>
      <c r="B76" s="159"/>
      <c r="C76" s="93" t="str">
        <f>VLOOKUP(A76,'Load case definition'!$A$7:$C$180,3,FALSE)</f>
        <v/>
      </c>
      <c r="D76" s="17"/>
      <c r="E76" s="17"/>
      <c r="F76" s="17"/>
      <c r="G76" s="21" t="str">
        <f>IF(ISBLANK(B76),"",TEXT(A76,0)&amp;":"&amp;B76)</f>
        <v/>
      </c>
      <c r="H76" s="63"/>
      <c r="I76" s="142"/>
      <c r="J76" s="96"/>
      <c r="K76" s="95"/>
      <c r="L76" s="97"/>
      <c r="M76" s="96"/>
      <c r="N76" s="95"/>
      <c r="O76" s="97"/>
      <c r="P76" s="95"/>
      <c r="Q76" s="95"/>
      <c r="R76" s="97"/>
      <c r="S76" s="95"/>
      <c r="T76" s="95"/>
      <c r="U76" s="95"/>
      <c r="V76" s="99"/>
      <c r="W76" s="96"/>
      <c r="X76" s="97"/>
      <c r="Y76" s="17"/>
      <c r="Z76" s="63"/>
      <c r="AB76" s="99"/>
      <c r="AC76" s="99"/>
      <c r="AD76" s="99"/>
      <c r="AE76" s="99"/>
    </row>
    <row r="77" spans="1:31">
      <c r="A77" s="155"/>
      <c r="B77" s="159"/>
      <c r="C77" s="93" t="str">
        <f>VLOOKUP(A77,'Load case definition'!$A$7:$C$180,3,FALSE)</f>
        <v/>
      </c>
      <c r="D77" s="17"/>
      <c r="E77" s="17"/>
      <c r="F77" s="17"/>
      <c r="G77" s="21" t="str">
        <f>IF(ISBLANK(B77),"",TEXT(A77,0)&amp;":"&amp;B77)</f>
        <v/>
      </c>
      <c r="H77" s="63"/>
      <c r="I77" s="142"/>
      <c r="J77" s="96"/>
      <c r="K77" s="95"/>
      <c r="L77" s="97"/>
      <c r="M77" s="96"/>
      <c r="N77" s="95"/>
      <c r="O77" s="97"/>
      <c r="P77" s="95"/>
      <c r="Q77" s="95"/>
      <c r="R77" s="97"/>
      <c r="S77" s="95"/>
      <c r="T77" s="95"/>
      <c r="U77" s="95"/>
      <c r="V77" s="99"/>
      <c r="W77" s="96"/>
      <c r="X77" s="97"/>
      <c r="Y77" s="17"/>
      <c r="Z77" s="63"/>
      <c r="AB77" s="99"/>
      <c r="AC77" s="99"/>
      <c r="AD77" s="99"/>
      <c r="AE77" s="99"/>
    </row>
    <row r="78" spans="1:31">
      <c r="A78" s="155"/>
      <c r="B78" s="159"/>
      <c r="C78" s="93" t="str">
        <f>VLOOKUP(A78,'Load case definition'!$A$7:$C$180,3,FALSE)</f>
        <v/>
      </c>
      <c r="D78" s="17"/>
      <c r="E78" s="17"/>
      <c r="F78" s="17"/>
      <c r="G78" s="21" t="str">
        <f>IF(ISBLANK(B78),"",TEXT(A78,0)&amp;":"&amp;B78)</f>
        <v/>
      </c>
      <c r="H78" s="63"/>
      <c r="I78" s="142"/>
      <c r="J78" s="96"/>
      <c r="K78" s="95"/>
      <c r="L78" s="97"/>
      <c r="M78" s="96"/>
      <c r="N78" s="95"/>
      <c r="O78" s="97"/>
      <c r="P78" s="95"/>
      <c r="Q78" s="95"/>
      <c r="R78" s="97"/>
      <c r="S78" s="95"/>
      <c r="T78" s="95"/>
      <c r="U78" s="95"/>
      <c r="V78" s="99"/>
      <c r="W78" s="96"/>
      <c r="X78" s="97"/>
      <c r="Y78" s="17"/>
      <c r="Z78" s="63"/>
      <c r="AB78" s="99"/>
      <c r="AC78" s="99"/>
      <c r="AD78" s="99"/>
      <c r="AE78" s="99"/>
    </row>
    <row r="79" spans="1:31">
      <c r="A79" s="155"/>
      <c r="B79" s="159"/>
      <c r="C79" s="93" t="str">
        <f>VLOOKUP(A79,'Load case definition'!$A$7:$C$180,3,FALSE)</f>
        <v/>
      </c>
      <c r="D79" s="17"/>
      <c r="E79" s="17"/>
      <c r="F79" s="17"/>
      <c r="G79" s="21" t="str">
        <f>IF(ISBLANK(B79),"",TEXT(A79,0)&amp;":"&amp;B79)</f>
        <v/>
      </c>
      <c r="H79" s="63"/>
      <c r="I79" s="142"/>
      <c r="J79" s="96"/>
      <c r="K79" s="95"/>
      <c r="L79" s="97"/>
      <c r="M79" s="96"/>
      <c r="N79" s="95"/>
      <c r="O79" s="97"/>
      <c r="P79" s="95"/>
      <c r="Q79" s="95"/>
      <c r="R79" s="97"/>
      <c r="S79" s="95"/>
      <c r="T79" s="95"/>
      <c r="U79" s="95"/>
      <c r="V79" s="99"/>
      <c r="W79" s="96"/>
      <c r="X79" s="97"/>
      <c r="Y79" s="17"/>
      <c r="Z79" s="63"/>
      <c r="AB79" s="99"/>
      <c r="AC79" s="99"/>
      <c r="AD79" s="99"/>
      <c r="AE79" s="99"/>
    </row>
    <row r="80" spans="1:31">
      <c r="A80" s="155"/>
      <c r="B80" s="159"/>
      <c r="C80" s="93" t="str">
        <f>VLOOKUP(A80,'Load case definition'!$A$7:$C$180,3,FALSE)</f>
        <v/>
      </c>
      <c r="D80" s="17"/>
      <c r="E80" s="17"/>
      <c r="F80" s="17"/>
      <c r="G80" s="21" t="str">
        <f>IF(ISBLANK(B80),"",TEXT(A80,0)&amp;":"&amp;B80)</f>
        <v/>
      </c>
      <c r="H80" s="63"/>
      <c r="I80" s="142"/>
      <c r="J80" s="96"/>
      <c r="K80" s="95"/>
      <c r="L80" s="97"/>
      <c r="M80" s="96"/>
      <c r="N80" s="95"/>
      <c r="O80" s="97"/>
      <c r="P80" s="95"/>
      <c r="Q80" s="95"/>
      <c r="R80" s="97"/>
      <c r="S80" s="95"/>
      <c r="T80" s="95"/>
      <c r="U80" s="95"/>
      <c r="V80" s="99"/>
      <c r="W80" s="96"/>
      <c r="X80" s="97"/>
      <c r="Y80" s="17"/>
      <c r="Z80" s="63"/>
      <c r="AB80" s="99"/>
      <c r="AC80" s="99"/>
      <c r="AD80" s="99"/>
      <c r="AE80" s="99"/>
    </row>
    <row r="81" spans="1:31">
      <c r="A81" s="155"/>
      <c r="B81" s="159"/>
      <c r="C81" s="93" t="str">
        <f>VLOOKUP(A81,'Load case definition'!$A$7:$C$180,3,FALSE)</f>
        <v/>
      </c>
      <c r="D81" s="17"/>
      <c r="E81" s="17"/>
      <c r="F81" s="17"/>
      <c r="G81" s="21" t="str">
        <f>IF(ISBLANK(B81),"",TEXT(A81,0)&amp;":"&amp;B81)</f>
        <v/>
      </c>
      <c r="H81" s="63"/>
      <c r="I81" s="142"/>
      <c r="J81" s="96"/>
      <c r="K81" s="95"/>
      <c r="L81" s="97"/>
      <c r="M81" s="96"/>
      <c r="N81" s="95"/>
      <c r="O81" s="97"/>
      <c r="P81" s="95"/>
      <c r="Q81" s="95"/>
      <c r="R81" s="97"/>
      <c r="S81" s="95"/>
      <c r="T81" s="95"/>
      <c r="U81" s="95"/>
      <c r="V81" s="99"/>
      <c r="W81" s="96"/>
      <c r="X81" s="97"/>
      <c r="Y81" s="17"/>
      <c r="Z81" s="63"/>
      <c r="AB81" s="99"/>
      <c r="AC81" s="99"/>
      <c r="AD81" s="99"/>
      <c r="AE81" s="99"/>
    </row>
    <row r="82" spans="1:31">
      <c r="A82" s="155"/>
      <c r="B82" s="159"/>
      <c r="C82" s="93" t="str">
        <f>VLOOKUP(A82,'Load case definition'!$A$7:$C$180,3,FALSE)</f>
        <v/>
      </c>
      <c r="D82" s="17"/>
      <c r="E82" s="17"/>
      <c r="F82" s="17"/>
      <c r="G82" s="21" t="str">
        <f>IF(ISBLANK(B82),"",TEXT(A82,0)&amp;":"&amp;B82)</f>
        <v/>
      </c>
      <c r="H82" s="63"/>
      <c r="I82" s="142"/>
      <c r="J82" s="96"/>
      <c r="K82" s="95"/>
      <c r="L82" s="97"/>
      <c r="M82" s="96"/>
      <c r="N82" s="95"/>
      <c r="O82" s="97"/>
      <c r="P82" s="95"/>
      <c r="Q82" s="95"/>
      <c r="R82" s="97"/>
      <c r="S82" s="95"/>
      <c r="T82" s="95"/>
      <c r="U82" s="95"/>
      <c r="V82" s="99"/>
      <c r="W82" s="96"/>
      <c r="X82" s="97"/>
      <c r="Y82" s="17"/>
      <c r="Z82" s="63"/>
      <c r="AB82" s="99"/>
      <c r="AC82" s="99"/>
      <c r="AD82" s="99"/>
      <c r="AE82" s="99"/>
    </row>
    <row r="83" spans="1:31">
      <c r="A83" s="155"/>
      <c r="B83" s="159"/>
      <c r="C83" s="93" t="str">
        <f>VLOOKUP(A83,'Load case definition'!$A$7:$C$180,3,FALSE)</f>
        <v/>
      </c>
      <c r="D83" s="17"/>
      <c r="E83" s="17"/>
      <c r="F83" s="17"/>
      <c r="G83" s="21" t="str">
        <f>IF(ISBLANK(B83),"",TEXT(A83,0)&amp;":"&amp;B83)</f>
        <v/>
      </c>
      <c r="H83" s="63"/>
      <c r="I83" s="142"/>
      <c r="J83" s="96"/>
      <c r="K83" s="95"/>
      <c r="L83" s="97"/>
      <c r="M83" s="96"/>
      <c r="N83" s="95"/>
      <c r="O83" s="97"/>
      <c r="P83" s="95"/>
      <c r="Q83" s="95"/>
      <c r="R83" s="97"/>
      <c r="S83" s="95"/>
      <c r="T83" s="95"/>
      <c r="U83" s="95"/>
      <c r="V83" s="99"/>
      <c r="W83" s="96"/>
      <c r="X83" s="97"/>
      <c r="Y83" s="17"/>
      <c r="Z83" s="63"/>
      <c r="AB83" s="99"/>
      <c r="AC83" s="99"/>
      <c r="AD83" s="99"/>
      <c r="AE83" s="99"/>
    </row>
    <row r="84" spans="1:31">
      <c r="A84" s="155"/>
      <c r="B84" s="159"/>
      <c r="C84" s="93" t="str">
        <f>VLOOKUP(A84,'Load case definition'!$A$7:$C$180,3,FALSE)</f>
        <v/>
      </c>
      <c r="D84" s="17"/>
      <c r="E84" s="17"/>
      <c r="F84" s="17"/>
      <c r="G84" s="21" t="str">
        <f>IF(ISBLANK(B84),"",TEXT(A84,0)&amp;":"&amp;B84)</f>
        <v/>
      </c>
      <c r="H84" s="63"/>
      <c r="I84" s="142"/>
      <c r="J84" s="96"/>
      <c r="K84" s="95"/>
      <c r="L84" s="97"/>
      <c r="M84" s="96"/>
      <c r="N84" s="95"/>
      <c r="O84" s="97"/>
      <c r="P84" s="95"/>
      <c r="Q84" s="95"/>
      <c r="R84" s="97"/>
      <c r="S84" s="95"/>
      <c r="T84" s="95"/>
      <c r="U84" s="95"/>
      <c r="V84" s="99"/>
      <c r="W84" s="96"/>
      <c r="X84" s="97"/>
      <c r="Y84" s="17"/>
      <c r="Z84" s="63"/>
      <c r="AB84" s="99"/>
      <c r="AC84" s="99"/>
      <c r="AD84" s="99"/>
      <c r="AE84" s="99"/>
    </row>
    <row r="85" spans="1:31">
      <c r="A85" s="155"/>
      <c r="B85" s="159"/>
      <c r="C85" s="93" t="str">
        <f>VLOOKUP(A85,'Load case definition'!$A$7:$C$180,3,FALSE)</f>
        <v/>
      </c>
      <c r="D85" s="17"/>
      <c r="E85" s="17"/>
      <c r="F85" s="17"/>
      <c r="G85" s="21" t="str">
        <f>IF(ISBLANK(B85),"",TEXT(A85,0)&amp;":"&amp;B85)</f>
        <v/>
      </c>
      <c r="H85" s="63"/>
      <c r="I85" s="142"/>
      <c r="J85" s="96"/>
      <c r="K85" s="95"/>
      <c r="L85" s="97"/>
      <c r="M85" s="96"/>
      <c r="N85" s="95"/>
      <c r="O85" s="97"/>
      <c r="P85" s="95"/>
      <c r="Q85" s="95"/>
      <c r="R85" s="97"/>
      <c r="S85" s="95"/>
      <c r="T85" s="95"/>
      <c r="U85" s="95"/>
      <c r="V85" s="99"/>
      <c r="W85" s="96"/>
      <c r="X85" s="97"/>
      <c r="Y85" s="17"/>
      <c r="Z85" s="63"/>
      <c r="AB85" s="99"/>
      <c r="AC85" s="99"/>
      <c r="AD85" s="99"/>
      <c r="AE85" s="99"/>
    </row>
    <row r="86" spans="1:31">
      <c r="A86" s="155"/>
      <c r="B86" s="159"/>
      <c r="C86" s="93" t="str">
        <f>VLOOKUP(A86,'Load case definition'!$A$7:$C$180,3,FALSE)</f>
        <v/>
      </c>
      <c r="D86" s="17"/>
      <c r="E86" s="17"/>
      <c r="F86" s="17"/>
      <c r="G86" s="21" t="str">
        <f>IF(ISBLANK(B86),"",TEXT(A86,0)&amp;":"&amp;B86)</f>
        <v/>
      </c>
      <c r="H86" s="63"/>
      <c r="I86" s="142"/>
      <c r="J86" s="96"/>
      <c r="K86" s="95"/>
      <c r="L86" s="97"/>
      <c r="M86" s="96"/>
      <c r="N86" s="95"/>
      <c r="O86" s="97"/>
      <c r="P86" s="95"/>
      <c r="Q86" s="95"/>
      <c r="R86" s="97"/>
      <c r="S86" s="95"/>
      <c r="T86" s="95"/>
      <c r="U86" s="95"/>
      <c r="V86" s="99"/>
      <c r="W86" s="96"/>
      <c r="X86" s="97"/>
      <c r="Y86" s="17"/>
      <c r="Z86" s="63"/>
      <c r="AB86" s="99"/>
      <c r="AC86" s="99"/>
      <c r="AD86" s="99"/>
      <c r="AE86" s="99"/>
    </row>
    <row r="87" spans="1:31">
      <c r="A87" s="155"/>
      <c r="B87" s="159"/>
      <c r="C87" s="93" t="str">
        <f>VLOOKUP(A87,'Load case definition'!$A$7:$C$180,3,FALSE)</f>
        <v/>
      </c>
      <c r="D87" s="17"/>
      <c r="E87" s="17"/>
      <c r="F87" s="17"/>
      <c r="G87" s="21" t="str">
        <f>IF(ISBLANK(B87),"",TEXT(A87,0)&amp;":"&amp;B87)</f>
        <v/>
      </c>
      <c r="H87" s="63"/>
      <c r="I87" s="142"/>
      <c r="J87" s="96"/>
      <c r="K87" s="95"/>
      <c r="L87" s="97"/>
      <c r="M87" s="96"/>
      <c r="N87" s="95"/>
      <c r="O87" s="97"/>
      <c r="P87" s="95"/>
      <c r="Q87" s="95"/>
      <c r="R87" s="97"/>
      <c r="S87" s="95"/>
      <c r="T87" s="95"/>
      <c r="U87" s="95"/>
      <c r="V87" s="99"/>
      <c r="W87" s="96"/>
      <c r="X87" s="97"/>
      <c r="Y87" s="17"/>
      <c r="Z87" s="63"/>
      <c r="AB87" s="99"/>
      <c r="AC87" s="99"/>
      <c r="AD87" s="99"/>
      <c r="AE87" s="99"/>
    </row>
    <row r="88" spans="1:31">
      <c r="A88" s="155"/>
      <c r="B88" s="159"/>
      <c r="C88" s="93" t="str">
        <f>VLOOKUP(A88,'Load case definition'!$A$7:$C$180,3,FALSE)</f>
        <v/>
      </c>
      <c r="D88" s="17"/>
      <c r="E88" s="17"/>
      <c r="F88" s="17"/>
      <c r="G88" s="21" t="str">
        <f>IF(ISBLANK(B88),"",TEXT(A88,0)&amp;":"&amp;B88)</f>
        <v/>
      </c>
      <c r="H88" s="63"/>
      <c r="I88" s="142"/>
      <c r="J88" s="96"/>
      <c r="K88" s="95"/>
      <c r="L88" s="97"/>
      <c r="M88" s="96"/>
      <c r="N88" s="95"/>
      <c r="O88" s="97"/>
      <c r="P88" s="95"/>
      <c r="Q88" s="95"/>
      <c r="R88" s="97"/>
      <c r="S88" s="95"/>
      <c r="T88" s="95"/>
      <c r="U88" s="95"/>
      <c r="V88" s="99"/>
      <c r="W88" s="96"/>
      <c r="X88" s="97"/>
      <c r="Y88" s="17"/>
      <c r="Z88" s="63"/>
      <c r="AB88" s="99"/>
      <c r="AC88" s="99"/>
      <c r="AD88" s="99"/>
      <c r="AE88" s="99"/>
    </row>
    <row r="89" spans="1:31">
      <c r="A89" s="155"/>
      <c r="B89" s="159"/>
      <c r="C89" s="93" t="str">
        <f>VLOOKUP(A89,'Load case definition'!$A$7:$C$180,3,FALSE)</f>
        <v/>
      </c>
      <c r="D89" s="17"/>
      <c r="E89" s="17"/>
      <c r="F89" s="17"/>
      <c r="G89" s="21" t="str">
        <f>IF(ISBLANK(B89),"",TEXT(A89,0)&amp;":"&amp;B89)</f>
        <v/>
      </c>
      <c r="H89" s="63"/>
      <c r="I89" s="142"/>
      <c r="J89" s="96"/>
      <c r="K89" s="95"/>
      <c r="L89" s="97"/>
      <c r="M89" s="96"/>
      <c r="N89" s="95"/>
      <c r="O89" s="97"/>
      <c r="P89" s="95"/>
      <c r="Q89" s="95"/>
      <c r="R89" s="97"/>
      <c r="S89" s="95"/>
      <c r="T89" s="95"/>
      <c r="U89" s="95"/>
      <c r="V89" s="99"/>
      <c r="W89" s="96"/>
      <c r="X89" s="97"/>
      <c r="Y89" s="17"/>
      <c r="Z89" s="63"/>
      <c r="AB89" s="99"/>
      <c r="AC89" s="99"/>
      <c r="AD89" s="99"/>
      <c r="AE89" s="99"/>
    </row>
    <row r="90" spans="1:31">
      <c r="A90" s="155"/>
      <c r="B90" s="159"/>
      <c r="C90" s="93" t="str">
        <f>VLOOKUP(A90,'Load case definition'!$A$7:$C$180,3,FALSE)</f>
        <v/>
      </c>
      <c r="D90" s="17"/>
      <c r="E90" s="17"/>
      <c r="F90" s="17"/>
      <c r="G90" s="21" t="str">
        <f>IF(ISBLANK(B90),"",TEXT(A90,0)&amp;":"&amp;B90)</f>
        <v/>
      </c>
      <c r="H90" s="63"/>
      <c r="I90" s="142"/>
      <c r="J90" s="96"/>
      <c r="K90" s="95"/>
      <c r="L90" s="97"/>
      <c r="M90" s="96"/>
      <c r="N90" s="95"/>
      <c r="O90" s="97"/>
      <c r="P90" s="95"/>
      <c r="Q90" s="95"/>
      <c r="R90" s="97"/>
      <c r="S90" s="95"/>
      <c r="T90" s="95"/>
      <c r="U90" s="95"/>
      <c r="V90" s="99"/>
      <c r="W90" s="96"/>
      <c r="X90" s="97"/>
      <c r="Y90" s="17"/>
      <c r="Z90" s="63"/>
      <c r="AB90" s="99"/>
      <c r="AC90" s="99"/>
      <c r="AD90" s="99"/>
      <c r="AE90" s="99"/>
    </row>
    <row r="91" spans="1:31">
      <c r="A91" s="155"/>
      <c r="B91" s="159"/>
      <c r="C91" s="93" t="str">
        <f>VLOOKUP(A91,'Load case definition'!$A$7:$C$180,3,FALSE)</f>
        <v/>
      </c>
      <c r="D91" s="17"/>
      <c r="E91" s="17"/>
      <c r="F91" s="17"/>
      <c r="G91" s="21" t="str">
        <f>IF(ISBLANK(B91),"",TEXT(A91,0)&amp;":"&amp;B91)</f>
        <v/>
      </c>
      <c r="H91" s="63"/>
      <c r="I91" s="142"/>
      <c r="J91" s="96"/>
      <c r="K91" s="95"/>
      <c r="L91" s="97"/>
      <c r="M91" s="96"/>
      <c r="N91" s="95"/>
      <c r="O91" s="97"/>
      <c r="P91" s="95"/>
      <c r="Q91" s="95"/>
      <c r="R91" s="97"/>
      <c r="S91" s="95"/>
      <c r="T91" s="95"/>
      <c r="U91" s="95"/>
      <c r="V91" s="99"/>
      <c r="W91" s="96"/>
      <c r="X91" s="97"/>
      <c r="Y91" s="17"/>
      <c r="Z91" s="63"/>
      <c r="AB91" s="99"/>
      <c r="AC91" s="99"/>
      <c r="AD91" s="99"/>
      <c r="AE91" s="99"/>
    </row>
    <row r="92" spans="1:31">
      <c r="A92" s="155"/>
      <c r="B92" s="159"/>
      <c r="C92" s="93" t="str">
        <f>VLOOKUP(A92,'Load case definition'!$A$7:$C$180,3,FALSE)</f>
        <v/>
      </c>
      <c r="D92" s="17"/>
      <c r="E92" s="17"/>
      <c r="F92" s="17"/>
      <c r="G92" s="21" t="str">
        <f>IF(ISBLANK(B92),"",TEXT(A92,0)&amp;":"&amp;B92)</f>
        <v/>
      </c>
      <c r="H92" s="63"/>
      <c r="I92" s="142"/>
      <c r="J92" s="96"/>
      <c r="K92" s="95"/>
      <c r="L92" s="97"/>
      <c r="M92" s="96"/>
      <c r="N92" s="95"/>
      <c r="O92" s="97"/>
      <c r="P92" s="95"/>
      <c r="Q92" s="95"/>
      <c r="R92" s="97"/>
      <c r="S92" s="95"/>
      <c r="T92" s="95"/>
      <c r="U92" s="95"/>
      <c r="V92" s="99"/>
      <c r="W92" s="96"/>
      <c r="X92" s="97"/>
      <c r="Y92" s="17"/>
      <c r="Z92" s="63"/>
      <c r="AB92" s="99"/>
      <c r="AC92" s="99"/>
      <c r="AD92" s="99"/>
      <c r="AE92" s="99"/>
    </row>
    <row r="93" spans="1:31">
      <c r="A93" s="155"/>
      <c r="B93" s="159"/>
      <c r="C93" s="93" t="str">
        <f>VLOOKUP(A93,'Load case definition'!$A$7:$C$180,3,FALSE)</f>
        <v/>
      </c>
      <c r="D93" s="17"/>
      <c r="E93" s="17"/>
      <c r="F93" s="17"/>
      <c r="G93" s="21" t="str">
        <f>IF(ISBLANK(B93),"",TEXT(A93,0)&amp;":"&amp;B93)</f>
        <v/>
      </c>
      <c r="H93" s="63"/>
      <c r="I93" s="142"/>
      <c r="J93" s="96"/>
      <c r="K93" s="95"/>
      <c r="L93" s="97"/>
      <c r="M93" s="96"/>
      <c r="N93" s="95"/>
      <c r="O93" s="97"/>
      <c r="P93" s="95"/>
      <c r="Q93" s="95"/>
      <c r="R93" s="97"/>
      <c r="S93" s="95"/>
      <c r="T93" s="95"/>
      <c r="U93" s="95"/>
      <c r="V93" s="99"/>
      <c r="W93" s="96"/>
      <c r="X93" s="97"/>
      <c r="Y93" s="17"/>
      <c r="Z93" s="63"/>
      <c r="AB93" s="99"/>
      <c r="AC93" s="99"/>
      <c r="AD93" s="99"/>
      <c r="AE93" s="99"/>
    </row>
    <row r="94" spans="1:31">
      <c r="A94" s="155"/>
      <c r="B94" s="159"/>
      <c r="C94" s="93" t="str">
        <f>VLOOKUP(A94,'Load case definition'!$A$7:$C$180,3,FALSE)</f>
        <v/>
      </c>
      <c r="D94" s="17"/>
      <c r="E94" s="17"/>
      <c r="F94" s="17"/>
      <c r="G94" s="21" t="str">
        <f>IF(ISBLANK(B94),"",TEXT(A94,0)&amp;":"&amp;B94)</f>
        <v/>
      </c>
      <c r="H94" s="63"/>
      <c r="I94" s="142"/>
      <c r="J94" s="96"/>
      <c r="K94" s="95"/>
      <c r="L94" s="97"/>
      <c r="M94" s="96"/>
      <c r="N94" s="95"/>
      <c r="O94" s="97"/>
      <c r="P94" s="95"/>
      <c r="Q94" s="95"/>
      <c r="R94" s="97"/>
      <c r="S94" s="95"/>
      <c r="T94" s="95"/>
      <c r="U94" s="95"/>
      <c r="V94" s="99"/>
      <c r="W94" s="96"/>
      <c r="X94" s="97"/>
      <c r="Y94" s="17"/>
      <c r="Z94" s="63"/>
      <c r="AB94" s="99"/>
      <c r="AC94" s="99"/>
      <c r="AD94" s="99"/>
      <c r="AE94" s="99"/>
    </row>
    <row r="95" spans="1:31">
      <c r="A95" s="155"/>
      <c r="B95" s="159"/>
      <c r="C95" s="93" t="str">
        <f>VLOOKUP(A95,'Load case definition'!$A$7:$C$180,3,FALSE)</f>
        <v/>
      </c>
      <c r="D95" s="17"/>
      <c r="E95" s="17"/>
      <c r="F95" s="17"/>
      <c r="G95" s="21" t="str">
        <f>IF(ISBLANK(B95),"",TEXT(A95,0)&amp;":"&amp;B95)</f>
        <v/>
      </c>
      <c r="H95" s="63"/>
      <c r="I95" s="142"/>
      <c r="J95" s="96"/>
      <c r="K95" s="95"/>
      <c r="L95" s="97"/>
      <c r="M95" s="96"/>
      <c r="N95" s="95"/>
      <c r="O95" s="97"/>
      <c r="P95" s="95"/>
      <c r="Q95" s="95"/>
      <c r="R95" s="97"/>
      <c r="S95" s="95"/>
      <c r="T95" s="95"/>
      <c r="U95" s="95"/>
      <c r="V95" s="99"/>
      <c r="W95" s="96"/>
      <c r="X95" s="97"/>
      <c r="Y95" s="17"/>
      <c r="Z95" s="63"/>
      <c r="AB95" s="99"/>
      <c r="AC95" s="99"/>
      <c r="AD95" s="99"/>
      <c r="AE95" s="99"/>
    </row>
    <row r="96" spans="1:31">
      <c r="A96" s="155"/>
      <c r="B96" s="159"/>
      <c r="C96" s="93" t="str">
        <f>VLOOKUP(A96,'Load case definition'!$A$7:$C$180,3,FALSE)</f>
        <v/>
      </c>
      <c r="D96" s="17"/>
      <c r="E96" s="17"/>
      <c r="F96" s="17"/>
      <c r="G96" s="21" t="str">
        <f>IF(ISBLANK(B96),"",TEXT(A96,0)&amp;":"&amp;B96)</f>
        <v/>
      </c>
      <c r="H96" s="63"/>
      <c r="I96" s="142"/>
      <c r="J96" s="96"/>
      <c r="K96" s="95"/>
      <c r="L96" s="97"/>
      <c r="M96" s="96"/>
      <c r="N96" s="95"/>
      <c r="O96" s="97"/>
      <c r="P96" s="95"/>
      <c r="Q96" s="95"/>
      <c r="R96" s="97"/>
      <c r="S96" s="95"/>
      <c r="T96" s="95"/>
      <c r="U96" s="95"/>
      <c r="V96" s="99"/>
      <c r="W96" s="96"/>
      <c r="X96" s="97"/>
      <c r="Y96" s="17"/>
      <c r="Z96" s="63"/>
      <c r="AB96" s="99"/>
      <c r="AC96" s="99"/>
      <c r="AD96" s="99"/>
      <c r="AE96" s="99"/>
    </row>
    <row r="97" spans="1:31">
      <c r="A97" s="155"/>
      <c r="B97" s="159"/>
      <c r="C97" s="93" t="str">
        <f>VLOOKUP(A97,'Load case definition'!$A$7:$C$180,3,FALSE)</f>
        <v/>
      </c>
      <c r="D97" s="17"/>
      <c r="E97" s="17"/>
      <c r="F97" s="17"/>
      <c r="G97" s="21" t="str">
        <f>IF(ISBLANK(B97),"",TEXT(A97,0)&amp;":"&amp;B97)</f>
        <v/>
      </c>
      <c r="H97" s="63"/>
      <c r="I97" s="142"/>
      <c r="J97" s="96"/>
      <c r="K97" s="95"/>
      <c r="L97" s="97"/>
      <c r="M97" s="96"/>
      <c r="N97" s="95"/>
      <c r="O97" s="97"/>
      <c r="P97" s="95"/>
      <c r="Q97" s="95"/>
      <c r="R97" s="97"/>
      <c r="S97" s="95"/>
      <c r="T97" s="95"/>
      <c r="U97" s="95"/>
      <c r="V97" s="99"/>
      <c r="W97" s="96"/>
      <c r="X97" s="97"/>
      <c r="Y97" s="17"/>
      <c r="Z97" s="63"/>
      <c r="AB97" s="99"/>
      <c r="AC97" s="99"/>
      <c r="AD97" s="99"/>
      <c r="AE97" s="99"/>
    </row>
    <row r="98" spans="1:31">
      <c r="A98" s="155"/>
      <c r="B98" s="159"/>
      <c r="C98" s="93" t="str">
        <f>VLOOKUP(A98,'Load case definition'!$A$7:$C$180,3,FALSE)</f>
        <v/>
      </c>
      <c r="D98" s="17"/>
      <c r="E98" s="17"/>
      <c r="F98" s="17"/>
      <c r="G98" s="21" t="str">
        <f>IF(ISBLANK(B98),"",TEXT(A98,0)&amp;":"&amp;B98)</f>
        <v/>
      </c>
      <c r="H98" s="63"/>
      <c r="I98" s="142"/>
      <c r="J98" s="96"/>
      <c r="K98" s="95"/>
      <c r="L98" s="97"/>
      <c r="M98" s="96"/>
      <c r="N98" s="95"/>
      <c r="O98" s="97"/>
      <c r="P98" s="95"/>
      <c r="Q98" s="95"/>
      <c r="R98" s="97"/>
      <c r="S98" s="95"/>
      <c r="T98" s="95"/>
      <c r="U98" s="95"/>
      <c r="V98" s="99"/>
      <c r="W98" s="96"/>
      <c r="X98" s="97"/>
      <c r="Y98" s="17"/>
      <c r="Z98" s="63"/>
      <c r="AB98" s="99"/>
      <c r="AC98" s="99"/>
      <c r="AD98" s="99"/>
      <c r="AE98" s="99"/>
    </row>
    <row r="99" spans="1:31">
      <c r="A99" s="155"/>
      <c r="B99" s="159"/>
      <c r="C99" s="93" t="str">
        <f>VLOOKUP(A99,'Load case definition'!$A$7:$C$180,3,FALSE)</f>
        <v/>
      </c>
      <c r="D99" s="17"/>
      <c r="E99" s="17"/>
      <c r="F99" s="17"/>
      <c r="G99" s="21" t="str">
        <f>IF(ISBLANK(B99),"",TEXT(A99,0)&amp;":"&amp;B99)</f>
        <v/>
      </c>
      <c r="H99" s="63"/>
      <c r="I99" s="142"/>
      <c r="J99" s="96"/>
      <c r="K99" s="95"/>
      <c r="L99" s="97"/>
      <c r="M99" s="96"/>
      <c r="N99" s="95"/>
      <c r="O99" s="97"/>
      <c r="P99" s="95"/>
      <c r="Q99" s="95"/>
      <c r="R99" s="97"/>
      <c r="S99" s="95"/>
      <c r="T99" s="95"/>
      <c r="U99" s="95"/>
      <c r="V99" s="99"/>
      <c r="W99" s="96"/>
      <c r="X99" s="97"/>
      <c r="Y99" s="17"/>
      <c r="Z99" s="63"/>
      <c r="AB99" s="99"/>
      <c r="AC99" s="99"/>
      <c r="AD99" s="99"/>
      <c r="AE99" s="99"/>
    </row>
    <row r="100" spans="1:31">
      <c r="A100" s="155"/>
      <c r="B100" s="159"/>
      <c r="C100" s="93" t="str">
        <f>VLOOKUP(A100,'Load case definition'!$A$7:$C$180,3,FALSE)</f>
        <v/>
      </c>
      <c r="D100" s="17"/>
      <c r="E100" s="17"/>
      <c r="F100" s="17"/>
      <c r="G100" s="21" t="str">
        <f>IF(ISBLANK(B100),"",TEXT(A100,0)&amp;":"&amp;B100)</f>
        <v/>
      </c>
      <c r="H100" s="63"/>
      <c r="I100" s="142"/>
      <c r="J100" s="96"/>
      <c r="K100" s="95"/>
      <c r="L100" s="97"/>
      <c r="M100" s="96"/>
      <c r="N100" s="95"/>
      <c r="O100" s="97"/>
      <c r="P100" s="95"/>
      <c r="Q100" s="95"/>
      <c r="R100" s="97"/>
      <c r="S100" s="95"/>
      <c r="T100" s="95"/>
      <c r="U100" s="95"/>
      <c r="V100" s="99"/>
      <c r="W100" s="96"/>
      <c r="X100" s="97"/>
      <c r="Y100" s="17"/>
      <c r="Z100" s="63"/>
      <c r="AB100" s="99"/>
      <c r="AC100" s="99"/>
      <c r="AD100" s="99"/>
      <c r="AE100" s="99"/>
    </row>
    <row r="101" spans="1:31">
      <c r="A101" s="155"/>
      <c r="B101" s="159"/>
      <c r="C101" s="93" t="str">
        <f>VLOOKUP(A101,'Load case definition'!$A$7:$C$180,3,FALSE)</f>
        <v/>
      </c>
      <c r="D101" s="17"/>
      <c r="E101" s="17"/>
      <c r="F101" s="17"/>
      <c r="G101" s="21" t="str">
        <f>IF(ISBLANK(B101),"",TEXT(A101,0)&amp;":"&amp;B101)</f>
        <v/>
      </c>
      <c r="H101" s="63"/>
      <c r="I101" s="142"/>
      <c r="J101" s="96"/>
      <c r="K101" s="95"/>
      <c r="L101" s="97"/>
      <c r="M101" s="96"/>
      <c r="N101" s="95"/>
      <c r="O101" s="97"/>
      <c r="P101" s="95"/>
      <c r="Q101" s="95"/>
      <c r="R101" s="97"/>
      <c r="S101" s="95"/>
      <c r="T101" s="95"/>
      <c r="U101" s="95"/>
      <c r="V101" s="99"/>
      <c r="W101" s="96"/>
      <c r="X101" s="97"/>
      <c r="Y101" s="17"/>
      <c r="Z101" s="63"/>
      <c r="AB101" s="99"/>
      <c r="AC101" s="99"/>
      <c r="AD101" s="99"/>
      <c r="AE101" s="99"/>
    </row>
    <row r="102" spans="1:31">
      <c r="A102" s="155"/>
      <c r="B102" s="159"/>
      <c r="C102" s="93" t="str">
        <f>VLOOKUP(A102,'Load case definition'!$A$7:$C$180,3,FALSE)</f>
        <v/>
      </c>
      <c r="D102" s="17"/>
      <c r="E102" s="17"/>
      <c r="F102" s="17"/>
      <c r="G102" s="21" t="str">
        <f>IF(ISBLANK(B102),"",TEXT(A102,0)&amp;":"&amp;B102)</f>
        <v/>
      </c>
      <c r="H102" s="63"/>
      <c r="I102" s="142"/>
      <c r="J102" s="96"/>
      <c r="K102" s="95"/>
      <c r="L102" s="97"/>
      <c r="M102" s="96"/>
      <c r="N102" s="95"/>
      <c r="O102" s="97"/>
      <c r="P102" s="95"/>
      <c r="Q102" s="95"/>
      <c r="R102" s="97"/>
      <c r="S102" s="95"/>
      <c r="T102" s="95"/>
      <c r="U102" s="95"/>
      <c r="V102" s="99"/>
      <c r="W102" s="96"/>
      <c r="X102" s="97"/>
      <c r="Y102" s="17"/>
      <c r="Z102" s="63"/>
      <c r="AB102" s="99"/>
      <c r="AC102" s="99"/>
      <c r="AD102" s="99"/>
      <c r="AE102" s="99"/>
    </row>
    <row r="103" spans="1:31">
      <c r="A103" s="155"/>
      <c r="B103" s="159"/>
      <c r="C103" s="93" t="str">
        <f>VLOOKUP(A103,'Load case definition'!$A$7:$C$180,3,FALSE)</f>
        <v/>
      </c>
      <c r="D103" s="17"/>
      <c r="E103" s="17"/>
      <c r="F103" s="17"/>
      <c r="G103" s="21" t="str">
        <f>IF(ISBLANK(B103),"",TEXT(A103,0)&amp;":"&amp;B103)</f>
        <v/>
      </c>
      <c r="H103" s="63"/>
      <c r="I103" s="142"/>
      <c r="J103" s="96"/>
      <c r="K103" s="95"/>
      <c r="L103" s="97"/>
      <c r="M103" s="96"/>
      <c r="N103" s="95"/>
      <c r="O103" s="97"/>
      <c r="P103" s="95"/>
      <c r="Q103" s="95"/>
      <c r="R103" s="97"/>
      <c r="S103" s="95"/>
      <c r="T103" s="95"/>
      <c r="U103" s="95"/>
      <c r="V103" s="99"/>
      <c r="W103" s="96"/>
      <c r="X103" s="97"/>
      <c r="Y103" s="17"/>
      <c r="Z103" s="63"/>
      <c r="AB103" s="99"/>
      <c r="AC103" s="99"/>
      <c r="AD103" s="99"/>
      <c r="AE103" s="99"/>
    </row>
    <row r="104" spans="1:31">
      <c r="A104" s="155"/>
      <c r="B104" s="159"/>
      <c r="C104" s="93" t="str">
        <f>VLOOKUP(A104,'Load case definition'!$A$7:$C$180,3,FALSE)</f>
        <v/>
      </c>
      <c r="D104" s="17"/>
      <c r="E104" s="17"/>
      <c r="F104" s="17"/>
      <c r="G104" s="21" t="str">
        <f>IF(ISBLANK(B104),"",TEXT(A104,0)&amp;":"&amp;B104)</f>
        <v/>
      </c>
      <c r="H104" s="63"/>
      <c r="I104" s="142"/>
      <c r="J104" s="96"/>
      <c r="K104" s="95"/>
      <c r="L104" s="97"/>
      <c r="M104" s="96"/>
      <c r="N104" s="95"/>
      <c r="O104" s="97"/>
      <c r="P104" s="95"/>
      <c r="Q104" s="95"/>
      <c r="R104" s="97"/>
      <c r="S104" s="95"/>
      <c r="T104" s="95"/>
      <c r="U104" s="95"/>
      <c r="V104" s="99"/>
      <c r="W104" s="96"/>
      <c r="X104" s="97"/>
      <c r="Y104" s="17"/>
      <c r="Z104" s="63"/>
      <c r="AB104" s="99"/>
      <c r="AC104" s="99"/>
      <c r="AD104" s="99"/>
      <c r="AE104" s="99"/>
    </row>
    <row r="105" spans="1:31">
      <c r="A105" s="155"/>
      <c r="B105" s="159"/>
      <c r="C105" s="93" t="str">
        <f>VLOOKUP(A105,'Load case definition'!$A$7:$C$180,3,FALSE)</f>
        <v/>
      </c>
      <c r="D105" s="17"/>
      <c r="E105" s="17"/>
      <c r="F105" s="17"/>
      <c r="G105" s="21" t="str">
        <f>IF(ISBLANK(B105),"",TEXT(A105,0)&amp;":"&amp;B105)</f>
        <v/>
      </c>
      <c r="H105" s="63"/>
      <c r="I105" s="142"/>
      <c r="J105" s="96"/>
      <c r="K105" s="95"/>
      <c r="L105" s="97"/>
      <c r="M105" s="96"/>
      <c r="N105" s="95"/>
      <c r="O105" s="97"/>
      <c r="P105" s="95"/>
      <c r="Q105" s="95"/>
      <c r="R105" s="97"/>
      <c r="S105" s="95"/>
      <c r="T105" s="95"/>
      <c r="U105" s="95"/>
      <c r="V105" s="99"/>
      <c r="W105" s="96"/>
      <c r="X105" s="97"/>
      <c r="Y105" s="17"/>
      <c r="Z105" s="63"/>
      <c r="AB105" s="99"/>
      <c r="AC105" s="99"/>
      <c r="AD105" s="99"/>
      <c r="AE105" s="99"/>
    </row>
    <row r="106" spans="1:31">
      <c r="A106" s="155"/>
      <c r="B106" s="159"/>
      <c r="C106" s="93" t="str">
        <f>VLOOKUP(A106,'Load case definition'!$A$7:$C$180,3,FALSE)</f>
        <v/>
      </c>
      <c r="D106" s="17"/>
      <c r="E106" s="17"/>
      <c r="F106" s="17"/>
      <c r="G106" s="21" t="str">
        <f>IF(ISBLANK(B106),"",TEXT(A106,0)&amp;":"&amp;B106)</f>
        <v/>
      </c>
      <c r="H106" s="63"/>
      <c r="I106" s="142"/>
      <c r="J106" s="96"/>
      <c r="K106" s="95"/>
      <c r="L106" s="97"/>
      <c r="M106" s="96"/>
      <c r="N106" s="95"/>
      <c r="O106" s="97"/>
      <c r="P106" s="95"/>
      <c r="Q106" s="95"/>
      <c r="R106" s="97"/>
      <c r="S106" s="95"/>
      <c r="T106" s="95"/>
      <c r="U106" s="95"/>
      <c r="V106" s="99"/>
      <c r="W106" s="96"/>
      <c r="X106" s="97"/>
      <c r="Y106" s="17"/>
      <c r="Z106" s="63"/>
      <c r="AB106" s="99"/>
      <c r="AC106" s="99"/>
      <c r="AD106" s="99"/>
      <c r="AE106" s="99"/>
    </row>
    <row r="107" spans="1:31">
      <c r="A107" s="155"/>
      <c r="B107" s="159"/>
      <c r="C107" s="93" t="str">
        <f>VLOOKUP(A107,'Load case definition'!$A$7:$C$180,3,FALSE)</f>
        <v/>
      </c>
      <c r="D107" s="17"/>
      <c r="E107" s="17"/>
      <c r="F107" s="17"/>
      <c r="G107" s="21" t="str">
        <f>IF(ISBLANK(B107),"",TEXT(A107,0)&amp;":"&amp;B107)</f>
        <v/>
      </c>
      <c r="H107" s="63"/>
      <c r="I107" s="142"/>
      <c r="J107" s="96"/>
      <c r="K107" s="95"/>
      <c r="L107" s="97"/>
      <c r="M107" s="96"/>
      <c r="N107" s="95"/>
      <c r="O107" s="97"/>
      <c r="P107" s="95"/>
      <c r="Q107" s="95"/>
      <c r="R107" s="97"/>
      <c r="S107" s="95"/>
      <c r="T107" s="95"/>
      <c r="U107" s="95"/>
      <c r="V107" s="99"/>
      <c r="W107" s="96"/>
      <c r="X107" s="97"/>
      <c r="Y107" s="17"/>
      <c r="Z107" s="63"/>
      <c r="AB107" s="99"/>
      <c r="AC107" s="99"/>
      <c r="AD107" s="99"/>
      <c r="AE107" s="99"/>
    </row>
    <row r="108" spans="1:31">
      <c r="A108" s="155"/>
      <c r="B108" s="159"/>
      <c r="C108" s="93" t="str">
        <f>VLOOKUP(A108,'Load case definition'!$A$7:$C$180,3,FALSE)</f>
        <v/>
      </c>
      <c r="D108" s="17"/>
      <c r="E108" s="17"/>
      <c r="F108" s="17"/>
      <c r="G108" s="21" t="str">
        <f>IF(ISBLANK(B108),"",TEXT(A108,0)&amp;":"&amp;B108)</f>
        <v/>
      </c>
      <c r="H108" s="63"/>
      <c r="I108" s="142"/>
      <c r="J108" s="96"/>
      <c r="K108" s="95"/>
      <c r="L108" s="97"/>
      <c r="M108" s="96"/>
      <c r="N108" s="95"/>
      <c r="O108" s="97"/>
      <c r="P108" s="95"/>
      <c r="Q108" s="95"/>
      <c r="R108" s="97"/>
      <c r="S108" s="95"/>
      <c r="T108" s="95"/>
      <c r="U108" s="95"/>
      <c r="V108" s="99"/>
      <c r="W108" s="96"/>
      <c r="X108" s="97"/>
      <c r="Y108" s="17"/>
      <c r="Z108" s="63"/>
      <c r="AB108" s="99"/>
      <c r="AC108" s="99"/>
      <c r="AD108" s="99"/>
      <c r="AE108" s="99"/>
    </row>
    <row r="109" spans="1:31">
      <c r="A109" s="155"/>
      <c r="B109" s="159"/>
      <c r="C109" s="93" t="str">
        <f>VLOOKUP(A109,'Load case definition'!$A$7:$C$180,3,FALSE)</f>
        <v/>
      </c>
      <c r="D109" s="17"/>
      <c r="E109" s="17"/>
      <c r="F109" s="17"/>
      <c r="G109" s="21" t="str">
        <f>IF(ISBLANK(B109),"",TEXT(A109,0)&amp;":"&amp;B109)</f>
        <v/>
      </c>
      <c r="H109" s="63"/>
      <c r="I109" s="142"/>
      <c r="J109" s="96"/>
      <c r="K109" s="95"/>
      <c r="L109" s="97"/>
      <c r="M109" s="96"/>
      <c r="N109" s="95"/>
      <c r="O109" s="97"/>
      <c r="P109" s="95"/>
      <c r="Q109" s="95"/>
      <c r="R109" s="97"/>
      <c r="S109" s="95"/>
      <c r="T109" s="95"/>
      <c r="U109" s="95"/>
      <c r="V109" s="99"/>
      <c r="W109" s="96"/>
      <c r="X109" s="97"/>
      <c r="Y109" s="17"/>
      <c r="Z109" s="63"/>
      <c r="AB109" s="99"/>
      <c r="AC109" s="99"/>
      <c r="AD109" s="99"/>
      <c r="AE109" s="99"/>
    </row>
    <row r="110" spans="1:31">
      <c r="A110" s="155"/>
      <c r="B110" s="159"/>
      <c r="C110" s="93" t="str">
        <f>VLOOKUP(A110,'Load case definition'!$A$7:$C$180,3,FALSE)</f>
        <v/>
      </c>
      <c r="D110" s="17"/>
      <c r="E110" s="17"/>
      <c r="F110" s="17"/>
      <c r="G110" s="21" t="str">
        <f>IF(ISBLANK(B110),"",TEXT(A110,0)&amp;":"&amp;B110)</f>
        <v/>
      </c>
      <c r="H110" s="63"/>
      <c r="I110" s="142"/>
      <c r="J110" s="96"/>
      <c r="K110" s="95"/>
      <c r="L110" s="97"/>
      <c r="M110" s="96"/>
      <c r="N110" s="95"/>
      <c r="O110" s="97"/>
      <c r="P110" s="95"/>
      <c r="Q110" s="95"/>
      <c r="R110" s="97"/>
      <c r="S110" s="95"/>
      <c r="T110" s="95"/>
      <c r="U110" s="95"/>
      <c r="V110" s="99"/>
      <c r="W110" s="96"/>
      <c r="X110" s="97"/>
      <c r="Y110" s="17"/>
      <c r="Z110" s="63"/>
      <c r="AB110" s="99"/>
      <c r="AC110" s="99"/>
      <c r="AD110" s="99"/>
      <c r="AE110" s="99"/>
    </row>
    <row r="111" spans="1:31">
      <c r="A111" s="155"/>
      <c r="B111" s="159"/>
      <c r="C111" s="93" t="str">
        <f>VLOOKUP(A111,'Load case definition'!$A$7:$C$180,3,FALSE)</f>
        <v/>
      </c>
      <c r="D111" s="17"/>
      <c r="E111" s="17"/>
      <c r="F111" s="17"/>
      <c r="G111" s="21" t="str">
        <f>IF(ISBLANK(B111),"",TEXT(A111,0)&amp;":"&amp;B111)</f>
        <v/>
      </c>
      <c r="H111" s="63"/>
      <c r="I111" s="142"/>
      <c r="J111" s="96"/>
      <c r="K111" s="95"/>
      <c r="L111" s="97"/>
      <c r="M111" s="96"/>
      <c r="N111" s="95"/>
      <c r="O111" s="97"/>
      <c r="P111" s="95"/>
      <c r="Q111" s="95"/>
      <c r="R111" s="97"/>
      <c r="S111" s="95"/>
      <c r="T111" s="95"/>
      <c r="U111" s="95"/>
      <c r="V111" s="99"/>
      <c r="W111" s="96"/>
      <c r="X111" s="97"/>
      <c r="Y111" s="17"/>
      <c r="Z111" s="63"/>
      <c r="AB111" s="99"/>
      <c r="AC111" s="99"/>
      <c r="AD111" s="99"/>
      <c r="AE111" s="99"/>
    </row>
    <row r="112" spans="1:31">
      <c r="A112" s="155"/>
      <c r="B112" s="159"/>
      <c r="C112" s="93" t="str">
        <f>VLOOKUP(A112,'Load case definition'!$A$7:$C$180,3,FALSE)</f>
        <v/>
      </c>
      <c r="D112" s="17"/>
      <c r="E112" s="17"/>
      <c r="F112" s="17"/>
      <c r="G112" s="21" t="str">
        <f>IF(ISBLANK(B112),"",TEXT(A112,0)&amp;":"&amp;B112)</f>
        <v/>
      </c>
      <c r="H112" s="63"/>
      <c r="I112" s="142"/>
      <c r="J112" s="96"/>
      <c r="K112" s="95"/>
      <c r="L112" s="97"/>
      <c r="M112" s="96"/>
      <c r="N112" s="95"/>
      <c r="O112" s="97"/>
      <c r="P112" s="95"/>
      <c r="Q112" s="95"/>
      <c r="R112" s="97"/>
      <c r="S112" s="95"/>
      <c r="T112" s="95"/>
      <c r="U112" s="95"/>
      <c r="V112" s="99"/>
      <c r="W112" s="96"/>
      <c r="X112" s="97"/>
      <c r="Y112" s="17"/>
      <c r="Z112" s="63"/>
      <c r="AB112" s="99"/>
      <c r="AC112" s="99"/>
      <c r="AD112" s="99"/>
      <c r="AE112" s="99"/>
    </row>
    <row r="113" spans="1:31">
      <c r="A113" s="155"/>
      <c r="B113" s="159"/>
      <c r="C113" s="93" t="str">
        <f>VLOOKUP(A113,'Load case definition'!$A$7:$C$180,3,FALSE)</f>
        <v/>
      </c>
      <c r="D113" s="17"/>
      <c r="E113" s="17"/>
      <c r="F113" s="17"/>
      <c r="G113" s="21" t="str">
        <f>IF(ISBLANK(B113),"",TEXT(A113,0)&amp;":"&amp;B113)</f>
        <v/>
      </c>
      <c r="H113" s="63"/>
      <c r="I113" s="142"/>
      <c r="J113" s="96"/>
      <c r="K113" s="95"/>
      <c r="L113" s="97"/>
      <c r="M113" s="96"/>
      <c r="N113" s="95"/>
      <c r="O113" s="97"/>
      <c r="P113" s="95"/>
      <c r="Q113" s="95"/>
      <c r="R113" s="97"/>
      <c r="S113" s="95"/>
      <c r="T113" s="95"/>
      <c r="U113" s="95"/>
      <c r="V113" s="99"/>
      <c r="W113" s="96"/>
      <c r="X113" s="97"/>
      <c r="Y113" s="17"/>
      <c r="Z113" s="63"/>
      <c r="AB113" s="99"/>
      <c r="AC113" s="99"/>
      <c r="AD113" s="99"/>
      <c r="AE113" s="99"/>
    </row>
    <row r="114" spans="1:31">
      <c r="A114" s="155"/>
      <c r="B114" s="159"/>
      <c r="C114" s="93" t="str">
        <f>VLOOKUP(A114,'Load case definition'!$A$7:$C$180,3,FALSE)</f>
        <v/>
      </c>
      <c r="D114" s="17"/>
      <c r="E114" s="17"/>
      <c r="F114" s="17"/>
      <c r="G114" s="21" t="str">
        <f>IF(ISBLANK(B114),"",TEXT(A114,0)&amp;":"&amp;B114)</f>
        <v/>
      </c>
      <c r="H114" s="63"/>
      <c r="I114" s="142"/>
      <c r="J114" s="96"/>
      <c r="K114" s="95"/>
      <c r="L114" s="97"/>
      <c r="M114" s="96"/>
      <c r="N114" s="95"/>
      <c r="O114" s="97"/>
      <c r="P114" s="95"/>
      <c r="Q114" s="95"/>
      <c r="R114" s="97"/>
      <c r="S114" s="95"/>
      <c r="T114" s="95"/>
      <c r="U114" s="95"/>
      <c r="V114" s="99"/>
      <c r="W114" s="96"/>
      <c r="X114" s="97"/>
      <c r="Y114" s="17"/>
      <c r="Z114" s="63"/>
      <c r="AB114" s="99"/>
      <c r="AC114" s="99"/>
      <c r="AD114" s="99"/>
      <c r="AE114" s="99"/>
    </row>
    <row r="115" spans="1:31">
      <c r="A115" s="155"/>
      <c r="B115" s="159"/>
      <c r="C115" s="93" t="str">
        <f>VLOOKUP(A115,'Load case definition'!$A$7:$C$180,3,FALSE)</f>
        <v/>
      </c>
      <c r="D115" s="17"/>
      <c r="E115" s="17"/>
      <c r="F115" s="17"/>
      <c r="G115" s="21" t="str">
        <f>IF(ISBLANK(B115),"",TEXT(A115,0)&amp;":"&amp;B115)</f>
        <v/>
      </c>
      <c r="H115" s="63"/>
      <c r="I115" s="142"/>
      <c r="J115" s="96"/>
      <c r="K115" s="95"/>
      <c r="L115" s="97"/>
      <c r="M115" s="96"/>
      <c r="N115" s="95"/>
      <c r="O115" s="97"/>
      <c r="P115" s="95"/>
      <c r="Q115" s="95"/>
      <c r="R115" s="97"/>
      <c r="S115" s="95"/>
      <c r="T115" s="95"/>
      <c r="U115" s="95"/>
      <c r="V115" s="99"/>
      <c r="W115" s="96"/>
      <c r="X115" s="97"/>
      <c r="Y115" s="17"/>
      <c r="Z115" s="63"/>
      <c r="AB115" s="99"/>
      <c r="AC115" s="99"/>
      <c r="AD115" s="99"/>
      <c r="AE115" s="99"/>
    </row>
    <row r="116" spans="1:31">
      <c r="A116" s="155"/>
      <c r="B116" s="159"/>
      <c r="C116" s="93" t="str">
        <f>VLOOKUP(A116,'Load case definition'!$A$7:$C$180,3,FALSE)</f>
        <v/>
      </c>
      <c r="D116" s="17"/>
      <c r="E116" s="17"/>
      <c r="F116" s="17"/>
      <c r="G116" s="21" t="str">
        <f>IF(ISBLANK(B116),"",TEXT(A116,0)&amp;":"&amp;B116)</f>
        <v/>
      </c>
      <c r="H116" s="63"/>
      <c r="I116" s="142"/>
      <c r="J116" s="96"/>
      <c r="K116" s="95"/>
      <c r="L116" s="97"/>
      <c r="M116" s="96"/>
      <c r="N116" s="95"/>
      <c r="O116" s="97"/>
      <c r="P116" s="95"/>
      <c r="Q116" s="95"/>
      <c r="R116" s="97"/>
      <c r="S116" s="95"/>
      <c r="T116" s="95"/>
      <c r="U116" s="95"/>
      <c r="V116" s="99"/>
      <c r="W116" s="96"/>
      <c r="X116" s="97"/>
      <c r="Y116" s="17"/>
      <c r="Z116" s="63"/>
      <c r="AB116" s="99"/>
      <c r="AC116" s="99"/>
      <c r="AD116" s="99"/>
      <c r="AE116" s="99"/>
    </row>
    <row r="117" spans="1:31">
      <c r="A117" s="155"/>
      <c r="B117" s="159"/>
      <c r="C117" s="93" t="str">
        <f>VLOOKUP(A117,'Load case definition'!$A$7:$C$180,3,FALSE)</f>
        <v/>
      </c>
      <c r="D117" s="17"/>
      <c r="E117" s="17"/>
      <c r="F117" s="17"/>
      <c r="G117" s="21" t="str">
        <f>IF(ISBLANK(B117),"",TEXT(A117,0)&amp;":"&amp;B117)</f>
        <v/>
      </c>
      <c r="H117" s="63"/>
      <c r="I117" s="142"/>
      <c r="J117" s="96"/>
      <c r="K117" s="95"/>
      <c r="L117" s="97"/>
      <c r="M117" s="96"/>
      <c r="N117" s="95"/>
      <c r="O117" s="97"/>
      <c r="P117" s="95"/>
      <c r="Q117" s="95"/>
      <c r="R117" s="97"/>
      <c r="S117" s="95"/>
      <c r="T117" s="95"/>
      <c r="U117" s="95"/>
      <c r="V117" s="99"/>
      <c r="W117" s="96"/>
      <c r="X117" s="97"/>
      <c r="Y117" s="17"/>
      <c r="Z117" s="63"/>
      <c r="AB117" s="99"/>
      <c r="AC117" s="99"/>
      <c r="AD117" s="99"/>
      <c r="AE117" s="99"/>
    </row>
    <row r="118" spans="1:31">
      <c r="A118" s="155"/>
      <c r="B118" s="159"/>
      <c r="C118" s="93" t="str">
        <f>VLOOKUP(A118,'Load case definition'!$A$7:$C$180,3,FALSE)</f>
        <v/>
      </c>
      <c r="D118" s="17"/>
      <c r="E118" s="17"/>
      <c r="F118" s="17"/>
      <c r="G118" s="21" t="str">
        <f>IF(ISBLANK(B118),"",TEXT(A118,0)&amp;":"&amp;B118)</f>
        <v/>
      </c>
      <c r="H118" s="63"/>
      <c r="I118" s="142"/>
      <c r="J118" s="96"/>
      <c r="K118" s="95"/>
      <c r="L118" s="97"/>
      <c r="M118" s="96"/>
      <c r="N118" s="95"/>
      <c r="O118" s="97"/>
      <c r="P118" s="95"/>
      <c r="Q118" s="95"/>
      <c r="R118" s="97"/>
      <c r="S118" s="95"/>
      <c r="T118" s="95"/>
      <c r="U118" s="95"/>
      <c r="V118" s="99"/>
      <c r="W118" s="96"/>
      <c r="X118" s="97"/>
      <c r="Y118" s="17"/>
      <c r="Z118" s="63"/>
      <c r="AB118" s="99"/>
      <c r="AC118" s="99"/>
      <c r="AD118" s="99"/>
      <c r="AE118" s="99"/>
    </row>
    <row r="119" spans="1:31">
      <c r="A119" s="155"/>
      <c r="B119" s="159"/>
      <c r="C119" s="93" t="str">
        <f>VLOOKUP(A119,'Load case definition'!$A$7:$C$180,3,FALSE)</f>
        <v/>
      </c>
      <c r="D119" s="17"/>
      <c r="E119" s="17"/>
      <c r="F119" s="17"/>
      <c r="G119" s="21" t="str">
        <f>IF(ISBLANK(B119),"",TEXT(A119,0)&amp;":"&amp;B119)</f>
        <v/>
      </c>
      <c r="H119" s="63"/>
      <c r="I119" s="142"/>
      <c r="J119" s="96"/>
      <c r="K119" s="95"/>
      <c r="L119" s="97"/>
      <c r="M119" s="96"/>
      <c r="N119" s="95"/>
      <c r="O119" s="97"/>
      <c r="P119" s="95"/>
      <c r="Q119" s="95"/>
      <c r="R119" s="97"/>
      <c r="S119" s="95"/>
      <c r="T119" s="95"/>
      <c r="U119" s="95"/>
      <c r="V119" s="99"/>
      <c r="W119" s="96"/>
      <c r="X119" s="97"/>
      <c r="Y119" s="17"/>
      <c r="Z119" s="63"/>
      <c r="AB119" s="99"/>
      <c r="AC119" s="99"/>
      <c r="AD119" s="99"/>
      <c r="AE119" s="99"/>
    </row>
    <row r="120" spans="1:31">
      <c r="A120" s="155"/>
      <c r="B120" s="159"/>
      <c r="C120" s="93" t="str">
        <f>VLOOKUP(A120,'Load case definition'!$A$7:$C$180,3,FALSE)</f>
        <v/>
      </c>
      <c r="D120" s="17"/>
      <c r="E120" s="17"/>
      <c r="F120" s="17"/>
      <c r="G120" s="21" t="str">
        <f>IF(ISBLANK(B120),"",TEXT(A120,0)&amp;":"&amp;B120)</f>
        <v/>
      </c>
      <c r="H120" s="63"/>
      <c r="I120" s="142"/>
      <c r="J120" s="96"/>
      <c r="K120" s="95"/>
      <c r="L120" s="97"/>
      <c r="M120" s="96"/>
      <c r="N120" s="95"/>
      <c r="O120" s="97"/>
      <c r="P120" s="95"/>
      <c r="Q120" s="95"/>
      <c r="R120" s="97"/>
      <c r="S120" s="95"/>
      <c r="T120" s="95"/>
      <c r="U120" s="95"/>
      <c r="V120" s="99"/>
      <c r="W120" s="96"/>
      <c r="X120" s="97"/>
      <c r="Y120" s="17"/>
      <c r="Z120" s="63"/>
      <c r="AB120" s="99"/>
      <c r="AC120" s="99"/>
      <c r="AD120" s="99"/>
      <c r="AE120" s="99"/>
    </row>
    <row r="121" spans="1:31">
      <c r="A121" s="155"/>
      <c r="B121" s="159"/>
      <c r="C121" s="93" t="str">
        <f>VLOOKUP(A121,'Load case definition'!$A$7:$C$180,3,FALSE)</f>
        <v/>
      </c>
      <c r="D121" s="17"/>
      <c r="E121" s="17"/>
      <c r="F121" s="17"/>
      <c r="G121" s="21" t="str">
        <f>IF(ISBLANK(B121),"",TEXT(A121,0)&amp;":"&amp;B121)</f>
        <v/>
      </c>
      <c r="H121" s="63"/>
      <c r="I121" s="142"/>
      <c r="J121" s="96"/>
      <c r="K121" s="95"/>
      <c r="L121" s="97"/>
      <c r="M121" s="96"/>
      <c r="N121" s="95"/>
      <c r="O121" s="97"/>
      <c r="P121" s="95"/>
      <c r="Q121" s="95"/>
      <c r="R121" s="97"/>
      <c r="S121" s="95"/>
      <c r="T121" s="95"/>
      <c r="U121" s="95"/>
      <c r="V121" s="99"/>
      <c r="W121" s="96"/>
      <c r="X121" s="97"/>
      <c r="Y121" s="17"/>
      <c r="Z121" s="63"/>
      <c r="AB121" s="99"/>
      <c r="AC121" s="99"/>
      <c r="AD121" s="99"/>
      <c r="AE121" s="99"/>
    </row>
    <row r="122" spans="1:31">
      <c r="A122" s="155"/>
      <c r="B122" s="159"/>
      <c r="C122" s="93" t="str">
        <f>VLOOKUP(A122,'Load case definition'!$A$7:$C$180,3,FALSE)</f>
        <v/>
      </c>
      <c r="D122" s="17"/>
      <c r="E122" s="17"/>
      <c r="F122" s="17"/>
      <c r="G122" s="21" t="str">
        <f>IF(ISBLANK(B122),"",TEXT(A122,0)&amp;":"&amp;B122)</f>
        <v/>
      </c>
      <c r="H122" s="63"/>
      <c r="I122" s="142"/>
      <c r="J122" s="96"/>
      <c r="K122" s="95"/>
      <c r="L122" s="97"/>
      <c r="M122" s="96"/>
      <c r="N122" s="95"/>
      <c r="O122" s="97"/>
      <c r="P122" s="95"/>
      <c r="Q122" s="95"/>
      <c r="R122" s="97"/>
      <c r="S122" s="95"/>
      <c r="T122" s="95"/>
      <c r="U122" s="95"/>
      <c r="V122" s="99"/>
      <c r="W122" s="96"/>
      <c r="X122" s="97"/>
      <c r="Y122" s="17"/>
      <c r="Z122" s="63"/>
      <c r="AB122" s="99"/>
      <c r="AC122" s="99"/>
      <c r="AD122" s="99"/>
      <c r="AE122" s="99"/>
    </row>
    <row r="123" spans="1:31">
      <c r="A123" s="155"/>
      <c r="B123" s="159"/>
      <c r="C123" s="93" t="str">
        <f>VLOOKUP(A123,'Load case definition'!$A$7:$C$180,3,FALSE)</f>
        <v/>
      </c>
      <c r="D123" s="17"/>
      <c r="E123" s="17"/>
      <c r="F123" s="17"/>
      <c r="G123" s="21" t="str">
        <f>IF(ISBLANK(B123),"",TEXT(A123,0)&amp;":"&amp;B123)</f>
        <v/>
      </c>
      <c r="H123" s="63"/>
      <c r="I123" s="142"/>
      <c r="J123" s="96"/>
      <c r="K123" s="95"/>
      <c r="L123" s="97"/>
      <c r="M123" s="96"/>
      <c r="N123" s="95"/>
      <c r="O123" s="97"/>
      <c r="P123" s="95"/>
      <c r="Q123" s="95"/>
      <c r="R123" s="97"/>
      <c r="S123" s="95"/>
      <c r="T123" s="95"/>
      <c r="U123" s="95"/>
      <c r="V123" s="99"/>
      <c r="W123" s="96"/>
      <c r="X123" s="97"/>
      <c r="Y123" s="17"/>
      <c r="Z123" s="63"/>
      <c r="AB123" s="99"/>
      <c r="AC123" s="99"/>
      <c r="AD123" s="99"/>
      <c r="AE123" s="99"/>
    </row>
    <row r="124" spans="1:31">
      <c r="A124" s="155"/>
      <c r="B124" s="159"/>
      <c r="C124" s="93" t="str">
        <f>VLOOKUP(A124,'Load case definition'!$A$7:$C$180,3,FALSE)</f>
        <v/>
      </c>
      <c r="D124" s="17"/>
      <c r="E124" s="17"/>
      <c r="F124" s="17"/>
      <c r="G124" s="21" t="str">
        <f>IF(ISBLANK(B124),"",TEXT(A124,0)&amp;":"&amp;B124)</f>
        <v/>
      </c>
      <c r="H124" s="63"/>
      <c r="I124" s="142"/>
      <c r="J124" s="96"/>
      <c r="K124" s="95"/>
      <c r="L124" s="97"/>
      <c r="M124" s="96"/>
      <c r="N124" s="95"/>
      <c r="O124" s="97"/>
      <c r="P124" s="95"/>
      <c r="Q124" s="95"/>
      <c r="R124" s="97"/>
      <c r="S124" s="95"/>
      <c r="T124" s="95"/>
      <c r="U124" s="95"/>
      <c r="V124" s="99"/>
      <c r="W124" s="96"/>
      <c r="X124" s="97"/>
      <c r="Y124" s="17"/>
      <c r="Z124" s="63"/>
      <c r="AB124" s="99"/>
      <c r="AC124" s="99"/>
      <c r="AD124" s="99"/>
      <c r="AE124" s="99"/>
    </row>
    <row r="125" spans="1:31">
      <c r="A125" s="155"/>
      <c r="B125" s="159"/>
      <c r="C125" s="93" t="str">
        <f>VLOOKUP(A125,'Load case definition'!$A$7:$C$180,3,FALSE)</f>
        <v/>
      </c>
      <c r="D125" s="17"/>
      <c r="E125" s="17"/>
      <c r="F125" s="17"/>
      <c r="G125" s="21" t="str">
        <f>IF(ISBLANK(B125),"",TEXT(A125,0)&amp;":"&amp;B125)</f>
        <v/>
      </c>
      <c r="H125" s="63"/>
      <c r="I125" s="142"/>
      <c r="J125" s="96"/>
      <c r="K125" s="95"/>
      <c r="L125" s="97"/>
      <c r="M125" s="96"/>
      <c r="N125" s="95"/>
      <c r="O125" s="97"/>
      <c r="P125" s="95"/>
      <c r="Q125" s="95"/>
      <c r="R125" s="97"/>
      <c r="S125" s="95"/>
      <c r="T125" s="95"/>
      <c r="U125" s="95"/>
      <c r="V125" s="99"/>
      <c r="W125" s="96"/>
      <c r="X125" s="97"/>
      <c r="Y125" s="17"/>
      <c r="Z125" s="63"/>
      <c r="AB125" s="99"/>
      <c r="AC125" s="99"/>
      <c r="AD125" s="99"/>
      <c r="AE125" s="99"/>
    </row>
    <row r="126" spans="1:31">
      <c r="A126" s="155"/>
      <c r="B126" s="159"/>
      <c r="C126" s="93" t="str">
        <f>VLOOKUP(A126,'Load case definition'!$A$7:$C$180,3,FALSE)</f>
        <v/>
      </c>
      <c r="D126" s="17"/>
      <c r="E126" s="17"/>
      <c r="F126" s="17"/>
      <c r="G126" s="21" t="str">
        <f>IF(ISBLANK(B126),"",TEXT(A126,0)&amp;":"&amp;B126)</f>
        <v/>
      </c>
      <c r="H126" s="63"/>
      <c r="I126" s="142"/>
      <c r="J126" s="96"/>
      <c r="K126" s="95"/>
      <c r="L126" s="97"/>
      <c r="M126" s="96"/>
      <c r="N126" s="95"/>
      <c r="O126" s="97"/>
      <c r="P126" s="95"/>
      <c r="Q126" s="95"/>
      <c r="R126" s="97"/>
      <c r="S126" s="95"/>
      <c r="T126" s="95"/>
      <c r="U126" s="95"/>
      <c r="V126" s="99"/>
      <c r="W126" s="96"/>
      <c r="X126" s="97"/>
      <c r="Y126" s="17"/>
      <c r="Z126" s="63"/>
      <c r="AB126" s="99"/>
      <c r="AC126" s="99"/>
      <c r="AD126" s="99"/>
      <c r="AE126" s="99"/>
    </row>
    <row r="127" spans="1:31">
      <c r="A127" s="155"/>
      <c r="B127" s="159"/>
      <c r="C127" s="93" t="str">
        <f>VLOOKUP(A127,'Load case definition'!$A$7:$C$180,3,FALSE)</f>
        <v/>
      </c>
      <c r="D127" s="17"/>
      <c r="E127" s="17"/>
      <c r="F127" s="17"/>
      <c r="G127" s="21" t="str">
        <f>IF(ISBLANK(B127),"",TEXT(A127,0)&amp;":"&amp;B127)</f>
        <v/>
      </c>
      <c r="H127" s="63"/>
      <c r="I127" s="142"/>
      <c r="J127" s="96"/>
      <c r="K127" s="95"/>
      <c r="L127" s="97"/>
      <c r="M127" s="96"/>
      <c r="N127" s="95"/>
      <c r="O127" s="97"/>
      <c r="P127" s="95"/>
      <c r="Q127" s="95"/>
      <c r="R127" s="97"/>
      <c r="S127" s="95"/>
      <c r="T127" s="95"/>
      <c r="U127" s="95"/>
      <c r="V127" s="99"/>
      <c r="W127" s="96"/>
      <c r="X127" s="97"/>
      <c r="Y127" s="17"/>
      <c r="Z127" s="63"/>
      <c r="AB127" s="99"/>
      <c r="AC127" s="99"/>
      <c r="AD127" s="99"/>
      <c r="AE127" s="99"/>
    </row>
    <row r="128" spans="1:31">
      <c r="A128" s="155"/>
      <c r="B128" s="159"/>
      <c r="C128" s="93" t="str">
        <f>VLOOKUP(A128,'Load case definition'!$A$7:$C$180,3,FALSE)</f>
        <v/>
      </c>
      <c r="D128" s="17"/>
      <c r="E128" s="17"/>
      <c r="F128" s="17"/>
      <c r="G128" s="21" t="str">
        <f>IF(ISBLANK(B128),"",TEXT(A128,0)&amp;":"&amp;B128)</f>
        <v/>
      </c>
      <c r="H128" s="63"/>
      <c r="I128" s="142"/>
      <c r="J128" s="96"/>
      <c r="K128" s="95"/>
      <c r="L128" s="97"/>
      <c r="M128" s="96"/>
      <c r="N128" s="95"/>
      <c r="O128" s="97"/>
      <c r="P128" s="95"/>
      <c r="Q128" s="95"/>
      <c r="R128" s="97"/>
      <c r="S128" s="95"/>
      <c r="T128" s="95"/>
      <c r="U128" s="95"/>
      <c r="V128" s="99"/>
      <c r="W128" s="96"/>
      <c r="X128" s="97"/>
      <c r="Y128" s="17"/>
      <c r="Z128" s="63"/>
      <c r="AB128" s="99"/>
      <c r="AC128" s="99"/>
      <c r="AD128" s="99"/>
      <c r="AE128" s="99"/>
    </row>
    <row r="129" spans="1:31">
      <c r="A129" s="155"/>
      <c r="B129" s="159"/>
      <c r="C129" s="93" t="str">
        <f>VLOOKUP(A129,'Load case definition'!$A$7:$C$180,3,FALSE)</f>
        <v/>
      </c>
      <c r="D129" s="17"/>
      <c r="E129" s="17"/>
      <c r="F129" s="17"/>
      <c r="G129" s="21" t="str">
        <f>IF(ISBLANK(B129),"",TEXT(A129,0)&amp;":"&amp;B129)</f>
        <v/>
      </c>
      <c r="H129" s="63"/>
      <c r="I129" s="142"/>
      <c r="J129" s="96"/>
      <c r="K129" s="95"/>
      <c r="L129" s="97"/>
      <c r="M129" s="96"/>
      <c r="N129" s="95"/>
      <c r="O129" s="97"/>
      <c r="P129" s="95"/>
      <c r="Q129" s="95"/>
      <c r="R129" s="97"/>
      <c r="S129" s="95"/>
      <c r="T129" s="95"/>
      <c r="U129" s="95"/>
      <c r="V129" s="99"/>
      <c r="W129" s="96"/>
      <c r="X129" s="97"/>
      <c r="Y129" s="17"/>
      <c r="Z129" s="63"/>
      <c r="AB129" s="99"/>
      <c r="AC129" s="99"/>
      <c r="AD129" s="99"/>
      <c r="AE129" s="99"/>
    </row>
    <row r="130" spans="1:31">
      <c r="A130" s="155"/>
      <c r="B130" s="159"/>
      <c r="C130" s="93" t="str">
        <f>VLOOKUP(A130,'Load case definition'!$A$7:$C$180,3,FALSE)</f>
        <v/>
      </c>
      <c r="D130" s="17"/>
      <c r="E130" s="17"/>
      <c r="F130" s="17"/>
      <c r="G130" s="21" t="str">
        <f>IF(ISBLANK(B130),"",TEXT(A130,0)&amp;":"&amp;B130)</f>
        <v/>
      </c>
      <c r="H130" s="63"/>
      <c r="I130" s="142"/>
      <c r="J130" s="96"/>
      <c r="K130" s="95"/>
      <c r="L130" s="97"/>
      <c r="M130" s="96"/>
      <c r="N130" s="95"/>
      <c r="O130" s="97"/>
      <c r="P130" s="95"/>
      <c r="Q130" s="95"/>
      <c r="R130" s="97"/>
      <c r="S130" s="95"/>
      <c r="T130" s="95"/>
      <c r="U130" s="95"/>
      <c r="V130" s="99"/>
      <c r="W130" s="96"/>
      <c r="X130" s="97"/>
      <c r="Y130" s="17"/>
      <c r="Z130" s="63"/>
      <c r="AB130" s="99"/>
      <c r="AC130" s="99"/>
      <c r="AD130" s="99"/>
      <c r="AE130" s="99"/>
    </row>
    <row r="131" spans="1:31">
      <c r="A131" s="155"/>
      <c r="B131" s="159"/>
      <c r="C131" s="93" t="str">
        <f>VLOOKUP(A131,'Load case definition'!$A$7:$C$180,3,FALSE)</f>
        <v/>
      </c>
      <c r="D131" s="17"/>
      <c r="E131" s="17"/>
      <c r="F131" s="17"/>
      <c r="G131" s="21" t="str">
        <f>IF(ISBLANK(B131),"",TEXT(A131,0)&amp;":"&amp;B131)</f>
        <v/>
      </c>
      <c r="H131" s="63"/>
      <c r="I131" s="142"/>
      <c r="J131" s="96"/>
      <c r="K131" s="95"/>
      <c r="L131" s="97"/>
      <c r="M131" s="96"/>
      <c r="N131" s="95"/>
      <c r="O131" s="97"/>
      <c r="P131" s="95"/>
      <c r="Q131" s="95"/>
      <c r="R131" s="97"/>
      <c r="S131" s="95"/>
      <c r="T131" s="95"/>
      <c r="U131" s="95"/>
      <c r="V131" s="99"/>
      <c r="W131" s="96"/>
      <c r="X131" s="97"/>
      <c r="Y131" s="17"/>
      <c r="Z131" s="63"/>
      <c r="AB131" s="99"/>
      <c r="AC131" s="99"/>
      <c r="AD131" s="99"/>
      <c r="AE131" s="99"/>
    </row>
    <row r="132" spans="1:31">
      <c r="A132" s="155"/>
      <c r="B132" s="159"/>
      <c r="C132" s="93" t="str">
        <f>VLOOKUP(A132,'Load case definition'!$A$7:$C$180,3,FALSE)</f>
        <v/>
      </c>
      <c r="D132" s="17"/>
      <c r="E132" s="17"/>
      <c r="F132" s="17"/>
      <c r="G132" s="21" t="str">
        <f>IF(ISBLANK(B132),"",TEXT(A132,0)&amp;":"&amp;B132)</f>
        <v/>
      </c>
      <c r="H132" s="63"/>
      <c r="I132" s="142"/>
      <c r="J132" s="96"/>
      <c r="K132" s="95"/>
      <c r="L132" s="97"/>
      <c r="M132" s="96"/>
      <c r="N132" s="95"/>
      <c r="O132" s="97"/>
      <c r="P132" s="95"/>
      <c r="Q132" s="95"/>
      <c r="R132" s="97"/>
      <c r="S132" s="95"/>
      <c r="T132" s="95"/>
      <c r="U132" s="95"/>
      <c r="V132" s="99"/>
      <c r="W132" s="96"/>
      <c r="X132" s="97"/>
      <c r="Y132" s="17"/>
      <c r="Z132" s="63"/>
      <c r="AB132" s="99"/>
      <c r="AC132" s="99"/>
      <c r="AD132" s="99"/>
      <c r="AE132" s="99"/>
    </row>
    <row r="133" spans="1:31">
      <c r="A133" s="155"/>
      <c r="B133" s="159"/>
      <c r="C133" s="93" t="str">
        <f>VLOOKUP(A133,'Load case definition'!$A$7:$C$180,3,FALSE)</f>
        <v/>
      </c>
      <c r="D133" s="17"/>
      <c r="E133" s="17"/>
      <c r="F133" s="17"/>
      <c r="G133" s="21" t="str">
        <f>IF(ISBLANK(B133),"",TEXT(A133,0)&amp;":"&amp;B133)</f>
        <v/>
      </c>
      <c r="H133" s="63"/>
      <c r="I133" s="142"/>
      <c r="J133" s="96"/>
      <c r="K133" s="95"/>
      <c r="L133" s="97"/>
      <c r="M133" s="96"/>
      <c r="N133" s="95"/>
      <c r="O133" s="97"/>
      <c r="P133" s="95"/>
      <c r="Q133" s="95"/>
      <c r="R133" s="97"/>
      <c r="S133" s="95"/>
      <c r="T133" s="95"/>
      <c r="U133" s="95"/>
      <c r="V133" s="99"/>
      <c r="W133" s="96"/>
      <c r="X133" s="97"/>
      <c r="Y133" s="17"/>
      <c r="Z133" s="63"/>
      <c r="AB133" s="99"/>
      <c r="AC133" s="99"/>
      <c r="AD133" s="99"/>
      <c r="AE133" s="99"/>
    </row>
    <row r="134" spans="1:31">
      <c r="A134" s="155"/>
      <c r="B134" s="159"/>
      <c r="C134" s="93" t="str">
        <f>VLOOKUP(A134,'Load case definition'!$A$7:$C$180,3,FALSE)</f>
        <v/>
      </c>
      <c r="D134" s="17"/>
      <c r="E134" s="17"/>
      <c r="F134" s="17"/>
      <c r="G134" s="21" t="str">
        <f>IF(ISBLANK(B134),"",TEXT(A134,0)&amp;":"&amp;B134)</f>
        <v/>
      </c>
      <c r="H134" s="63"/>
      <c r="I134" s="142"/>
      <c r="J134" s="96"/>
      <c r="K134" s="95"/>
      <c r="L134" s="97"/>
      <c r="M134" s="96"/>
      <c r="N134" s="95"/>
      <c r="O134" s="97"/>
      <c r="P134" s="95"/>
      <c r="Q134" s="95"/>
      <c r="R134" s="97"/>
      <c r="S134" s="95"/>
      <c r="T134" s="95"/>
      <c r="U134" s="95"/>
      <c r="V134" s="99"/>
      <c r="W134" s="96"/>
      <c r="X134" s="97"/>
      <c r="Y134" s="17"/>
      <c r="Z134" s="63"/>
      <c r="AB134" s="99"/>
      <c r="AC134" s="99"/>
      <c r="AD134" s="99"/>
      <c r="AE134" s="99"/>
    </row>
    <row r="135" spans="1:31">
      <c r="A135" s="155"/>
      <c r="B135" s="159"/>
      <c r="C135" s="93" t="str">
        <f>VLOOKUP(A135,'Load case definition'!$A$7:$C$180,3,FALSE)</f>
        <v/>
      </c>
      <c r="D135" s="17"/>
      <c r="E135" s="17"/>
      <c r="F135" s="17"/>
      <c r="G135" s="21" t="str">
        <f>IF(ISBLANK(B135),"",TEXT(A135,0)&amp;":"&amp;B135)</f>
        <v/>
      </c>
      <c r="H135" s="63"/>
      <c r="I135" s="142"/>
      <c r="J135" s="96"/>
      <c r="K135" s="95"/>
      <c r="L135" s="97"/>
      <c r="M135" s="96"/>
      <c r="N135" s="95"/>
      <c r="O135" s="97"/>
      <c r="P135" s="95"/>
      <c r="Q135" s="95"/>
      <c r="R135" s="97"/>
      <c r="S135" s="95"/>
      <c r="T135" s="95"/>
      <c r="U135" s="95"/>
      <c r="V135" s="99"/>
      <c r="W135" s="96"/>
      <c r="X135" s="97"/>
      <c r="Y135" s="17"/>
      <c r="Z135" s="63"/>
      <c r="AB135" s="99"/>
      <c r="AC135" s="99"/>
      <c r="AD135" s="99"/>
      <c r="AE135" s="99"/>
    </row>
    <row r="136" spans="1:31">
      <c r="A136" s="155"/>
      <c r="B136" s="159"/>
      <c r="C136" s="93" t="str">
        <f>VLOOKUP(A136,'Load case definition'!$A$7:$C$180,3,FALSE)</f>
        <v/>
      </c>
      <c r="D136" s="17"/>
      <c r="E136" s="17"/>
      <c r="F136" s="17"/>
      <c r="G136" s="21" t="str">
        <f>IF(ISBLANK(B136),"",TEXT(A136,0)&amp;":"&amp;B136)</f>
        <v/>
      </c>
      <c r="H136" s="63"/>
      <c r="I136" s="142"/>
      <c r="J136" s="96"/>
      <c r="K136" s="95"/>
      <c r="L136" s="97"/>
      <c r="M136" s="96"/>
      <c r="N136" s="95"/>
      <c r="O136" s="97"/>
      <c r="P136" s="95"/>
      <c r="Q136" s="95"/>
      <c r="R136" s="97"/>
      <c r="S136" s="95"/>
      <c r="T136" s="95"/>
      <c r="U136" s="95"/>
      <c r="V136" s="99"/>
      <c r="W136" s="96"/>
      <c r="X136" s="97"/>
      <c r="Y136" s="17"/>
      <c r="Z136" s="63"/>
      <c r="AB136" s="99"/>
      <c r="AC136" s="99"/>
      <c r="AD136" s="99"/>
      <c r="AE136" s="99"/>
    </row>
    <row r="137" spans="1:31">
      <c r="A137" s="155"/>
      <c r="B137" s="159"/>
      <c r="C137" s="93" t="str">
        <f>VLOOKUP(A137,'Load case definition'!$A$7:$C$180,3,FALSE)</f>
        <v/>
      </c>
      <c r="D137" s="17"/>
      <c r="E137" s="17"/>
      <c r="F137" s="17"/>
      <c r="G137" s="21" t="str">
        <f>IF(ISBLANK(B137),"",TEXT(A137,0)&amp;":"&amp;B137)</f>
        <v/>
      </c>
      <c r="H137" s="63"/>
      <c r="I137" s="142"/>
      <c r="J137" s="96"/>
      <c r="K137" s="95"/>
      <c r="L137" s="97"/>
      <c r="M137" s="96"/>
      <c r="N137" s="95"/>
      <c r="O137" s="97"/>
      <c r="P137" s="95"/>
      <c r="Q137" s="95"/>
      <c r="R137" s="97"/>
      <c r="S137" s="95"/>
      <c r="T137" s="95"/>
      <c r="U137" s="95"/>
      <c r="V137" s="99"/>
      <c r="W137" s="96"/>
      <c r="X137" s="97"/>
      <c r="Y137" s="17"/>
      <c r="Z137" s="63"/>
      <c r="AB137" s="99"/>
      <c r="AC137" s="99"/>
      <c r="AD137" s="99"/>
      <c r="AE137" s="99"/>
    </row>
    <row r="138" spans="1:31">
      <c r="A138" s="155"/>
      <c r="B138" s="159"/>
      <c r="C138" s="93" t="str">
        <f>VLOOKUP(A138,'Load case definition'!$A$7:$C$180,3,FALSE)</f>
        <v/>
      </c>
      <c r="D138" s="17"/>
      <c r="E138" s="17"/>
      <c r="F138" s="17"/>
      <c r="G138" s="21" t="str">
        <f>IF(ISBLANK(B138),"",TEXT(A138,0)&amp;":"&amp;B138)</f>
        <v/>
      </c>
      <c r="H138" s="63"/>
      <c r="I138" s="142"/>
      <c r="J138" s="96"/>
      <c r="K138" s="95"/>
      <c r="L138" s="97"/>
      <c r="M138" s="96"/>
      <c r="N138" s="95"/>
      <c r="O138" s="97"/>
      <c r="P138" s="95"/>
      <c r="Q138" s="95"/>
      <c r="R138" s="97"/>
      <c r="S138" s="95"/>
      <c r="T138" s="95"/>
      <c r="U138" s="95"/>
      <c r="V138" s="99"/>
      <c r="W138" s="96"/>
      <c r="X138" s="97"/>
      <c r="Y138" s="17"/>
      <c r="Z138" s="63"/>
      <c r="AB138" s="99"/>
      <c r="AC138" s="99"/>
      <c r="AD138" s="99"/>
      <c r="AE138" s="99"/>
    </row>
    <row r="139" spans="1:31">
      <c r="A139" s="155"/>
      <c r="B139" s="159"/>
      <c r="C139" s="93" t="str">
        <f>VLOOKUP(A139,'Load case definition'!$A$7:$C$180,3,FALSE)</f>
        <v/>
      </c>
      <c r="D139" s="17"/>
      <c r="E139" s="17"/>
      <c r="F139" s="17"/>
      <c r="G139" s="21" t="str">
        <f>IF(ISBLANK(B139),"",TEXT(A139,0)&amp;":"&amp;B139)</f>
        <v/>
      </c>
      <c r="H139" s="63"/>
      <c r="I139" s="142"/>
      <c r="J139" s="96"/>
      <c r="K139" s="95"/>
      <c r="L139" s="97"/>
      <c r="M139" s="96"/>
      <c r="N139" s="95"/>
      <c r="O139" s="97"/>
      <c r="P139" s="95"/>
      <c r="Q139" s="95"/>
      <c r="R139" s="97"/>
      <c r="S139" s="95"/>
      <c r="T139" s="95"/>
      <c r="U139" s="95"/>
      <c r="V139" s="99"/>
      <c r="W139" s="96"/>
      <c r="X139" s="97"/>
      <c r="Y139" s="17"/>
      <c r="Z139" s="63"/>
      <c r="AB139" s="99"/>
      <c r="AC139" s="99"/>
      <c r="AD139" s="99"/>
      <c r="AE139" s="99"/>
    </row>
    <row r="140" spans="1:31">
      <c r="A140" s="155"/>
      <c r="B140" s="159"/>
      <c r="C140" s="93" t="str">
        <f>VLOOKUP(A140,'Load case definition'!$A$7:$C$180,3,FALSE)</f>
        <v/>
      </c>
      <c r="D140" s="17"/>
      <c r="E140" s="17"/>
      <c r="F140" s="17"/>
      <c r="G140" s="21" t="str">
        <f>IF(ISBLANK(B140),"",TEXT(A140,0)&amp;":"&amp;B140)</f>
        <v/>
      </c>
      <c r="H140" s="63"/>
      <c r="I140" s="142"/>
      <c r="J140" s="96"/>
      <c r="K140" s="95"/>
      <c r="L140" s="97"/>
      <c r="M140" s="96"/>
      <c r="N140" s="95"/>
      <c r="O140" s="97"/>
      <c r="P140" s="95"/>
      <c r="Q140" s="95"/>
      <c r="R140" s="97"/>
      <c r="S140" s="95"/>
      <c r="T140" s="95"/>
      <c r="U140" s="95"/>
      <c r="V140" s="99"/>
      <c r="W140" s="96"/>
      <c r="X140" s="97"/>
      <c r="Y140" s="17"/>
      <c r="Z140" s="63"/>
      <c r="AB140" s="99"/>
      <c r="AC140" s="99"/>
      <c r="AD140" s="99"/>
      <c r="AE140" s="99"/>
    </row>
    <row r="141" spans="1:31">
      <c r="A141" s="155"/>
      <c r="B141" s="159"/>
      <c r="C141" s="93" t="str">
        <f>VLOOKUP(A141,'Load case definition'!$A$7:$C$180,3,FALSE)</f>
        <v/>
      </c>
      <c r="D141" s="17"/>
      <c r="E141" s="17"/>
      <c r="F141" s="17"/>
      <c r="G141" s="21" t="str">
        <f>IF(ISBLANK(B141),"",TEXT(A141,0)&amp;":"&amp;B141)</f>
        <v/>
      </c>
      <c r="H141" s="63"/>
      <c r="I141" s="142"/>
      <c r="J141" s="96"/>
      <c r="K141" s="95"/>
      <c r="L141" s="97"/>
      <c r="M141" s="96"/>
      <c r="N141" s="95"/>
      <c r="O141" s="97"/>
      <c r="P141" s="95"/>
      <c r="Q141" s="95"/>
      <c r="R141" s="97"/>
      <c r="S141" s="95"/>
      <c r="T141" s="95"/>
      <c r="U141" s="95"/>
      <c r="V141" s="99"/>
      <c r="W141" s="96"/>
      <c r="X141" s="97"/>
      <c r="Y141" s="17"/>
      <c r="Z141" s="63"/>
      <c r="AB141" s="99"/>
      <c r="AC141" s="99"/>
      <c r="AD141" s="99"/>
      <c r="AE141" s="99"/>
    </row>
    <row r="142" spans="1:31">
      <c r="A142" s="155"/>
      <c r="B142" s="159"/>
      <c r="C142" s="93" t="str">
        <f>VLOOKUP(A142,'Load case definition'!$A$7:$C$180,3,FALSE)</f>
        <v/>
      </c>
      <c r="D142" s="17"/>
      <c r="E142" s="17"/>
      <c r="F142" s="17"/>
      <c r="G142" s="21" t="str">
        <f>IF(ISBLANK(B142),"",TEXT(A142,0)&amp;":"&amp;B142)</f>
        <v/>
      </c>
      <c r="H142" s="63"/>
      <c r="I142" s="142"/>
      <c r="J142" s="96"/>
      <c r="K142" s="95"/>
      <c r="L142" s="97"/>
      <c r="M142" s="96"/>
      <c r="N142" s="95"/>
      <c r="O142" s="97"/>
      <c r="P142" s="95"/>
      <c r="Q142" s="95"/>
      <c r="R142" s="97"/>
      <c r="S142" s="95"/>
      <c r="T142" s="95"/>
      <c r="U142" s="95"/>
      <c r="V142" s="99"/>
      <c r="W142" s="96"/>
      <c r="X142" s="97"/>
      <c r="Y142" s="17"/>
      <c r="Z142" s="63"/>
      <c r="AB142" s="99"/>
      <c r="AC142" s="99"/>
      <c r="AD142" s="99"/>
      <c r="AE142" s="99"/>
    </row>
    <row r="143" spans="1:31">
      <c r="A143" s="155"/>
      <c r="B143" s="159"/>
      <c r="C143" s="93" t="str">
        <f>VLOOKUP(A143,'Load case definition'!$A$7:$C$180,3,FALSE)</f>
        <v/>
      </c>
      <c r="D143" s="17"/>
      <c r="E143" s="17"/>
      <c r="F143" s="17"/>
      <c r="G143" s="21" t="str">
        <f>IF(ISBLANK(B143),"",TEXT(A143,0)&amp;":"&amp;B143)</f>
        <v/>
      </c>
      <c r="H143" s="63"/>
      <c r="I143" s="142"/>
      <c r="J143" s="96"/>
      <c r="K143" s="95"/>
      <c r="L143" s="97"/>
      <c r="M143" s="96"/>
      <c r="N143" s="95"/>
      <c r="O143" s="97"/>
      <c r="P143" s="95"/>
      <c r="Q143" s="95"/>
      <c r="R143" s="97"/>
      <c r="S143" s="95"/>
      <c r="T143" s="95"/>
      <c r="U143" s="95"/>
      <c r="V143" s="99"/>
      <c r="W143" s="96"/>
      <c r="X143" s="97"/>
      <c r="Y143" s="17"/>
      <c r="Z143" s="63"/>
      <c r="AB143" s="99"/>
      <c r="AC143" s="99"/>
      <c r="AD143" s="99"/>
      <c r="AE143" s="99"/>
    </row>
    <row r="144" spans="1:31">
      <c r="A144" s="155"/>
      <c r="B144" s="159"/>
      <c r="C144" s="93" t="str">
        <f>VLOOKUP(A144,'Load case definition'!$A$7:$C$180,3,FALSE)</f>
        <v/>
      </c>
      <c r="D144" s="17"/>
      <c r="E144" s="17"/>
      <c r="F144" s="17"/>
      <c r="G144" s="21" t="str">
        <f>IF(ISBLANK(B144),"",TEXT(A144,0)&amp;":"&amp;B144)</f>
        <v/>
      </c>
      <c r="H144" s="63"/>
      <c r="I144" s="142"/>
      <c r="J144" s="96"/>
      <c r="K144" s="95"/>
      <c r="L144" s="97"/>
      <c r="M144" s="96"/>
      <c r="N144" s="95"/>
      <c r="O144" s="97"/>
      <c r="P144" s="95"/>
      <c r="Q144" s="95"/>
      <c r="R144" s="97"/>
      <c r="S144" s="95"/>
      <c r="T144" s="95"/>
      <c r="U144" s="95"/>
      <c r="V144" s="99"/>
      <c r="W144" s="96"/>
      <c r="X144" s="97"/>
      <c r="Y144" s="17"/>
      <c r="Z144" s="63"/>
      <c r="AB144" s="99"/>
      <c r="AC144" s="99"/>
      <c r="AD144" s="99"/>
      <c r="AE144" s="99"/>
    </row>
    <row r="145" spans="1:31">
      <c r="A145" s="155"/>
      <c r="B145" s="159"/>
      <c r="C145" s="93" t="str">
        <f>VLOOKUP(A145,'Load case definition'!$A$7:$C$180,3,FALSE)</f>
        <v/>
      </c>
      <c r="D145" s="17"/>
      <c r="E145" s="17"/>
      <c r="F145" s="17"/>
      <c r="G145" s="21" t="str">
        <f>IF(ISBLANK(B145),"",TEXT(A145,0)&amp;":"&amp;B145)</f>
        <v/>
      </c>
      <c r="H145" s="63"/>
      <c r="I145" s="142"/>
      <c r="J145" s="96"/>
      <c r="K145" s="95"/>
      <c r="L145" s="97"/>
      <c r="M145" s="96"/>
      <c r="N145" s="95"/>
      <c r="O145" s="97"/>
      <c r="P145" s="95"/>
      <c r="Q145" s="95"/>
      <c r="R145" s="97"/>
      <c r="S145" s="95"/>
      <c r="T145" s="95"/>
      <c r="U145" s="95"/>
      <c r="V145" s="99"/>
      <c r="W145" s="96"/>
      <c r="X145" s="97"/>
      <c r="Y145" s="17"/>
      <c r="Z145" s="63"/>
      <c r="AB145" s="99"/>
      <c r="AC145" s="99"/>
      <c r="AD145" s="99"/>
      <c r="AE145" s="99"/>
    </row>
    <row r="146" spans="1:31">
      <c r="A146" s="155"/>
      <c r="B146" s="159"/>
      <c r="C146" s="93" t="str">
        <f>VLOOKUP(A146,'Load case definition'!$A$7:$C$180,3,FALSE)</f>
        <v/>
      </c>
      <c r="D146" s="17"/>
      <c r="E146" s="17"/>
      <c r="F146" s="17"/>
      <c r="G146" s="21" t="str">
        <f>IF(ISBLANK(B146),"",TEXT(A146,0)&amp;":"&amp;B146)</f>
        <v/>
      </c>
      <c r="H146" s="63"/>
      <c r="I146" s="142"/>
      <c r="J146" s="96"/>
      <c r="K146" s="95"/>
      <c r="L146" s="97"/>
      <c r="M146" s="96"/>
      <c r="N146" s="95"/>
      <c r="O146" s="97"/>
      <c r="P146" s="95"/>
      <c r="Q146" s="95"/>
      <c r="R146" s="97"/>
      <c r="S146" s="95"/>
      <c r="T146" s="95"/>
      <c r="U146" s="95"/>
      <c r="V146" s="99"/>
      <c r="W146" s="96"/>
      <c r="X146" s="97"/>
      <c r="Y146" s="17"/>
      <c r="Z146" s="63"/>
      <c r="AB146" s="99"/>
      <c r="AC146" s="99"/>
      <c r="AD146" s="99"/>
      <c r="AE146" s="99"/>
    </row>
    <row r="147" spans="1:31">
      <c r="A147" s="155"/>
      <c r="B147" s="159"/>
      <c r="C147" s="93" t="str">
        <f>VLOOKUP(A147,'Load case definition'!$A$7:$C$180,3,FALSE)</f>
        <v/>
      </c>
      <c r="D147" s="17"/>
      <c r="E147" s="17"/>
      <c r="F147" s="17"/>
      <c r="G147" s="21" t="str">
        <f>IF(ISBLANK(B147),"",TEXT(A147,0)&amp;":"&amp;B147)</f>
        <v/>
      </c>
      <c r="H147" s="63"/>
      <c r="I147" s="142"/>
      <c r="J147" s="96"/>
      <c r="K147" s="95"/>
      <c r="L147" s="97"/>
      <c r="M147" s="96"/>
      <c r="N147" s="95"/>
      <c r="O147" s="97"/>
      <c r="P147" s="95"/>
      <c r="Q147" s="95"/>
      <c r="R147" s="97"/>
      <c r="S147" s="95"/>
      <c r="T147" s="95"/>
      <c r="U147" s="95"/>
      <c r="V147" s="99"/>
      <c r="W147" s="96"/>
      <c r="X147" s="97"/>
      <c r="Y147" s="17"/>
      <c r="Z147" s="63"/>
      <c r="AB147" s="99"/>
      <c r="AC147" s="99"/>
      <c r="AD147" s="99"/>
      <c r="AE147" s="99"/>
    </row>
    <row r="148" spans="1:31">
      <c r="A148" s="155"/>
      <c r="B148" s="159"/>
      <c r="C148" s="93" t="str">
        <f>VLOOKUP(A148,'Load case definition'!$A$7:$C$180,3,FALSE)</f>
        <v/>
      </c>
      <c r="D148" s="17"/>
      <c r="E148" s="17"/>
      <c r="F148" s="17"/>
      <c r="G148" s="21" t="str">
        <f>IF(ISBLANK(B148),"",TEXT(A148,0)&amp;":"&amp;B148)</f>
        <v/>
      </c>
      <c r="H148" s="63"/>
      <c r="I148" s="142"/>
      <c r="J148" s="96"/>
      <c r="K148" s="95"/>
      <c r="L148" s="97"/>
      <c r="M148" s="96"/>
      <c r="N148" s="95"/>
      <c r="O148" s="97"/>
      <c r="P148" s="95"/>
      <c r="Q148" s="95"/>
      <c r="R148" s="97"/>
      <c r="S148" s="95"/>
      <c r="T148" s="95"/>
      <c r="U148" s="95"/>
      <c r="V148" s="99"/>
      <c r="W148" s="96"/>
      <c r="X148" s="97"/>
      <c r="Y148" s="17"/>
      <c r="Z148" s="63"/>
      <c r="AB148" s="99"/>
      <c r="AC148" s="99"/>
      <c r="AD148" s="99"/>
      <c r="AE148" s="99"/>
    </row>
    <row r="149" spans="1:31">
      <c r="A149" s="155"/>
      <c r="B149" s="159"/>
      <c r="C149" s="93" t="str">
        <f>VLOOKUP(A149,'Load case definition'!$A$7:$C$180,3,FALSE)</f>
        <v/>
      </c>
      <c r="D149" s="17"/>
      <c r="E149" s="17"/>
      <c r="F149" s="17"/>
      <c r="G149" s="21" t="str">
        <f>IF(ISBLANK(B149),"",TEXT(A149,0)&amp;":"&amp;B149)</f>
        <v/>
      </c>
      <c r="H149" s="63"/>
      <c r="I149" s="142"/>
      <c r="J149" s="96"/>
      <c r="K149" s="95"/>
      <c r="L149" s="97"/>
      <c r="M149" s="96"/>
      <c r="N149" s="95"/>
      <c r="O149" s="97"/>
      <c r="P149" s="95"/>
      <c r="Q149" s="95"/>
      <c r="R149" s="97"/>
      <c r="S149" s="95"/>
      <c r="T149" s="95"/>
      <c r="U149" s="95"/>
      <c r="V149" s="99"/>
      <c r="W149" s="96"/>
      <c r="X149" s="97"/>
      <c r="Y149" s="17"/>
      <c r="Z149" s="63"/>
      <c r="AB149" s="99"/>
      <c r="AC149" s="99"/>
      <c r="AD149" s="99"/>
      <c r="AE149" s="99"/>
    </row>
    <row r="150" spans="1:31">
      <c r="A150" s="155"/>
      <c r="B150" s="159"/>
      <c r="C150" s="93" t="str">
        <f>VLOOKUP(A150,'Load case definition'!$A$7:$C$180,3,FALSE)</f>
        <v/>
      </c>
      <c r="D150" s="17"/>
      <c r="E150" s="17"/>
      <c r="F150" s="17"/>
      <c r="G150" s="21" t="str">
        <f>IF(ISBLANK(B150),"",TEXT(A150,0)&amp;":"&amp;B150)</f>
        <v/>
      </c>
      <c r="H150" s="63"/>
      <c r="I150" s="142"/>
      <c r="J150" s="96"/>
      <c r="K150" s="95"/>
      <c r="L150" s="97"/>
      <c r="M150" s="96"/>
      <c r="N150" s="95"/>
      <c r="O150" s="97"/>
      <c r="P150" s="95"/>
      <c r="Q150" s="95"/>
      <c r="R150" s="97"/>
      <c r="S150" s="95"/>
      <c r="T150" s="95"/>
      <c r="U150" s="95"/>
      <c r="V150" s="99"/>
      <c r="W150" s="96"/>
      <c r="X150" s="97"/>
      <c r="Y150" s="17"/>
      <c r="Z150" s="63"/>
      <c r="AB150" s="99"/>
      <c r="AC150" s="99"/>
      <c r="AD150" s="99"/>
      <c r="AE150" s="99"/>
    </row>
    <row r="151" spans="1:31">
      <c r="A151" s="155"/>
      <c r="B151" s="159"/>
      <c r="C151" s="93" t="str">
        <f>VLOOKUP(A151,'Load case definition'!$A$7:$C$180,3,FALSE)</f>
        <v/>
      </c>
      <c r="D151" s="17"/>
      <c r="E151" s="17"/>
      <c r="F151" s="17"/>
      <c r="G151" s="21" t="str">
        <f>IF(ISBLANK(B151),"",TEXT(A151,0)&amp;":"&amp;B151)</f>
        <v/>
      </c>
      <c r="H151" s="63"/>
      <c r="I151" s="142"/>
      <c r="J151" s="96"/>
      <c r="K151" s="95"/>
      <c r="L151" s="97"/>
      <c r="M151" s="96"/>
      <c r="N151" s="95"/>
      <c r="O151" s="97"/>
      <c r="P151" s="95"/>
      <c r="Q151" s="95"/>
      <c r="R151" s="97"/>
      <c r="S151" s="95"/>
      <c r="T151" s="95"/>
      <c r="U151" s="95"/>
      <c r="V151" s="99"/>
      <c r="W151" s="96"/>
      <c r="X151" s="97"/>
      <c r="Y151" s="17"/>
      <c r="Z151" s="63"/>
      <c r="AB151" s="99"/>
      <c r="AC151" s="99"/>
      <c r="AD151" s="99"/>
      <c r="AE151" s="99"/>
    </row>
    <row r="152" spans="1:31">
      <c r="A152" s="155"/>
      <c r="B152" s="159"/>
      <c r="C152" s="93" t="str">
        <f>VLOOKUP(A152,'Load case definition'!$A$7:$C$180,3,FALSE)</f>
        <v/>
      </c>
      <c r="D152" s="17"/>
      <c r="E152" s="17"/>
      <c r="F152" s="17"/>
      <c r="G152" s="21" t="str">
        <f>IF(ISBLANK(B152),"",TEXT(A152,0)&amp;":"&amp;B152)</f>
        <v/>
      </c>
      <c r="H152" s="63"/>
      <c r="I152" s="142"/>
      <c r="J152" s="96"/>
      <c r="K152" s="95"/>
      <c r="L152" s="97"/>
      <c r="M152" s="96"/>
      <c r="N152" s="95"/>
      <c r="O152" s="97"/>
      <c r="P152" s="95"/>
      <c r="Q152" s="95"/>
      <c r="R152" s="97"/>
      <c r="S152" s="95"/>
      <c r="T152" s="95"/>
      <c r="U152" s="95"/>
      <c r="V152" s="99"/>
      <c r="W152" s="96"/>
      <c r="X152" s="97"/>
      <c r="Y152" s="17"/>
      <c r="Z152" s="63"/>
      <c r="AB152" s="99"/>
      <c r="AC152" s="99"/>
      <c r="AD152" s="99"/>
      <c r="AE152" s="99"/>
    </row>
    <row r="153" spans="1:31">
      <c r="A153" s="155"/>
      <c r="B153" s="159"/>
      <c r="C153" s="93" t="str">
        <f>VLOOKUP(A153,'Load case definition'!$A$7:$C$180,3,FALSE)</f>
        <v/>
      </c>
      <c r="D153" s="17"/>
      <c r="E153" s="17"/>
      <c r="F153" s="17"/>
      <c r="G153" s="21" t="str">
        <f>IF(ISBLANK(B153),"",TEXT(A153,0)&amp;":"&amp;B153)</f>
        <v/>
      </c>
      <c r="H153" s="63"/>
      <c r="I153" s="142"/>
      <c r="J153" s="96"/>
      <c r="K153" s="95"/>
      <c r="L153" s="97"/>
      <c r="M153" s="96"/>
      <c r="N153" s="95"/>
      <c r="O153" s="97"/>
      <c r="P153" s="95"/>
      <c r="Q153" s="95"/>
      <c r="R153" s="97"/>
      <c r="S153" s="95"/>
      <c r="T153" s="95"/>
      <c r="U153" s="95"/>
      <c r="V153" s="99"/>
      <c r="W153" s="96"/>
      <c r="X153" s="97"/>
      <c r="Y153" s="17"/>
      <c r="Z153" s="63"/>
      <c r="AB153" s="99"/>
      <c r="AC153" s="99"/>
      <c r="AD153" s="99"/>
      <c r="AE153" s="99"/>
    </row>
    <row r="154" spans="1:31">
      <c r="A154" s="155"/>
      <c r="B154" s="159"/>
      <c r="C154" s="93" t="str">
        <f>VLOOKUP(A154,'Load case definition'!$A$7:$C$180,3,FALSE)</f>
        <v/>
      </c>
      <c r="D154" s="17"/>
      <c r="E154" s="17"/>
      <c r="F154" s="17"/>
      <c r="G154" s="21" t="str">
        <f>IF(ISBLANK(B154),"",TEXT(A154,0)&amp;":"&amp;B154)</f>
        <v/>
      </c>
      <c r="H154" s="63"/>
      <c r="I154" s="142"/>
      <c r="J154" s="96"/>
      <c r="K154" s="95"/>
      <c r="L154" s="97"/>
      <c r="M154" s="96"/>
      <c r="N154" s="95"/>
      <c r="O154" s="97"/>
      <c r="P154" s="95"/>
      <c r="Q154" s="95"/>
      <c r="R154" s="97"/>
      <c r="S154" s="95"/>
      <c r="T154" s="95"/>
      <c r="U154" s="95"/>
      <c r="V154" s="99"/>
      <c r="W154" s="96"/>
      <c r="X154" s="97"/>
      <c r="Y154" s="17"/>
      <c r="Z154" s="63"/>
      <c r="AB154" s="99"/>
      <c r="AC154" s="99"/>
      <c r="AD154" s="99"/>
      <c r="AE154" s="99"/>
    </row>
    <row r="155" spans="1:31">
      <c r="A155" s="155"/>
      <c r="B155" s="159"/>
      <c r="C155" s="93" t="str">
        <f>VLOOKUP(A155,'Load case definition'!$A$7:$C$180,3,FALSE)</f>
        <v/>
      </c>
      <c r="D155" s="17"/>
      <c r="E155" s="17"/>
      <c r="F155" s="17"/>
      <c r="G155" s="21" t="str">
        <f>IF(ISBLANK(B155),"",TEXT(A155,0)&amp;":"&amp;B155)</f>
        <v/>
      </c>
      <c r="H155" s="63"/>
      <c r="I155" s="142"/>
      <c r="J155" s="96"/>
      <c r="K155" s="95"/>
      <c r="L155" s="97"/>
      <c r="M155" s="96"/>
      <c r="N155" s="95"/>
      <c r="O155" s="97"/>
      <c r="P155" s="95"/>
      <c r="Q155" s="95"/>
      <c r="R155" s="97"/>
      <c r="S155" s="95"/>
      <c r="T155" s="95"/>
      <c r="U155" s="95"/>
      <c r="V155" s="99"/>
      <c r="W155" s="96"/>
      <c r="X155" s="97"/>
      <c r="Y155" s="17"/>
      <c r="Z155" s="63"/>
      <c r="AB155" s="99"/>
      <c r="AC155" s="99"/>
      <c r="AD155" s="99"/>
      <c r="AE155" s="99"/>
    </row>
    <row r="156" spans="1:31">
      <c r="A156" s="155"/>
      <c r="B156" s="159"/>
      <c r="C156" s="93" t="str">
        <f>VLOOKUP(A156,'Load case definition'!$A$7:$C$180,3,FALSE)</f>
        <v/>
      </c>
      <c r="D156" s="17"/>
      <c r="E156" s="17"/>
      <c r="F156" s="17"/>
      <c r="G156" s="21" t="str">
        <f>IF(ISBLANK(B156),"",TEXT(A156,0)&amp;":"&amp;B156)</f>
        <v/>
      </c>
      <c r="H156" s="63"/>
      <c r="I156" s="142"/>
      <c r="J156" s="96"/>
      <c r="K156" s="95"/>
      <c r="L156" s="97"/>
      <c r="M156" s="96"/>
      <c r="N156" s="95"/>
      <c r="O156" s="97"/>
      <c r="P156" s="95"/>
      <c r="Q156" s="95"/>
      <c r="R156" s="97"/>
      <c r="S156" s="95"/>
      <c r="T156" s="95"/>
      <c r="U156" s="95"/>
      <c r="V156" s="99"/>
      <c r="W156" s="96"/>
      <c r="X156" s="97"/>
      <c r="Y156" s="17"/>
      <c r="Z156" s="63"/>
      <c r="AB156" s="99"/>
      <c r="AC156" s="99"/>
      <c r="AD156" s="99"/>
      <c r="AE156" s="99"/>
    </row>
    <row r="157" spans="1:31">
      <c r="A157" s="155"/>
      <c r="B157" s="159"/>
      <c r="C157" s="93" t="str">
        <f>VLOOKUP(A157,'Load case definition'!$A$7:$C$180,3,FALSE)</f>
        <v/>
      </c>
      <c r="D157" s="17"/>
      <c r="E157" s="17"/>
      <c r="F157" s="17"/>
      <c r="G157" s="21" t="str">
        <f>IF(ISBLANK(B157),"",TEXT(A157,0)&amp;":"&amp;B157)</f>
        <v/>
      </c>
      <c r="H157" s="63"/>
      <c r="I157" s="142"/>
      <c r="J157" s="96"/>
      <c r="K157" s="95"/>
      <c r="L157" s="97"/>
      <c r="M157" s="96"/>
      <c r="N157" s="95"/>
      <c r="O157" s="97"/>
      <c r="P157" s="95"/>
      <c r="Q157" s="95"/>
      <c r="R157" s="97"/>
      <c r="S157" s="95"/>
      <c r="T157" s="95"/>
      <c r="U157" s="95"/>
      <c r="V157" s="99"/>
      <c r="W157" s="96"/>
      <c r="X157" s="97"/>
      <c r="Y157" s="17"/>
      <c r="Z157" s="63"/>
      <c r="AB157" s="99"/>
      <c r="AC157" s="99"/>
      <c r="AD157" s="99"/>
      <c r="AE157" s="99"/>
    </row>
    <row r="158" spans="1:31">
      <c r="A158" s="155"/>
      <c r="B158" s="159"/>
      <c r="C158" s="93" t="str">
        <f>VLOOKUP(A158,'Load case definition'!$A$7:$C$180,3,FALSE)</f>
        <v/>
      </c>
      <c r="D158" s="17"/>
      <c r="E158" s="17"/>
      <c r="F158" s="17"/>
      <c r="G158" s="21" t="str">
        <f>IF(ISBLANK(B158),"",TEXT(A158,0)&amp;":"&amp;B158)</f>
        <v/>
      </c>
      <c r="H158" s="63"/>
      <c r="I158" s="142"/>
      <c r="J158" s="96"/>
      <c r="K158" s="95"/>
      <c r="L158" s="97"/>
      <c r="M158" s="96"/>
      <c r="N158" s="95"/>
      <c r="O158" s="97"/>
      <c r="P158" s="95"/>
      <c r="Q158" s="95"/>
      <c r="R158" s="97"/>
      <c r="S158" s="95"/>
      <c r="T158" s="95"/>
      <c r="U158" s="95"/>
      <c r="V158" s="99"/>
      <c r="W158" s="96"/>
      <c r="X158" s="97"/>
      <c r="Y158" s="17"/>
      <c r="Z158" s="63"/>
      <c r="AB158" s="99"/>
      <c r="AC158" s="99"/>
      <c r="AD158" s="99"/>
      <c r="AE158" s="99"/>
    </row>
    <row r="159" spans="1:31">
      <c r="A159" s="155"/>
      <c r="B159" s="159"/>
      <c r="C159" s="93" t="str">
        <f>VLOOKUP(A159,'Load case definition'!$A$7:$C$180,3,FALSE)</f>
        <v/>
      </c>
      <c r="D159" s="17"/>
      <c r="E159" s="17"/>
      <c r="F159" s="17"/>
      <c r="G159" s="21" t="str">
        <f>IF(ISBLANK(B159),"",TEXT(A159,0)&amp;":"&amp;B159)</f>
        <v/>
      </c>
      <c r="H159" s="63"/>
      <c r="I159" s="142"/>
      <c r="J159" s="96"/>
      <c r="K159" s="95"/>
      <c r="L159" s="97"/>
      <c r="M159" s="96"/>
      <c r="N159" s="95"/>
      <c r="O159" s="97"/>
      <c r="P159" s="95"/>
      <c r="Q159" s="95"/>
      <c r="R159" s="97"/>
      <c r="S159" s="95"/>
      <c r="T159" s="95"/>
      <c r="U159" s="95"/>
      <c r="V159" s="99"/>
      <c r="W159" s="96"/>
      <c r="X159" s="97"/>
      <c r="Y159" s="17"/>
      <c r="Z159" s="63"/>
      <c r="AB159" s="99"/>
      <c r="AC159" s="99"/>
      <c r="AD159" s="99"/>
      <c r="AE159" s="99"/>
    </row>
    <row r="160" spans="1:31">
      <c r="A160" s="155"/>
      <c r="B160" s="159"/>
      <c r="C160" s="93" t="str">
        <f>VLOOKUP(A160,'Load case definition'!$A$7:$C$180,3,FALSE)</f>
        <v/>
      </c>
      <c r="D160" s="17"/>
      <c r="E160" s="17"/>
      <c r="F160" s="17"/>
      <c r="G160" s="21" t="str">
        <f>IF(ISBLANK(B160),"",TEXT(A160,0)&amp;":"&amp;B160)</f>
        <v/>
      </c>
      <c r="H160" s="63"/>
      <c r="I160" s="142"/>
      <c r="J160" s="96"/>
      <c r="K160" s="95"/>
      <c r="L160" s="97"/>
      <c r="M160" s="96"/>
      <c r="N160" s="95"/>
      <c r="O160" s="97"/>
      <c r="P160" s="95"/>
      <c r="Q160" s="95"/>
      <c r="R160" s="97"/>
      <c r="S160" s="95"/>
      <c r="T160" s="95"/>
      <c r="U160" s="95"/>
      <c r="V160" s="99"/>
      <c r="W160" s="96"/>
      <c r="X160" s="97"/>
      <c r="Y160" s="17"/>
      <c r="Z160" s="63"/>
      <c r="AB160" s="99"/>
      <c r="AC160" s="99"/>
      <c r="AD160" s="99"/>
      <c r="AE160" s="99"/>
    </row>
    <row r="161" spans="1:31">
      <c r="A161" s="155"/>
      <c r="B161" s="159"/>
      <c r="C161" s="93" t="str">
        <f>VLOOKUP(A161,'Load case definition'!$A$7:$C$180,3,FALSE)</f>
        <v/>
      </c>
      <c r="D161" s="17"/>
      <c r="E161" s="17"/>
      <c r="F161" s="17"/>
      <c r="G161" s="21" t="str">
        <f>IF(ISBLANK(B161),"",TEXT(A161,0)&amp;":"&amp;B161)</f>
        <v/>
      </c>
      <c r="H161" s="63"/>
      <c r="I161" s="142"/>
      <c r="J161" s="96"/>
      <c r="K161" s="95"/>
      <c r="L161" s="97"/>
      <c r="M161" s="96"/>
      <c r="N161" s="95"/>
      <c r="O161" s="97"/>
      <c r="P161" s="95"/>
      <c r="Q161" s="95"/>
      <c r="R161" s="97"/>
      <c r="S161" s="95"/>
      <c r="T161" s="95"/>
      <c r="U161" s="95"/>
      <c r="V161" s="99"/>
      <c r="W161" s="96"/>
      <c r="X161" s="97"/>
      <c r="Y161" s="17"/>
      <c r="Z161" s="63"/>
      <c r="AB161" s="99"/>
      <c r="AC161" s="99"/>
      <c r="AD161" s="99"/>
      <c r="AE161" s="99"/>
    </row>
    <row r="162" spans="1:31">
      <c r="A162" s="155"/>
      <c r="B162" s="159"/>
      <c r="C162" s="93" t="str">
        <f>VLOOKUP(A162,'Load case definition'!$A$7:$C$180,3,FALSE)</f>
        <v/>
      </c>
      <c r="D162" s="17"/>
      <c r="E162" s="17"/>
      <c r="F162" s="17"/>
      <c r="G162" s="21" t="str">
        <f>IF(ISBLANK(B162),"",TEXT(A162,0)&amp;":"&amp;B162)</f>
        <v/>
      </c>
      <c r="H162" s="63"/>
      <c r="I162" s="142"/>
      <c r="J162" s="96"/>
      <c r="K162" s="95"/>
      <c r="L162" s="97"/>
      <c r="M162" s="96"/>
      <c r="N162" s="95"/>
      <c r="O162" s="97"/>
      <c r="P162" s="95"/>
      <c r="Q162" s="95"/>
      <c r="R162" s="97"/>
      <c r="S162" s="95"/>
      <c r="T162" s="95"/>
      <c r="U162" s="95"/>
      <c r="V162" s="99"/>
      <c r="W162" s="96"/>
      <c r="X162" s="97"/>
      <c r="Y162" s="17"/>
      <c r="Z162" s="63"/>
      <c r="AB162" s="99"/>
      <c r="AC162" s="99"/>
      <c r="AD162" s="99"/>
      <c r="AE162" s="99"/>
    </row>
    <row r="163" spans="1:31">
      <c r="A163" s="155"/>
      <c r="B163" s="159"/>
      <c r="C163" s="93" t="str">
        <f>VLOOKUP(A163,'Load case definition'!$A$7:$C$180,3,FALSE)</f>
        <v/>
      </c>
      <c r="D163" s="17"/>
      <c r="E163" s="17"/>
      <c r="F163" s="17"/>
      <c r="G163" s="21" t="str">
        <f>IF(ISBLANK(B163),"",TEXT(A163,0)&amp;":"&amp;B163)</f>
        <v/>
      </c>
      <c r="H163" s="63"/>
      <c r="I163" s="142"/>
      <c r="J163" s="96"/>
      <c r="K163" s="95"/>
      <c r="L163" s="97"/>
      <c r="M163" s="96"/>
      <c r="N163" s="95"/>
      <c r="O163" s="97"/>
      <c r="P163" s="95"/>
      <c r="Q163" s="95"/>
      <c r="R163" s="97"/>
      <c r="S163" s="95"/>
      <c r="T163" s="95"/>
      <c r="U163" s="95"/>
      <c r="V163" s="99"/>
      <c r="W163" s="96"/>
      <c r="X163" s="97"/>
      <c r="Y163" s="17"/>
      <c r="Z163" s="63"/>
      <c r="AB163" s="99"/>
      <c r="AC163" s="99"/>
      <c r="AD163" s="99"/>
      <c r="AE163" s="99"/>
    </row>
    <row r="164" spans="1:31">
      <c r="A164" s="155"/>
      <c r="B164" s="159"/>
      <c r="C164" s="93" t="str">
        <f>VLOOKUP(A164,'Load case definition'!$A$7:$C$180,3,FALSE)</f>
        <v/>
      </c>
      <c r="D164" s="17"/>
      <c r="E164" s="17"/>
      <c r="F164" s="17"/>
      <c r="G164" s="21" t="str">
        <f>IF(ISBLANK(B164),"",TEXT(A164,0)&amp;":"&amp;B164)</f>
        <v/>
      </c>
      <c r="H164" s="63"/>
      <c r="I164" s="142"/>
      <c r="J164" s="96"/>
      <c r="K164" s="95"/>
      <c r="L164" s="97"/>
      <c r="M164" s="96"/>
      <c r="N164" s="95"/>
      <c r="O164" s="97"/>
      <c r="P164" s="95"/>
      <c r="Q164" s="95"/>
      <c r="R164" s="97"/>
      <c r="S164" s="95"/>
      <c r="T164" s="95"/>
      <c r="U164" s="95"/>
      <c r="V164" s="99"/>
      <c r="W164" s="96"/>
      <c r="X164" s="97"/>
      <c r="Y164" s="17"/>
      <c r="Z164" s="63"/>
      <c r="AB164" s="99"/>
      <c r="AC164" s="99"/>
      <c r="AD164" s="99"/>
      <c r="AE164" s="99"/>
    </row>
    <row r="165" spans="1:31">
      <c r="A165" s="155"/>
      <c r="B165" s="159"/>
      <c r="C165" s="93" t="str">
        <f>VLOOKUP(A165,'Load case definition'!$A$7:$C$180,3,FALSE)</f>
        <v/>
      </c>
      <c r="D165" s="17"/>
      <c r="E165" s="17"/>
      <c r="F165" s="17"/>
      <c r="G165" s="21" t="str">
        <f>IF(ISBLANK(B165),"",TEXT(A165,0)&amp;":"&amp;B165)</f>
        <v/>
      </c>
      <c r="H165" s="63"/>
      <c r="I165" s="142"/>
      <c r="J165" s="96"/>
      <c r="K165" s="95"/>
      <c r="L165" s="97"/>
      <c r="M165" s="96"/>
      <c r="N165" s="95"/>
      <c r="O165" s="97"/>
      <c r="P165" s="95"/>
      <c r="Q165" s="95"/>
      <c r="R165" s="97"/>
      <c r="S165" s="95"/>
      <c r="T165" s="95"/>
      <c r="U165" s="95"/>
      <c r="V165" s="99"/>
      <c r="W165" s="96"/>
      <c r="X165" s="97"/>
      <c r="Y165" s="17"/>
      <c r="Z165" s="63"/>
      <c r="AB165" s="99"/>
      <c r="AC165" s="99"/>
      <c r="AD165" s="99"/>
      <c r="AE165" s="99"/>
    </row>
    <row r="166" spans="1:31">
      <c r="A166" s="155"/>
      <c r="B166" s="159"/>
      <c r="C166" s="93" t="str">
        <f>VLOOKUP(A166,'Load case definition'!$A$7:$C$180,3,FALSE)</f>
        <v/>
      </c>
      <c r="D166" s="17"/>
      <c r="E166" s="17"/>
      <c r="F166" s="17"/>
      <c r="G166" s="21" t="str">
        <f>IF(ISBLANK(B166),"",TEXT(A166,0)&amp;":"&amp;B166)</f>
        <v/>
      </c>
      <c r="H166" s="63"/>
      <c r="I166" s="142"/>
      <c r="J166" s="96"/>
      <c r="K166" s="95"/>
      <c r="L166" s="97"/>
      <c r="M166" s="96"/>
      <c r="N166" s="95"/>
      <c r="O166" s="97"/>
      <c r="P166" s="95"/>
      <c r="Q166" s="95"/>
      <c r="R166" s="97"/>
      <c r="S166" s="95"/>
      <c r="T166" s="95"/>
      <c r="U166" s="95"/>
      <c r="V166" s="99"/>
      <c r="W166" s="96"/>
      <c r="X166" s="97"/>
      <c r="Y166" s="17"/>
      <c r="Z166" s="63"/>
      <c r="AB166" s="99"/>
      <c r="AC166" s="99"/>
      <c r="AD166" s="99"/>
      <c r="AE166" s="99"/>
    </row>
    <row r="167" spans="1:31">
      <c r="A167" s="155"/>
      <c r="B167" s="159"/>
      <c r="C167" s="93" t="str">
        <f>VLOOKUP(A167,'Load case definition'!$A$7:$C$180,3,FALSE)</f>
        <v/>
      </c>
      <c r="D167" s="17"/>
      <c r="E167" s="17"/>
      <c r="F167" s="17"/>
      <c r="G167" s="21" t="str">
        <f>IF(ISBLANK(B167),"",TEXT(A167,0)&amp;":"&amp;B167)</f>
        <v/>
      </c>
      <c r="H167" s="63"/>
      <c r="I167" s="142"/>
      <c r="J167" s="96"/>
      <c r="K167" s="95"/>
      <c r="L167" s="97"/>
      <c r="M167" s="96"/>
      <c r="N167" s="95"/>
      <c r="O167" s="97"/>
      <c r="P167" s="95"/>
      <c r="Q167" s="95"/>
      <c r="R167" s="97"/>
      <c r="S167" s="95"/>
      <c r="T167" s="95"/>
      <c r="U167" s="95"/>
      <c r="V167" s="99"/>
      <c r="W167" s="96"/>
      <c r="X167" s="97"/>
      <c r="Y167" s="17"/>
      <c r="Z167" s="63"/>
      <c r="AB167" s="99"/>
      <c r="AC167" s="99"/>
      <c r="AD167" s="99"/>
      <c r="AE167" s="99"/>
    </row>
    <row r="168" spans="1:31">
      <c r="A168" s="155"/>
      <c r="B168" s="159"/>
      <c r="C168" s="93" t="str">
        <f>VLOOKUP(A168,'Load case definition'!$A$7:$C$180,3,FALSE)</f>
        <v/>
      </c>
      <c r="D168" s="17"/>
      <c r="E168" s="17"/>
      <c r="F168" s="17"/>
      <c r="G168" s="21" t="str">
        <f>IF(ISBLANK(B168),"",TEXT(A168,0)&amp;":"&amp;B168)</f>
        <v/>
      </c>
      <c r="H168" s="63"/>
      <c r="I168" s="142"/>
      <c r="J168" s="96"/>
      <c r="K168" s="95"/>
      <c r="L168" s="97"/>
      <c r="M168" s="96"/>
      <c r="N168" s="95"/>
      <c r="O168" s="97"/>
      <c r="P168" s="95"/>
      <c r="Q168" s="95"/>
      <c r="R168" s="97"/>
      <c r="S168" s="95"/>
      <c r="T168" s="95"/>
      <c r="U168" s="95"/>
      <c r="V168" s="99"/>
      <c r="W168" s="96"/>
      <c r="X168" s="97"/>
      <c r="Y168" s="17"/>
      <c r="Z168" s="63"/>
      <c r="AB168" s="99"/>
      <c r="AC168" s="99"/>
      <c r="AD168" s="99"/>
      <c r="AE168" s="99"/>
    </row>
    <row r="169" spans="1:31">
      <c r="A169" s="155"/>
      <c r="B169" s="159"/>
      <c r="C169" s="93" t="str">
        <f>VLOOKUP(A169,'Load case definition'!$A$7:$C$180,3,FALSE)</f>
        <v/>
      </c>
      <c r="D169" s="17"/>
      <c r="E169" s="17"/>
      <c r="F169" s="17"/>
      <c r="G169" s="21" t="str">
        <f>IF(ISBLANK(B169),"",TEXT(A169,0)&amp;":"&amp;B169)</f>
        <v/>
      </c>
      <c r="H169" s="63"/>
      <c r="I169" s="142"/>
      <c r="J169" s="96"/>
      <c r="K169" s="95"/>
      <c r="L169" s="97"/>
      <c r="M169" s="96"/>
      <c r="N169" s="95"/>
      <c r="O169" s="97"/>
      <c r="P169" s="95"/>
      <c r="Q169" s="95"/>
      <c r="R169" s="97"/>
      <c r="S169" s="95"/>
      <c r="T169" s="95"/>
      <c r="U169" s="95"/>
      <c r="V169" s="99"/>
      <c r="W169" s="96"/>
      <c r="X169" s="97"/>
      <c r="Y169" s="17"/>
      <c r="Z169" s="63"/>
      <c r="AB169" s="99"/>
      <c r="AC169" s="99"/>
      <c r="AD169" s="99"/>
      <c r="AE169" s="99"/>
    </row>
    <row r="170" spans="1:31">
      <c r="A170" s="155"/>
      <c r="B170" s="159"/>
      <c r="C170" s="93" t="str">
        <f>VLOOKUP(A170,'Load case definition'!$A$7:$C$180,3,FALSE)</f>
        <v/>
      </c>
      <c r="D170" s="17"/>
      <c r="E170" s="17"/>
      <c r="F170" s="17"/>
      <c r="G170" s="21" t="str">
        <f>IF(ISBLANK(B170),"",TEXT(A170,0)&amp;":"&amp;B170)</f>
        <v/>
      </c>
      <c r="H170" s="63"/>
      <c r="I170" s="142"/>
      <c r="J170" s="96"/>
      <c r="K170" s="95"/>
      <c r="L170" s="97"/>
      <c r="M170" s="96"/>
      <c r="N170" s="95"/>
      <c r="O170" s="97"/>
      <c r="P170" s="95"/>
      <c r="Q170" s="95"/>
      <c r="R170" s="97"/>
      <c r="S170" s="95"/>
      <c r="T170" s="95"/>
      <c r="U170" s="95"/>
      <c r="V170" s="99"/>
      <c r="W170" s="96"/>
      <c r="X170" s="97"/>
      <c r="Y170" s="17"/>
      <c r="Z170" s="63"/>
      <c r="AB170" s="99"/>
      <c r="AC170" s="99"/>
      <c r="AD170" s="99"/>
      <c r="AE170" s="99"/>
    </row>
    <row r="171" spans="1:31">
      <c r="A171" s="155"/>
      <c r="B171" s="159"/>
      <c r="C171" s="93" t="str">
        <f>VLOOKUP(A171,'Load case definition'!$A$7:$C$180,3,FALSE)</f>
        <v/>
      </c>
      <c r="D171" s="17"/>
      <c r="E171" s="17"/>
      <c r="F171" s="17"/>
      <c r="G171" s="21" t="str">
        <f>IF(ISBLANK(B171),"",TEXT(A171,0)&amp;":"&amp;B171)</f>
        <v/>
      </c>
      <c r="H171" s="63"/>
      <c r="I171" s="142"/>
      <c r="J171" s="96"/>
      <c r="K171" s="95"/>
      <c r="L171" s="97"/>
      <c r="M171" s="96"/>
      <c r="N171" s="95"/>
      <c r="O171" s="97"/>
      <c r="P171" s="95"/>
      <c r="Q171" s="95"/>
      <c r="R171" s="97"/>
      <c r="S171" s="95"/>
      <c r="T171" s="95"/>
      <c r="U171" s="95"/>
      <c r="V171" s="99"/>
      <c r="W171" s="96"/>
      <c r="X171" s="97"/>
      <c r="Y171" s="17"/>
      <c r="Z171" s="63"/>
      <c r="AB171" s="99"/>
      <c r="AC171" s="99"/>
      <c r="AD171" s="99"/>
      <c r="AE171" s="99"/>
    </row>
    <row r="172" spans="1:31">
      <c r="A172" s="155"/>
      <c r="B172" s="159"/>
      <c r="C172" s="93" t="str">
        <f>VLOOKUP(A172,'Load case definition'!$A$7:$C$180,3,FALSE)</f>
        <v/>
      </c>
      <c r="D172" s="17"/>
      <c r="E172" s="17"/>
      <c r="F172" s="17"/>
      <c r="G172" s="21" t="str">
        <f>IF(ISBLANK(B172),"",TEXT(A172,0)&amp;":"&amp;B172)</f>
        <v/>
      </c>
      <c r="H172" s="63"/>
      <c r="I172" s="142"/>
      <c r="J172" s="96"/>
      <c r="K172" s="95"/>
      <c r="L172" s="97"/>
      <c r="M172" s="96"/>
      <c r="N172" s="95"/>
      <c r="O172" s="97"/>
      <c r="P172" s="95"/>
      <c r="Q172" s="95"/>
      <c r="R172" s="97"/>
      <c r="S172" s="95"/>
      <c r="T172" s="95"/>
      <c r="U172" s="95"/>
      <c r="V172" s="99"/>
      <c r="W172" s="96"/>
      <c r="X172" s="97"/>
      <c r="Y172" s="17"/>
      <c r="Z172" s="63"/>
      <c r="AB172" s="99"/>
      <c r="AC172" s="99"/>
      <c r="AD172" s="99"/>
      <c r="AE172" s="99"/>
    </row>
    <row r="173" spans="1:31">
      <c r="A173" s="155"/>
      <c r="B173" s="159"/>
      <c r="C173" s="93" t="str">
        <f>VLOOKUP(A173,'Load case definition'!$A$7:$C$180,3,FALSE)</f>
        <v/>
      </c>
      <c r="D173" s="17"/>
      <c r="E173" s="17"/>
      <c r="F173" s="17"/>
      <c r="G173" s="21" t="str">
        <f>IF(ISBLANK(B173),"",TEXT(A173,0)&amp;":"&amp;B173)</f>
        <v/>
      </c>
      <c r="H173" s="63"/>
      <c r="I173" s="142"/>
      <c r="J173" s="96"/>
      <c r="K173" s="95"/>
      <c r="L173" s="97"/>
      <c r="M173" s="96"/>
      <c r="N173" s="95"/>
      <c r="O173" s="97"/>
      <c r="P173" s="95"/>
      <c r="Q173" s="95"/>
      <c r="R173" s="97"/>
      <c r="S173" s="95"/>
      <c r="T173" s="95"/>
      <c r="U173" s="95"/>
      <c r="V173" s="99"/>
      <c r="W173" s="96"/>
      <c r="X173" s="97"/>
      <c r="Y173" s="17"/>
      <c r="Z173" s="63"/>
      <c r="AB173" s="99"/>
      <c r="AC173" s="99"/>
      <c r="AD173" s="99"/>
      <c r="AE173" s="99"/>
    </row>
    <row r="174" spans="1:31">
      <c r="A174" s="155"/>
      <c r="B174" s="159"/>
      <c r="C174" s="93" t="str">
        <f>VLOOKUP(A174,'Load case definition'!$A$7:$C$180,3,FALSE)</f>
        <v/>
      </c>
      <c r="D174" s="17"/>
      <c r="E174" s="17"/>
      <c r="F174" s="17"/>
      <c r="G174" s="21" t="str">
        <f>IF(ISBLANK(B174),"",TEXT(A174,0)&amp;":"&amp;B174)</f>
        <v/>
      </c>
      <c r="H174" s="63"/>
      <c r="I174" s="142"/>
      <c r="J174" s="96"/>
      <c r="K174" s="95"/>
      <c r="L174" s="97"/>
      <c r="M174" s="96"/>
      <c r="N174" s="95"/>
      <c r="O174" s="97"/>
      <c r="P174" s="95"/>
      <c r="Q174" s="95"/>
      <c r="R174" s="97"/>
      <c r="S174" s="95"/>
      <c r="T174" s="95"/>
      <c r="U174" s="95"/>
      <c r="V174" s="99"/>
      <c r="W174" s="96"/>
      <c r="X174" s="97"/>
      <c r="Y174" s="17"/>
      <c r="Z174" s="63"/>
      <c r="AB174" s="99"/>
      <c r="AC174" s="99"/>
      <c r="AD174" s="99"/>
      <c r="AE174" s="99"/>
    </row>
    <row r="175" spans="1:31">
      <c r="A175" s="155"/>
      <c r="B175" s="159"/>
      <c r="C175" s="93" t="str">
        <f>VLOOKUP(A175,'Load case definition'!$A$7:$C$180,3,FALSE)</f>
        <v/>
      </c>
      <c r="D175" s="17"/>
      <c r="E175" s="17"/>
      <c r="F175" s="17"/>
      <c r="G175" s="21" t="str">
        <f>IF(ISBLANK(B175),"",TEXT(A175,0)&amp;":"&amp;B175)</f>
        <v/>
      </c>
      <c r="H175" s="63"/>
      <c r="I175" s="142"/>
      <c r="J175" s="96"/>
      <c r="K175" s="95"/>
      <c r="L175" s="97"/>
      <c r="M175" s="96"/>
      <c r="N175" s="95"/>
      <c r="O175" s="97"/>
      <c r="P175" s="95"/>
      <c r="Q175" s="95"/>
      <c r="R175" s="97"/>
      <c r="S175" s="95"/>
      <c r="T175" s="95"/>
      <c r="U175" s="95"/>
      <c r="V175" s="99"/>
      <c r="W175" s="96"/>
      <c r="X175" s="97"/>
      <c r="Y175" s="17"/>
      <c r="Z175" s="63"/>
      <c r="AB175" s="99"/>
      <c r="AC175" s="99"/>
      <c r="AD175" s="99"/>
      <c r="AE175" s="99"/>
    </row>
    <row r="176" spans="1:31">
      <c r="A176" s="155"/>
      <c r="B176" s="159"/>
      <c r="C176" s="93" t="str">
        <f>VLOOKUP(A176,'Load case definition'!$A$7:$C$180,3,FALSE)</f>
        <v/>
      </c>
      <c r="D176" s="17"/>
      <c r="E176" s="17"/>
      <c r="F176" s="17"/>
      <c r="G176" s="21" t="str">
        <f>IF(ISBLANK(B176),"",TEXT(A176,0)&amp;":"&amp;B176)</f>
        <v/>
      </c>
      <c r="H176" s="63"/>
      <c r="I176" s="142"/>
      <c r="J176" s="96"/>
      <c r="K176" s="95"/>
      <c r="L176" s="97"/>
      <c r="M176" s="96"/>
      <c r="N176" s="95"/>
      <c r="O176" s="97"/>
      <c r="P176" s="95"/>
      <c r="Q176" s="95"/>
      <c r="R176" s="97"/>
      <c r="S176" s="95"/>
      <c r="T176" s="95"/>
      <c r="U176" s="95"/>
      <c r="V176" s="99"/>
      <c r="W176" s="96"/>
      <c r="X176" s="97"/>
      <c r="Y176" s="17"/>
      <c r="Z176" s="63"/>
      <c r="AB176" s="99"/>
      <c r="AC176" s="99"/>
      <c r="AD176" s="99"/>
      <c r="AE176" s="99"/>
    </row>
    <row r="177" spans="1:31">
      <c r="A177" s="156"/>
      <c r="B177" s="159"/>
      <c r="C177" s="93" t="str">
        <f>VLOOKUP(A177,'Load case definition'!$A$7:$C$180,3,FALSE)</f>
        <v/>
      </c>
      <c r="D177" s="22"/>
      <c r="E177" s="22"/>
      <c r="F177" s="22"/>
      <c r="G177" s="21" t="str">
        <f>IF(ISBLANK(B177),"",TEXT(A177,0)&amp;":"&amp;B177)</f>
        <v/>
      </c>
      <c r="H177" s="65"/>
      <c r="I177" s="143"/>
      <c r="J177" s="101"/>
      <c r="K177" s="100"/>
      <c r="L177" s="102"/>
      <c r="M177" s="101"/>
      <c r="N177" s="100"/>
      <c r="O177" s="102"/>
      <c r="P177" s="100"/>
      <c r="Q177" s="100"/>
      <c r="R177" s="102"/>
      <c r="S177" s="100"/>
      <c r="T177" s="100"/>
      <c r="U177" s="100"/>
      <c r="V177" s="103"/>
      <c r="W177" s="101"/>
      <c r="X177" s="102"/>
      <c r="Y177" s="22"/>
      <c r="Z177" s="65"/>
      <c r="AB177" s="103"/>
      <c r="AC177" s="103"/>
      <c r="AD177" s="103"/>
      <c r="AE177" s="103"/>
    </row>
  </sheetData>
  <mergeCells count="26">
    <mergeCell ref="A2:A7"/>
    <mergeCell ref="C2:C7"/>
    <mergeCell ref="AD2:AD7"/>
    <mergeCell ref="E2:E7"/>
    <mergeCell ref="AB1:AE1"/>
    <mergeCell ref="W3:X7"/>
    <mergeCell ref="AC2:AC7"/>
    <mergeCell ref="M3:O6"/>
    <mergeCell ref="B2:B7"/>
    <mergeCell ref="AE2:AE7"/>
    <mergeCell ref="D2:D7"/>
    <mergeCell ref="F2:F7"/>
    <mergeCell ref="H2:H7"/>
    <mergeCell ref="S3:U6"/>
    <mergeCell ref="Y3:Y7"/>
    <mergeCell ref="P3:R7"/>
    <mergeCell ref="Z2:Z7"/>
    <mergeCell ref="AB2:AB7"/>
    <mergeCell ref="S7:U7"/>
    <mergeCell ref="M7:O7"/>
    <mergeCell ref="J3:L6"/>
    <mergeCell ref="G2:G7"/>
    <mergeCell ref="I2:I7"/>
    <mergeCell ref="J2:Y2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M3:O1048576 S1 S3:S1048576 V1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U8:V1048576 V7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disablePrompts="1"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89"/>
  <sheetViews>
    <sheetView tabSelected="1" zoomScale="175" zoomScaleNormal="175" zoomScaleSheetLayoutView="100" workbookViewId="0">
      <pane xSplit="3" ySplit="4" topLeftCell="D5" activePane="bottomRight" state="frozen"/>
      <selection pane="bottomRight" activeCell="F12" sqref="F12"/>
      <selection pane="bottomLeft" activeCell="AE13" sqref="AE13"/>
      <selection pane="topRight" activeCell="AE13" sqref="AE13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0"/>
      <c r="IK2" s="90"/>
      <c r="IL2" s="90"/>
      <c r="IM2" s="90"/>
      <c r="IN2" s="90"/>
      <c r="IO2" s="90"/>
      <c r="IP2" s="90"/>
      <c r="IQ2" s="90"/>
      <c r="IR2" s="90"/>
      <c r="IS2" s="90"/>
      <c r="IT2" s="90"/>
      <c r="IU2" s="90"/>
      <c r="IV2" s="90"/>
      <c r="IW2" s="90"/>
      <c r="IX2" s="90"/>
      <c r="IY2" s="90"/>
      <c r="IZ2" s="90"/>
      <c r="JA2" s="90"/>
      <c r="JB2" s="90"/>
      <c r="JC2" s="90"/>
      <c r="JD2" s="90"/>
      <c r="JE2" s="90"/>
      <c r="JF2" s="90"/>
      <c r="JG2" s="90"/>
      <c r="JH2" s="90"/>
      <c r="JI2" s="90"/>
      <c r="JJ2" s="90"/>
      <c r="JK2" s="90"/>
      <c r="JL2" s="90"/>
      <c r="JM2" s="90"/>
      <c r="JN2" s="90"/>
      <c r="JO2" s="90"/>
      <c r="JP2" s="90"/>
      <c r="JQ2" s="90"/>
      <c r="JR2" s="90"/>
      <c r="JS2" s="90"/>
      <c r="JT2" s="90"/>
      <c r="JU2" s="90"/>
      <c r="JV2" s="90"/>
      <c r="JW2" s="90"/>
      <c r="JX2" s="90"/>
      <c r="JY2" s="90"/>
      <c r="JZ2" s="90"/>
      <c r="KA2" s="90"/>
      <c r="KB2" s="90"/>
      <c r="KC2" s="90"/>
      <c r="KD2" s="90"/>
      <c r="KE2" s="90"/>
      <c r="KF2" s="90"/>
      <c r="KG2" s="90"/>
      <c r="KH2" s="90"/>
      <c r="KI2" s="90"/>
      <c r="KJ2" s="90"/>
      <c r="KK2" s="90"/>
      <c r="KL2" s="90"/>
      <c r="KM2" s="90"/>
      <c r="KN2" s="90"/>
      <c r="KO2" s="90"/>
      <c r="KP2" s="90"/>
      <c r="KQ2" s="90"/>
      <c r="KR2" s="90"/>
      <c r="KS2" s="90"/>
      <c r="KT2" s="90"/>
      <c r="KU2" s="90"/>
      <c r="KV2" s="90"/>
      <c r="KW2" s="90"/>
      <c r="KX2" s="90"/>
      <c r="KY2" s="90"/>
      <c r="KZ2" s="90"/>
      <c r="LA2" s="90"/>
      <c r="LB2" s="90"/>
      <c r="LC2" s="90"/>
      <c r="LD2" s="90"/>
      <c r="LE2" s="90"/>
      <c r="LF2" s="90"/>
      <c r="LG2" s="90"/>
      <c r="LH2" s="90"/>
      <c r="LI2" s="90"/>
      <c r="LJ2" s="90"/>
      <c r="LK2" s="90"/>
      <c r="LL2" s="90"/>
      <c r="LM2" s="90"/>
      <c r="LN2" s="90"/>
      <c r="LO2" s="90"/>
      <c r="LP2" s="90"/>
      <c r="LQ2" s="90"/>
      <c r="LR2" s="90"/>
      <c r="LS2" s="90"/>
      <c r="LT2" s="90"/>
      <c r="LU2" s="90"/>
      <c r="LV2" s="90"/>
      <c r="LW2" s="90"/>
      <c r="LX2" s="90"/>
      <c r="LY2" s="90"/>
      <c r="LZ2" s="90"/>
      <c r="MA2" s="90"/>
      <c r="MB2" s="90"/>
      <c r="MC2" s="90"/>
      <c r="MD2" s="90"/>
      <c r="ME2" s="90"/>
      <c r="MF2" s="90"/>
      <c r="MG2" s="90"/>
      <c r="MH2" s="90"/>
      <c r="MI2" s="90"/>
      <c r="MJ2" s="90"/>
      <c r="MK2" s="90"/>
      <c r="ML2" s="90"/>
      <c r="MM2" s="90"/>
      <c r="MN2" s="90"/>
      <c r="MO2" s="90"/>
      <c r="MP2" s="90"/>
      <c r="MQ2" s="90"/>
      <c r="MR2" s="90"/>
      <c r="MS2" s="90"/>
      <c r="MT2" s="90"/>
      <c r="MU2" s="90"/>
      <c r="MV2" s="90"/>
      <c r="MW2" s="90"/>
      <c r="MX2" s="90"/>
      <c r="MY2" s="90"/>
      <c r="MZ2" s="90"/>
      <c r="NA2" s="90"/>
      <c r="NB2" s="90"/>
      <c r="NC2" s="90"/>
      <c r="ND2" s="90"/>
      <c r="NE2" s="90"/>
      <c r="NF2" s="90"/>
      <c r="NG2" s="90"/>
      <c r="NH2" s="90"/>
      <c r="NI2" s="90"/>
      <c r="NJ2" s="90"/>
      <c r="NK2" s="90"/>
      <c r="NL2" s="90"/>
    </row>
    <row r="3" spans="1:4605" s="7" customFormat="1" ht="130.5" customHeight="1">
      <c r="A3" s="8" t="s">
        <v>74</v>
      </c>
      <c r="B3" s="2" t="s">
        <v>75</v>
      </c>
      <c r="C3" s="1"/>
      <c r="D3" s="91" t="s">
        <v>5</v>
      </c>
      <c r="E3" s="107" t="s">
        <v>76</v>
      </c>
      <c r="F3" s="107" t="s">
        <v>7</v>
      </c>
      <c r="G3" s="107" t="s">
        <v>8</v>
      </c>
      <c r="H3" s="92" t="s">
        <v>20</v>
      </c>
      <c r="I3" s="92" t="s">
        <v>23</v>
      </c>
      <c r="J3" s="92" t="s">
        <v>26</v>
      </c>
      <c r="K3" s="92" t="s">
        <v>27</v>
      </c>
      <c r="L3" s="92" t="s">
        <v>29</v>
      </c>
      <c r="M3" s="92" t="s">
        <v>31</v>
      </c>
      <c r="N3" s="92" t="s">
        <v>33</v>
      </c>
      <c r="O3" s="92" t="s">
        <v>34</v>
      </c>
      <c r="P3" s="92" t="s">
        <v>36</v>
      </c>
      <c r="Q3" s="92" t="s">
        <v>37</v>
      </c>
      <c r="R3" s="92" t="s">
        <v>38</v>
      </c>
      <c r="S3" s="92" t="s">
        <v>39</v>
      </c>
      <c r="T3" s="92" t="s">
        <v>40</v>
      </c>
      <c r="U3" s="92" t="s">
        <v>41</v>
      </c>
      <c r="V3" s="92" t="s">
        <v>42</v>
      </c>
      <c r="W3" s="92" t="s">
        <v>43</v>
      </c>
      <c r="X3" s="92" t="s">
        <v>44</v>
      </c>
      <c r="Y3" s="92" t="s">
        <v>45</v>
      </c>
      <c r="Z3" s="92" t="s">
        <v>46</v>
      </c>
      <c r="AA3" s="92" t="s">
        <v>47</v>
      </c>
      <c r="AB3" s="92" t="s">
        <v>48</v>
      </c>
      <c r="AC3" s="92" t="s">
        <v>49</v>
      </c>
      <c r="AD3" s="92" t="s">
        <v>50</v>
      </c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2"/>
      <c r="EW3" s="92"/>
      <c r="EX3" s="92"/>
      <c r="EY3" s="92"/>
      <c r="EZ3" s="92"/>
      <c r="FA3" s="92"/>
      <c r="FB3" s="92"/>
      <c r="FC3" s="92"/>
      <c r="FD3" s="92"/>
      <c r="FE3" s="92"/>
      <c r="FF3" s="92"/>
      <c r="FG3" s="92"/>
      <c r="FH3" s="92"/>
      <c r="FI3" s="92"/>
      <c r="FJ3" s="92"/>
      <c r="FK3" s="92"/>
      <c r="FL3" s="92"/>
      <c r="FM3" s="92"/>
      <c r="FN3" s="92"/>
      <c r="FO3" s="92"/>
      <c r="FP3" s="92"/>
      <c r="FQ3" s="92"/>
      <c r="FR3" s="92"/>
      <c r="FS3" s="92"/>
      <c r="FT3" s="92"/>
      <c r="FU3" s="92"/>
      <c r="FV3" s="92"/>
      <c r="FW3" s="92"/>
      <c r="FX3" s="92"/>
      <c r="FY3" s="92"/>
      <c r="FZ3" s="92"/>
      <c r="GA3" s="92"/>
      <c r="GB3" s="92"/>
      <c r="GC3" s="92"/>
      <c r="GD3" s="92"/>
      <c r="GE3" s="92"/>
      <c r="GF3" s="92"/>
      <c r="GG3" s="92"/>
      <c r="GH3" s="92"/>
      <c r="GI3" s="92"/>
      <c r="GJ3" s="92"/>
      <c r="GK3" s="92"/>
      <c r="GL3" s="92"/>
      <c r="GM3" s="92"/>
      <c r="GN3" s="92"/>
      <c r="GO3" s="92"/>
      <c r="GP3" s="92"/>
      <c r="GQ3" s="92"/>
      <c r="GR3" s="92"/>
      <c r="GS3" s="92"/>
      <c r="GT3" s="92"/>
      <c r="GU3" s="92"/>
      <c r="GV3" s="92"/>
      <c r="GW3" s="92"/>
      <c r="GX3" s="92"/>
      <c r="GY3" s="92"/>
      <c r="GZ3" s="92"/>
      <c r="HA3" s="92"/>
      <c r="HB3" s="92"/>
      <c r="HC3" s="92"/>
      <c r="HD3" s="92"/>
      <c r="HE3" s="92"/>
      <c r="HF3" s="92"/>
      <c r="HG3" s="92"/>
      <c r="HH3" s="92"/>
      <c r="HI3" s="92"/>
      <c r="HJ3" s="92"/>
      <c r="HK3" s="92"/>
      <c r="HL3" s="92"/>
      <c r="HM3" s="92"/>
      <c r="HN3" s="92"/>
      <c r="HO3" s="92"/>
      <c r="HP3" s="92"/>
      <c r="HQ3" s="92"/>
      <c r="HR3" s="92"/>
      <c r="HS3" s="92"/>
      <c r="HT3" s="92"/>
      <c r="HU3" s="92"/>
      <c r="HV3" s="92"/>
      <c r="HW3" s="92"/>
      <c r="HX3" s="92"/>
      <c r="HY3" s="92"/>
      <c r="HZ3" s="92"/>
      <c r="IA3" s="92"/>
      <c r="IB3" s="92"/>
      <c r="IC3" s="92"/>
      <c r="ID3" s="92"/>
      <c r="IE3" s="92"/>
      <c r="IF3" s="92"/>
      <c r="IG3" s="92"/>
      <c r="IH3" s="92"/>
      <c r="II3" s="92"/>
      <c r="IJ3" s="92"/>
      <c r="IK3" s="92"/>
      <c r="IL3" s="92"/>
      <c r="IM3" s="92"/>
      <c r="IN3" s="92"/>
      <c r="IO3" s="92"/>
      <c r="IP3" s="92"/>
      <c r="IQ3" s="92"/>
      <c r="IR3" s="92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2"/>
      <c r="JD3" s="92"/>
      <c r="JE3" s="92"/>
      <c r="JF3" s="92"/>
      <c r="JG3" s="92"/>
      <c r="JH3" s="92"/>
      <c r="JI3" s="92"/>
      <c r="JJ3" s="92"/>
      <c r="JK3" s="92"/>
      <c r="JL3" s="92"/>
      <c r="JM3" s="92"/>
      <c r="JN3" s="92"/>
      <c r="JO3" s="92"/>
      <c r="JP3" s="92"/>
      <c r="JQ3" s="92"/>
      <c r="JR3" s="92"/>
      <c r="JS3" s="92"/>
      <c r="JT3" s="92"/>
      <c r="JU3" s="92"/>
      <c r="JV3" s="92"/>
      <c r="JW3" s="92"/>
      <c r="JX3" s="92"/>
      <c r="JY3" s="92"/>
      <c r="JZ3" s="92"/>
      <c r="KA3" s="92"/>
      <c r="KB3" s="92"/>
      <c r="KC3" s="92"/>
      <c r="KD3" s="92"/>
      <c r="KE3" s="92"/>
      <c r="KF3" s="92"/>
      <c r="KG3" s="92"/>
      <c r="KH3" s="92"/>
      <c r="KI3" s="92"/>
      <c r="KJ3" s="92"/>
      <c r="KK3" s="92"/>
      <c r="KL3" s="92"/>
      <c r="KM3" s="92"/>
      <c r="KN3" s="92"/>
      <c r="KO3" s="92"/>
      <c r="KP3" s="92"/>
      <c r="KQ3" s="92"/>
      <c r="KR3" s="92"/>
      <c r="KS3" s="92"/>
      <c r="KT3" s="92"/>
      <c r="KU3" s="92"/>
      <c r="KV3" s="92"/>
      <c r="KW3" s="92"/>
      <c r="KX3" s="92"/>
      <c r="KY3" s="92"/>
      <c r="KZ3" s="92"/>
      <c r="LA3" s="92"/>
      <c r="LB3" s="92"/>
      <c r="LC3" s="92"/>
      <c r="LD3" s="92"/>
      <c r="LE3" s="92"/>
      <c r="LF3" s="92"/>
      <c r="LG3" s="92"/>
      <c r="LH3" s="92"/>
      <c r="LI3" s="92"/>
      <c r="LJ3" s="92"/>
      <c r="LK3" s="92"/>
      <c r="LL3" s="92"/>
      <c r="LM3" s="92"/>
      <c r="LN3" s="92"/>
      <c r="LO3" s="92"/>
      <c r="LP3" s="92"/>
      <c r="LQ3" s="92"/>
      <c r="LR3" s="92"/>
      <c r="LS3" s="92"/>
      <c r="LT3" s="92"/>
      <c r="LU3" s="92"/>
      <c r="LV3" s="92"/>
      <c r="LW3" s="92"/>
      <c r="LX3" s="92"/>
      <c r="LY3" s="92"/>
      <c r="LZ3" s="92"/>
      <c r="MA3" s="92"/>
      <c r="MB3" s="92"/>
      <c r="MC3" s="92"/>
      <c r="MD3" s="92"/>
      <c r="ME3" s="92"/>
      <c r="MF3" s="92"/>
      <c r="MG3" s="92"/>
      <c r="MH3" s="92"/>
      <c r="MI3" s="92"/>
      <c r="MJ3" s="92"/>
      <c r="MK3" s="92"/>
      <c r="ML3" s="92"/>
      <c r="MM3" s="92"/>
      <c r="MN3" s="92"/>
      <c r="MO3" s="92"/>
      <c r="MP3" s="92"/>
      <c r="MQ3" s="92"/>
      <c r="MR3" s="92"/>
      <c r="MS3" s="92"/>
      <c r="MT3" s="92"/>
      <c r="MU3" s="92"/>
      <c r="MV3" s="92"/>
      <c r="MW3" s="92"/>
      <c r="MX3" s="92"/>
      <c r="MY3" s="92"/>
      <c r="MZ3" s="92"/>
      <c r="NA3" s="92"/>
      <c r="NB3" s="92"/>
      <c r="NC3" s="92"/>
      <c r="ND3" s="92"/>
      <c r="NE3" s="92"/>
      <c r="NF3" s="92"/>
      <c r="NG3" s="92"/>
      <c r="NH3" s="92"/>
      <c r="NI3" s="92"/>
      <c r="NJ3" s="92"/>
      <c r="NK3" s="92"/>
      <c r="NL3" s="89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76" t="s">
        <v>3</v>
      </c>
      <c r="E4" s="190"/>
      <c r="F4" s="190"/>
      <c r="G4" s="190"/>
      <c r="H4" s="123">
        <v>1</v>
      </c>
      <c r="I4" s="123">
        <v>2</v>
      </c>
      <c r="J4" s="123">
        <v>3</v>
      </c>
      <c r="K4" s="123">
        <v>4</v>
      </c>
      <c r="L4" s="123">
        <v>5</v>
      </c>
      <c r="M4" s="123">
        <v>6</v>
      </c>
      <c r="N4" s="123">
        <v>7</v>
      </c>
      <c r="O4" s="123">
        <v>8</v>
      </c>
      <c r="P4" s="123">
        <v>9</v>
      </c>
      <c r="Q4" s="123">
        <v>10</v>
      </c>
      <c r="R4" s="123">
        <v>11</v>
      </c>
      <c r="S4" s="123">
        <v>12</v>
      </c>
      <c r="T4" s="123">
        <v>13</v>
      </c>
      <c r="U4" s="123">
        <v>14</v>
      </c>
      <c r="V4" s="123">
        <v>15</v>
      </c>
      <c r="W4" s="123">
        <v>16</v>
      </c>
      <c r="X4" s="123">
        <v>17</v>
      </c>
      <c r="Y4" s="123">
        <v>18</v>
      </c>
      <c r="Z4" s="123">
        <v>19</v>
      </c>
      <c r="AA4" s="123">
        <v>20</v>
      </c>
      <c r="AB4" s="123">
        <v>21</v>
      </c>
      <c r="AC4" s="123">
        <v>22</v>
      </c>
      <c r="AD4" s="123">
        <v>23</v>
      </c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92"/>
      <c r="E5" s="182"/>
      <c r="F5" s="182"/>
      <c r="G5" s="182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</row>
    <row r="6" spans="1:4605" s="16" customFormat="1" ht="14.45" customHeight="1">
      <c r="A6" s="13" t="s">
        <v>77</v>
      </c>
      <c r="B6" s="14" t="s">
        <v>78</v>
      </c>
      <c r="C6" s="14" t="s">
        <v>79</v>
      </c>
      <c r="D6" s="88" t="s">
        <v>80</v>
      </c>
      <c r="E6" s="88" t="s">
        <v>80</v>
      </c>
      <c r="F6" s="88" t="s">
        <v>80</v>
      </c>
      <c r="G6" s="88" t="s">
        <v>80</v>
      </c>
    </row>
    <row r="7" spans="1:4605" s="16" customFormat="1">
      <c r="A7" s="34"/>
      <c r="B7" s="15"/>
      <c r="C7" s="15"/>
      <c r="D7" s="25"/>
      <c r="E7" s="25"/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6"/>
      <c r="QA7" s="82"/>
      <c r="QB7" s="82"/>
      <c r="QC7" s="82"/>
      <c r="QD7" s="82"/>
    </row>
    <row r="8" spans="1:4605" s="16" customFormat="1">
      <c r="A8" s="10"/>
      <c r="B8" s="121"/>
      <c r="C8" s="15"/>
      <c r="D8" s="25"/>
      <c r="E8" s="25"/>
      <c r="F8" s="25"/>
      <c r="G8" s="25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6"/>
      <c r="IV8" s="86"/>
      <c r="IW8" s="86"/>
      <c r="IX8" s="83"/>
      <c r="IY8" s="83"/>
      <c r="IZ8" s="83"/>
      <c r="JA8" s="86"/>
      <c r="JB8" s="86"/>
      <c r="JC8" s="86"/>
      <c r="JD8" s="83"/>
      <c r="JE8" s="83"/>
      <c r="JF8" s="83"/>
      <c r="JG8" s="86"/>
      <c r="JH8" s="86"/>
      <c r="JI8" s="86"/>
      <c r="JJ8" s="83"/>
      <c r="JK8" s="83"/>
      <c r="JL8" s="83"/>
      <c r="JM8" s="86"/>
      <c r="JN8" s="86"/>
      <c r="JO8" s="86"/>
      <c r="JP8" s="86"/>
      <c r="JQ8" s="83"/>
      <c r="JU8" s="86"/>
      <c r="KM8" s="83"/>
      <c r="KT8" s="86"/>
      <c r="KU8" s="86"/>
      <c r="KV8" s="86"/>
      <c r="KW8" s="86"/>
      <c r="KX8" s="86"/>
      <c r="KY8" s="86"/>
      <c r="KZ8" s="86"/>
      <c r="LA8" s="86"/>
      <c r="LB8" s="86"/>
      <c r="LC8" s="86"/>
      <c r="LD8" s="86"/>
      <c r="LE8" s="86"/>
      <c r="LF8" s="86"/>
      <c r="LG8" s="86"/>
      <c r="LH8" s="86"/>
      <c r="LI8" s="86"/>
      <c r="LJ8" s="86"/>
      <c r="LK8" s="86"/>
      <c r="LL8" s="86"/>
      <c r="LM8" s="86"/>
      <c r="LN8" s="86"/>
      <c r="LO8" s="86"/>
      <c r="LP8" s="86"/>
      <c r="LQ8" s="86"/>
      <c r="LR8" s="86"/>
      <c r="LS8" s="86"/>
      <c r="LT8" s="86"/>
      <c r="LU8" s="86"/>
      <c r="LV8" s="86"/>
      <c r="LW8" s="86"/>
      <c r="LX8" s="86"/>
      <c r="LY8" s="86"/>
      <c r="LZ8" s="86"/>
      <c r="MA8" s="86"/>
      <c r="MB8" s="86"/>
      <c r="MC8" s="86"/>
      <c r="MD8" s="86"/>
      <c r="ME8" s="86"/>
      <c r="MF8" s="86"/>
      <c r="MG8" s="86"/>
      <c r="MH8" s="86"/>
      <c r="MI8" s="86"/>
      <c r="MJ8" s="86"/>
      <c r="MK8" s="86"/>
      <c r="ML8" s="86"/>
      <c r="MM8" s="86"/>
      <c r="MN8" s="86"/>
      <c r="MO8" s="86"/>
      <c r="MP8" s="86"/>
      <c r="MQ8" s="86"/>
      <c r="MR8" s="86"/>
      <c r="MS8" s="86"/>
      <c r="MT8" s="86"/>
      <c r="MU8" s="86"/>
      <c r="MV8" s="86"/>
      <c r="MW8" s="86"/>
      <c r="MX8" s="86"/>
      <c r="MY8" s="86"/>
      <c r="MZ8" s="86"/>
      <c r="NA8" s="86"/>
      <c r="NB8" s="86"/>
      <c r="NC8" s="86"/>
      <c r="ND8" s="86"/>
      <c r="NE8" s="86"/>
      <c r="NF8" s="86"/>
      <c r="NG8" s="86"/>
      <c r="NH8" s="86"/>
      <c r="NI8" s="86"/>
      <c r="NJ8" s="86"/>
      <c r="NK8" s="86"/>
      <c r="OC8" s="83"/>
      <c r="OD8" s="86"/>
      <c r="OE8" s="86"/>
      <c r="OF8" s="86"/>
      <c r="OG8" s="86"/>
      <c r="OH8" s="86"/>
      <c r="OI8" s="86"/>
      <c r="OJ8" s="86"/>
      <c r="OK8" s="86"/>
      <c r="OL8" s="86"/>
      <c r="OM8" s="86"/>
      <c r="ON8" s="86"/>
      <c r="OO8" s="86"/>
      <c r="OP8" s="86"/>
      <c r="OQ8" s="86"/>
      <c r="OR8" s="83"/>
      <c r="OS8" s="83"/>
      <c r="OT8" s="83"/>
      <c r="OU8" s="86"/>
      <c r="OV8" s="86"/>
      <c r="OW8" s="83"/>
      <c r="PC8" s="86"/>
      <c r="PD8" s="86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34"/>
      <c r="B9" s="121"/>
      <c r="C9" s="15"/>
      <c r="D9" s="25"/>
      <c r="E9" s="25"/>
      <c r="F9" s="25"/>
      <c r="G9" s="25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3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IU9" s="86"/>
      <c r="IV9" s="86"/>
      <c r="IW9" s="86"/>
      <c r="IX9" s="83"/>
      <c r="IY9" s="83"/>
      <c r="IZ9" s="83"/>
      <c r="JA9" s="86"/>
      <c r="JB9" s="86"/>
      <c r="JC9" s="86"/>
      <c r="JD9" s="83"/>
      <c r="JE9" s="83"/>
      <c r="JF9" s="83"/>
      <c r="JG9" s="86"/>
      <c r="JH9" s="86"/>
      <c r="JI9" s="86"/>
      <c r="JJ9" s="83"/>
      <c r="JK9" s="83"/>
      <c r="JL9" s="83"/>
      <c r="JM9" s="86"/>
      <c r="JN9" s="86"/>
      <c r="JO9" s="86"/>
      <c r="JP9" s="86"/>
      <c r="JQ9" s="83"/>
      <c r="JU9" s="86"/>
      <c r="KM9" s="83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  <c r="MZ9" s="86"/>
      <c r="NA9" s="86"/>
      <c r="NB9" s="86"/>
      <c r="NC9" s="86"/>
      <c r="ND9" s="86"/>
      <c r="NE9" s="86"/>
      <c r="NF9" s="86"/>
      <c r="NG9" s="86"/>
      <c r="NH9" s="86"/>
      <c r="NI9" s="86"/>
      <c r="NJ9" s="86"/>
      <c r="NK9" s="86"/>
      <c r="OC9" s="83"/>
      <c r="OD9" s="86"/>
      <c r="OE9" s="86"/>
      <c r="OF9" s="86"/>
      <c r="OG9" s="86"/>
      <c r="OH9" s="86"/>
      <c r="OI9" s="86"/>
      <c r="OJ9" s="86"/>
      <c r="OK9" s="86"/>
      <c r="OL9" s="86"/>
      <c r="OM9" s="86"/>
      <c r="ON9" s="86"/>
      <c r="OO9" s="86"/>
      <c r="OP9" s="86"/>
      <c r="OQ9" s="86"/>
      <c r="OR9" s="83"/>
      <c r="OS9" s="83"/>
      <c r="OT9" s="83"/>
      <c r="OU9" s="86"/>
      <c r="OV9" s="86"/>
      <c r="OW9" s="83"/>
      <c r="PC9" s="86"/>
      <c r="PD9" s="86"/>
      <c r="PE9" s="83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/>
      <c r="B10" s="121"/>
      <c r="C10" s="15"/>
      <c r="D10" s="25"/>
      <c r="E10" s="25"/>
      <c r="F10" s="25"/>
      <c r="G10" s="25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Z10" s="82"/>
      <c r="AA10" s="82"/>
      <c r="AB10" s="83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IU10" s="86"/>
      <c r="IV10" s="86"/>
      <c r="IW10" s="86"/>
      <c r="IX10" s="83"/>
      <c r="IY10" s="83"/>
      <c r="IZ10" s="83"/>
      <c r="JA10" s="86"/>
      <c r="JB10" s="86"/>
      <c r="JC10" s="86"/>
      <c r="JD10" s="83"/>
      <c r="JE10" s="83"/>
      <c r="JF10" s="83"/>
      <c r="JG10" s="86"/>
      <c r="JH10" s="86"/>
      <c r="JI10" s="86"/>
      <c r="JJ10" s="83"/>
      <c r="JK10" s="83"/>
      <c r="JL10" s="83"/>
      <c r="JM10" s="86"/>
      <c r="JN10" s="86"/>
      <c r="JO10" s="86"/>
      <c r="JP10" s="86"/>
      <c r="JQ10" s="83"/>
      <c r="JU10" s="86"/>
      <c r="KM10" s="83"/>
      <c r="KT10" s="86"/>
      <c r="KU10" s="86"/>
      <c r="KV10" s="86"/>
      <c r="KW10" s="86"/>
      <c r="KX10" s="86"/>
      <c r="KY10" s="86"/>
      <c r="KZ10" s="86"/>
      <c r="LA10" s="86"/>
      <c r="LB10" s="86"/>
      <c r="LC10" s="86"/>
      <c r="LD10" s="86"/>
      <c r="LE10" s="86"/>
      <c r="LF10" s="86"/>
      <c r="LG10" s="86"/>
      <c r="LH10" s="86"/>
      <c r="LI10" s="86"/>
      <c r="LJ10" s="86"/>
      <c r="LK10" s="86"/>
      <c r="LL10" s="86"/>
      <c r="LM10" s="86"/>
      <c r="LN10" s="86"/>
      <c r="LO10" s="86"/>
      <c r="LP10" s="86"/>
      <c r="LQ10" s="86"/>
      <c r="LR10" s="86"/>
      <c r="LS10" s="86"/>
      <c r="LT10" s="86"/>
      <c r="LU10" s="86"/>
      <c r="LV10" s="86"/>
      <c r="LW10" s="86"/>
      <c r="LX10" s="86"/>
      <c r="LY10" s="86"/>
      <c r="LZ10" s="86"/>
      <c r="MA10" s="86"/>
      <c r="MB10" s="86"/>
      <c r="MC10" s="86"/>
      <c r="MD10" s="86"/>
      <c r="ME10" s="86"/>
      <c r="MF10" s="86"/>
      <c r="MG10" s="86"/>
      <c r="MH10" s="86"/>
      <c r="MI10" s="86"/>
      <c r="MJ10" s="86"/>
      <c r="MK10" s="86"/>
      <c r="ML10" s="86"/>
      <c r="MM10" s="86"/>
      <c r="MN10" s="86"/>
      <c r="MO10" s="86"/>
      <c r="MP10" s="86"/>
      <c r="MQ10" s="86"/>
      <c r="MR10" s="86"/>
      <c r="MS10" s="86"/>
      <c r="MT10" s="86"/>
      <c r="MU10" s="86"/>
      <c r="MV10" s="86"/>
      <c r="MW10" s="86"/>
      <c r="MX10" s="86"/>
      <c r="MY10" s="86"/>
      <c r="MZ10" s="86"/>
      <c r="NA10" s="86"/>
      <c r="NB10" s="86"/>
      <c r="NC10" s="86"/>
      <c r="ND10" s="86"/>
      <c r="NE10" s="86"/>
      <c r="NF10" s="86"/>
      <c r="NG10" s="86"/>
      <c r="NH10" s="86"/>
      <c r="NI10" s="86"/>
      <c r="NJ10" s="86"/>
      <c r="NK10" s="86"/>
      <c r="OC10" s="83"/>
      <c r="OD10" s="86"/>
      <c r="OE10" s="86"/>
      <c r="OF10" s="86"/>
      <c r="OG10" s="86"/>
      <c r="OH10" s="86"/>
      <c r="OI10" s="86"/>
      <c r="OJ10" s="86"/>
      <c r="OK10" s="86"/>
      <c r="OL10" s="86"/>
      <c r="OM10" s="86"/>
      <c r="ON10" s="86"/>
      <c r="OO10" s="86"/>
      <c r="OP10" s="86"/>
      <c r="OQ10" s="86"/>
      <c r="OR10" s="83"/>
      <c r="OS10" s="83"/>
      <c r="OT10" s="83"/>
      <c r="OU10" s="86"/>
      <c r="OV10" s="86"/>
      <c r="OW10" s="83"/>
      <c r="PC10" s="86"/>
      <c r="PD10" s="86"/>
      <c r="PE10" s="83"/>
      <c r="PF10" s="83"/>
      <c r="PG10" s="83"/>
      <c r="PS10" s="83"/>
      <c r="PT10" s="83"/>
      <c r="PU10" s="83"/>
      <c r="PV10" s="83"/>
      <c r="PW10" s="83"/>
      <c r="PX10" s="83"/>
      <c r="PY10" s="83"/>
      <c r="QA10" s="82"/>
      <c r="QB10" s="82"/>
      <c r="QC10" s="82"/>
      <c r="QD10" s="82"/>
    </row>
    <row r="11" spans="1:4605" s="16" customFormat="1">
      <c r="A11" s="10"/>
      <c r="B11" s="11"/>
      <c r="C11" s="15"/>
      <c r="D11" s="25"/>
      <c r="E11" s="25"/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6"/>
      <c r="IV11" s="83"/>
      <c r="IW11" s="83"/>
      <c r="IX11" s="86"/>
      <c r="IY11" s="83"/>
      <c r="IZ11" s="83"/>
      <c r="JA11" s="86"/>
      <c r="JB11" s="83"/>
      <c r="JC11" s="83"/>
      <c r="JD11" s="86"/>
      <c r="JE11" s="83"/>
      <c r="JF11" s="83"/>
      <c r="JG11" s="86"/>
      <c r="JH11" s="83"/>
      <c r="JI11" s="83"/>
      <c r="JJ11" s="86"/>
      <c r="JK11" s="83"/>
      <c r="JL11" s="83"/>
      <c r="JM11" s="86"/>
      <c r="JN11" s="83"/>
      <c r="JO11" s="83"/>
      <c r="JP11" s="83"/>
      <c r="JQ11" s="86"/>
      <c r="JR11" s="86"/>
      <c r="JU11" s="86"/>
      <c r="KM11" s="83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3"/>
      <c r="NN11" s="83"/>
      <c r="NO11" s="86"/>
      <c r="NP11" s="86"/>
      <c r="NQ11" s="83"/>
      <c r="NW11" s="86"/>
      <c r="NX11" s="86"/>
      <c r="NY11" s="83"/>
      <c r="NZ11" s="83"/>
      <c r="OA11" s="83"/>
      <c r="OC11" s="83"/>
      <c r="OD11" s="86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6"/>
      <c r="OS11" s="83"/>
      <c r="OT11" s="83"/>
      <c r="OU11" s="83"/>
      <c r="OV11" s="83"/>
      <c r="OW11" s="86"/>
      <c r="OX11" s="86"/>
      <c r="PC11" s="86"/>
      <c r="PD11" s="83"/>
      <c r="PE11" s="86"/>
      <c r="PF11" s="83"/>
      <c r="PG11" s="83"/>
      <c r="PS11" s="83"/>
      <c r="PT11" s="83"/>
      <c r="PU11" s="83"/>
      <c r="PV11" s="83"/>
      <c r="PW11" s="83"/>
      <c r="PX11" s="83"/>
      <c r="PY11" s="83"/>
      <c r="QA11" s="82"/>
      <c r="QB11" s="82"/>
      <c r="QC11" s="82"/>
      <c r="QD11" s="82"/>
    </row>
    <row r="12" spans="1:4605" s="16" customFormat="1">
      <c r="A12" s="10"/>
      <c r="B12" s="11"/>
      <c r="C12" s="15"/>
      <c r="D12" s="25"/>
      <c r="E12" s="25"/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IU12" s="86"/>
      <c r="IV12" s="83"/>
      <c r="IW12" s="83"/>
      <c r="IX12" s="83"/>
      <c r="IY12" s="86"/>
      <c r="IZ12" s="83"/>
      <c r="JA12" s="86"/>
      <c r="JB12" s="83"/>
      <c r="JC12" s="83"/>
      <c r="JD12" s="83"/>
      <c r="JE12" s="86"/>
      <c r="JF12" s="83"/>
      <c r="JG12" s="86"/>
      <c r="JH12" s="83"/>
      <c r="JI12" s="83"/>
      <c r="JJ12" s="83"/>
      <c r="JK12" s="86"/>
      <c r="JL12" s="83"/>
      <c r="JM12" s="86"/>
      <c r="JN12" s="83"/>
      <c r="JO12" s="83"/>
      <c r="JP12" s="83"/>
      <c r="JQ12" s="83"/>
      <c r="JR12" s="83"/>
      <c r="JS12" s="86"/>
      <c r="JT12" s="86"/>
      <c r="JU12" s="86"/>
      <c r="JV12" s="86"/>
      <c r="JW12" s="86"/>
      <c r="JX12" s="86"/>
      <c r="JY12" s="86"/>
      <c r="JZ12" s="86"/>
      <c r="KA12" s="86"/>
      <c r="KB12" s="86"/>
      <c r="KD12" s="86"/>
      <c r="KE12" s="86"/>
      <c r="KF12" s="86"/>
      <c r="KG12" s="86"/>
      <c r="KH12" s="86"/>
      <c r="KI12" s="86"/>
      <c r="KJ12" s="86"/>
      <c r="KK12" s="83"/>
      <c r="KM12" s="83"/>
      <c r="KT12" s="83"/>
      <c r="KU12" s="83"/>
      <c r="KV12" s="83"/>
      <c r="KW12" s="83"/>
      <c r="KX12" s="83"/>
      <c r="KY12" s="83"/>
      <c r="KZ12" s="83"/>
      <c r="LA12" s="83"/>
      <c r="LB12" s="83"/>
      <c r="LC12" s="83"/>
      <c r="LD12" s="83"/>
      <c r="LE12" s="83"/>
      <c r="LF12" s="83"/>
      <c r="LG12" s="83"/>
      <c r="LH12" s="83"/>
      <c r="LI12" s="83"/>
      <c r="LJ12" s="83"/>
      <c r="LK12" s="83"/>
      <c r="LL12" s="83"/>
      <c r="LM12" s="83"/>
      <c r="LN12" s="83"/>
      <c r="LO12" s="83"/>
      <c r="LP12" s="83"/>
      <c r="LQ12" s="83"/>
      <c r="LR12" s="83"/>
      <c r="LS12" s="83"/>
      <c r="LT12" s="83"/>
      <c r="LU12" s="83"/>
      <c r="LV12" s="83"/>
      <c r="LW12" s="83"/>
      <c r="LX12" s="83"/>
      <c r="LY12" s="83"/>
      <c r="LZ12" s="83"/>
      <c r="MA12" s="83"/>
      <c r="MB12" s="83"/>
      <c r="MC12" s="83"/>
      <c r="MD12" s="83"/>
      <c r="ME12" s="83"/>
      <c r="MF12" s="83"/>
      <c r="MG12" s="83"/>
      <c r="MH12" s="83"/>
      <c r="MI12" s="83"/>
      <c r="MJ12" s="83"/>
      <c r="MK12" s="83"/>
      <c r="ML12" s="83"/>
      <c r="MM12" s="83"/>
      <c r="MN12" s="83"/>
      <c r="MO12" s="83"/>
      <c r="MP12" s="83"/>
      <c r="MQ12" s="83"/>
      <c r="MR12" s="83"/>
      <c r="MS12" s="83"/>
      <c r="MT12" s="83"/>
      <c r="MU12" s="83"/>
      <c r="MV12" s="83"/>
      <c r="MW12" s="83"/>
      <c r="MX12" s="83"/>
      <c r="MY12" s="83"/>
      <c r="MZ12" s="83"/>
      <c r="NA12" s="83"/>
      <c r="NB12" s="83"/>
      <c r="NC12" s="83"/>
      <c r="ND12" s="83"/>
      <c r="NE12" s="83"/>
      <c r="NF12" s="83"/>
      <c r="NG12" s="83"/>
      <c r="NH12" s="83"/>
      <c r="NI12" s="83"/>
      <c r="NJ12" s="83"/>
      <c r="NK12" s="83"/>
      <c r="NL12" s="86"/>
      <c r="NM12" s="83"/>
      <c r="NN12" s="83"/>
      <c r="NO12" s="83"/>
      <c r="NP12" s="83"/>
      <c r="NQ12" s="86"/>
      <c r="NR12" s="86"/>
      <c r="NW12" s="86"/>
      <c r="NX12" s="83"/>
      <c r="NY12" s="86"/>
      <c r="NZ12" s="83"/>
      <c r="OA12" s="83"/>
      <c r="OC12" s="83"/>
      <c r="OD12" s="86"/>
      <c r="OE12" s="83"/>
      <c r="OF12" s="83"/>
      <c r="OG12" s="83"/>
      <c r="OH12" s="83"/>
      <c r="OI12" s="83"/>
      <c r="OJ12" s="83"/>
      <c r="OK12" s="83"/>
      <c r="OL12" s="83"/>
      <c r="OM12" s="83"/>
      <c r="ON12" s="83"/>
      <c r="OO12" s="83"/>
      <c r="OP12" s="83"/>
      <c r="OQ12" s="83"/>
      <c r="OR12" s="83"/>
      <c r="OS12" s="86"/>
      <c r="OT12" s="83"/>
      <c r="OU12" s="83"/>
      <c r="OV12" s="83"/>
      <c r="OW12" s="83"/>
      <c r="OX12" s="83"/>
      <c r="OY12" s="86"/>
      <c r="OZ12" s="86"/>
      <c r="PA12" s="83"/>
      <c r="PC12" s="86"/>
      <c r="PD12" s="83"/>
      <c r="PE12" s="83"/>
      <c r="PF12" s="86"/>
      <c r="PG12" s="86"/>
      <c r="PS12" s="86"/>
      <c r="PT12" s="86"/>
      <c r="PU12" s="86"/>
      <c r="PV12" s="86"/>
      <c r="PW12" s="86"/>
      <c r="PX12" s="86"/>
      <c r="PY12" s="83"/>
      <c r="QA12" s="82"/>
      <c r="QB12" s="82"/>
      <c r="QC12" s="82"/>
      <c r="QD12" s="82"/>
    </row>
    <row r="13" spans="1:4605" s="16" customFormat="1">
      <c r="A13" s="10"/>
      <c r="B13" s="121"/>
      <c r="C13" s="15"/>
      <c r="D13" s="25"/>
      <c r="E13" s="25"/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IU13" s="86"/>
      <c r="IV13" s="83"/>
      <c r="IW13" s="83"/>
      <c r="IX13" s="83"/>
      <c r="IY13" s="83"/>
      <c r="IZ13" s="86"/>
      <c r="JA13" s="86"/>
      <c r="JB13" s="83"/>
      <c r="JC13" s="83"/>
      <c r="JD13" s="83"/>
      <c r="JE13" s="83"/>
      <c r="JF13" s="86"/>
      <c r="JG13" s="86"/>
      <c r="JH13" s="83"/>
      <c r="JI13" s="83"/>
      <c r="JJ13" s="83"/>
      <c r="JK13" s="83"/>
      <c r="JL13" s="86"/>
      <c r="JM13" s="86"/>
      <c r="JN13" s="83"/>
      <c r="JO13" s="83"/>
      <c r="JP13" s="83"/>
      <c r="JQ13" s="83"/>
      <c r="JR13" s="83"/>
      <c r="JS13" s="83"/>
      <c r="JT13" s="83"/>
      <c r="JU13" s="86"/>
      <c r="JV13" s="83"/>
      <c r="JW13" s="83"/>
      <c r="JX13" s="83"/>
      <c r="JY13" s="83"/>
      <c r="JZ13" s="83"/>
      <c r="KA13" s="83"/>
      <c r="KB13" s="83"/>
      <c r="KD13" s="83"/>
      <c r="KE13" s="83"/>
      <c r="KF13" s="83"/>
      <c r="KG13" s="83"/>
      <c r="KH13" s="83"/>
      <c r="KI13" s="83"/>
      <c r="KJ13" s="83"/>
      <c r="KK13" s="86"/>
      <c r="KL13" s="86"/>
      <c r="KM13" s="86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6"/>
      <c r="NN13" s="83"/>
      <c r="NO13" s="83"/>
      <c r="NP13" s="83"/>
      <c r="NQ13" s="83"/>
      <c r="NR13" s="83"/>
      <c r="NS13" s="86"/>
      <c r="NT13" s="86"/>
      <c r="NU13" s="83"/>
      <c r="NW13" s="86"/>
      <c r="NX13" s="83"/>
      <c r="NY13" s="83"/>
      <c r="NZ13" s="86"/>
      <c r="OA13" s="86"/>
      <c r="OC13" s="86"/>
      <c r="OD13" s="86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3"/>
      <c r="OS13" s="83"/>
      <c r="OT13" s="86"/>
      <c r="OU13" s="83"/>
      <c r="OV13" s="83"/>
      <c r="OW13" s="83"/>
      <c r="OX13" s="83"/>
      <c r="OY13" s="83"/>
      <c r="OZ13" s="83"/>
      <c r="PA13" s="86"/>
      <c r="PB13" s="86"/>
      <c r="PC13" s="86"/>
      <c r="PD13" s="83"/>
      <c r="PE13" s="83"/>
      <c r="PF13" s="83"/>
      <c r="PG13" s="83"/>
      <c r="PS13" s="83"/>
      <c r="PT13" s="83"/>
      <c r="PU13" s="83"/>
      <c r="PV13" s="83"/>
      <c r="PW13" s="83"/>
      <c r="PX13" s="83"/>
      <c r="PY13" s="86"/>
      <c r="QA13" s="83"/>
      <c r="QB13" s="83"/>
      <c r="QC13" s="83"/>
      <c r="QD13" s="83"/>
    </row>
    <row r="14" spans="1:4605" s="16" customFormat="1">
      <c r="A14" s="10"/>
      <c r="B14" s="11"/>
      <c r="C14" s="15"/>
      <c r="D14" s="25"/>
      <c r="E14" s="25"/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IU14" s="86"/>
      <c r="IV14" s="83"/>
      <c r="IW14" s="83"/>
      <c r="IX14" s="86"/>
      <c r="IY14" s="83"/>
      <c r="IZ14" s="83"/>
      <c r="JA14" s="86"/>
      <c r="JB14" s="83"/>
      <c r="JC14" s="83"/>
      <c r="JD14" s="86"/>
      <c r="JE14" s="83"/>
      <c r="JF14" s="83"/>
      <c r="JG14" s="86"/>
      <c r="JH14" s="83"/>
      <c r="JI14" s="83"/>
      <c r="JJ14" s="86"/>
      <c r="JK14" s="83"/>
      <c r="JL14" s="83"/>
      <c r="JM14" s="86"/>
      <c r="JN14" s="83"/>
      <c r="JO14" s="83"/>
      <c r="JP14" s="83"/>
      <c r="JQ14" s="86"/>
      <c r="JR14" s="86"/>
      <c r="JU14" s="86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3"/>
      <c r="NM14" s="83"/>
      <c r="NN14" s="83"/>
      <c r="NO14" s="86"/>
      <c r="NP14" s="86"/>
      <c r="NQ14" s="83"/>
      <c r="NW14" s="86"/>
      <c r="NX14" s="86"/>
      <c r="NY14" s="83"/>
      <c r="NZ14" s="83"/>
      <c r="OA14" s="83"/>
      <c r="OC14" s="83"/>
      <c r="OD14" s="86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6"/>
      <c r="OS14" s="83"/>
      <c r="OT14" s="83"/>
      <c r="OU14" s="83"/>
      <c r="OV14" s="83"/>
      <c r="OW14" s="86"/>
      <c r="OX14" s="86"/>
      <c r="PC14" s="86"/>
      <c r="PD14" s="83"/>
      <c r="PE14" s="86"/>
      <c r="PF14" s="83"/>
      <c r="PG14" s="83"/>
      <c r="PS14" s="83"/>
      <c r="PT14" s="83"/>
      <c r="PU14" s="83"/>
      <c r="PV14" s="83"/>
      <c r="PW14" s="83"/>
      <c r="PX14" s="83"/>
      <c r="PY14" s="83"/>
      <c r="QA14" s="82"/>
      <c r="QB14" s="82"/>
      <c r="QC14" s="82"/>
      <c r="QD14" s="82"/>
    </row>
    <row r="15" spans="1:4605" s="16" customFormat="1">
      <c r="A15" s="10"/>
      <c r="B15" s="11"/>
      <c r="C15" s="15"/>
      <c r="D15" s="25"/>
      <c r="E15" s="25"/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IU15" s="86"/>
      <c r="IV15" s="83"/>
      <c r="IW15" s="83"/>
      <c r="IX15" s="83"/>
      <c r="IY15" s="86"/>
      <c r="IZ15" s="83"/>
      <c r="JA15" s="86"/>
      <c r="JB15" s="83"/>
      <c r="JC15" s="83"/>
      <c r="JD15" s="83"/>
      <c r="JE15" s="86"/>
      <c r="JF15" s="83"/>
      <c r="JG15" s="86"/>
      <c r="JH15" s="83"/>
      <c r="JI15" s="83"/>
      <c r="JJ15" s="83"/>
      <c r="JK15" s="86"/>
      <c r="JL15" s="83"/>
      <c r="JM15" s="86"/>
      <c r="JN15" s="83"/>
      <c r="JO15" s="83"/>
      <c r="JP15" s="83"/>
      <c r="JQ15" s="83"/>
      <c r="JR15" s="83"/>
      <c r="JS15" s="86"/>
      <c r="JT15" s="86"/>
      <c r="JU15" s="86"/>
      <c r="JV15" s="86"/>
      <c r="JW15" s="86"/>
      <c r="JX15" s="86"/>
      <c r="JY15" s="86"/>
      <c r="JZ15" s="86"/>
      <c r="KA15" s="86"/>
      <c r="KB15" s="86"/>
      <c r="KD15" s="86"/>
      <c r="KE15" s="86"/>
      <c r="KF15" s="86"/>
      <c r="KG15" s="86"/>
      <c r="KH15" s="86"/>
      <c r="KI15" s="86"/>
      <c r="KJ15" s="86"/>
      <c r="KK15" s="83"/>
      <c r="KM15" s="83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6"/>
      <c r="NM15" s="83"/>
      <c r="NN15" s="83"/>
      <c r="NO15" s="83"/>
      <c r="NP15" s="83"/>
      <c r="NQ15" s="86"/>
      <c r="NR15" s="86"/>
      <c r="NW15" s="86"/>
      <c r="NX15" s="83"/>
      <c r="NY15" s="86"/>
      <c r="NZ15" s="83"/>
      <c r="OA15" s="83"/>
      <c r="OC15" s="83"/>
      <c r="OD15" s="86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6"/>
      <c r="OT15" s="83"/>
      <c r="OU15" s="83"/>
      <c r="OV15" s="83"/>
      <c r="OW15" s="83"/>
      <c r="OX15" s="83"/>
      <c r="OY15" s="86"/>
      <c r="OZ15" s="86"/>
      <c r="PA15" s="83"/>
      <c r="PC15" s="86"/>
      <c r="PD15" s="83"/>
      <c r="PE15" s="83"/>
      <c r="PF15" s="86"/>
      <c r="PG15" s="86"/>
      <c r="PS15" s="86"/>
      <c r="PT15" s="86"/>
      <c r="PU15" s="86"/>
      <c r="PV15" s="86"/>
      <c r="PW15" s="86"/>
      <c r="PX15" s="86"/>
      <c r="PY15" s="83"/>
      <c r="QA15" s="82"/>
      <c r="QB15" s="82"/>
      <c r="QC15" s="82"/>
      <c r="QD15" s="82"/>
    </row>
    <row r="16" spans="1:4605" s="16" customFormat="1">
      <c r="A16" s="10"/>
      <c r="B16" s="121"/>
      <c r="C16" s="15"/>
      <c r="D16" s="25"/>
      <c r="E16" s="25"/>
      <c r="F16" s="25"/>
      <c r="G16" s="25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IU16" s="86"/>
      <c r="IV16" s="83"/>
      <c r="IW16" s="83"/>
      <c r="IX16" s="83"/>
      <c r="IY16" s="83"/>
      <c r="IZ16" s="86"/>
      <c r="JA16" s="86"/>
      <c r="JB16" s="83"/>
      <c r="JC16" s="83"/>
      <c r="JD16" s="83"/>
      <c r="JE16" s="83"/>
      <c r="JF16" s="86"/>
      <c r="JG16" s="86"/>
      <c r="JH16" s="83"/>
      <c r="JI16" s="83"/>
      <c r="JJ16" s="83"/>
      <c r="JK16" s="83"/>
      <c r="JL16" s="86"/>
      <c r="JM16" s="86"/>
      <c r="JN16" s="83"/>
      <c r="JO16" s="83"/>
      <c r="JP16" s="83"/>
      <c r="JQ16" s="83"/>
      <c r="JR16" s="83"/>
      <c r="JS16" s="83"/>
      <c r="JT16" s="83"/>
      <c r="JU16" s="86"/>
      <c r="JV16" s="83"/>
      <c r="JW16" s="83"/>
      <c r="JX16" s="83"/>
      <c r="JY16" s="83"/>
      <c r="JZ16" s="83"/>
      <c r="KA16" s="83"/>
      <c r="KB16" s="83"/>
      <c r="KD16" s="83"/>
      <c r="KE16" s="83"/>
      <c r="KF16" s="83"/>
      <c r="KG16" s="83"/>
      <c r="KH16" s="83"/>
      <c r="KI16" s="83"/>
      <c r="KJ16" s="83"/>
      <c r="KK16" s="86"/>
      <c r="KL16" s="86"/>
      <c r="KM16" s="86"/>
      <c r="KT16" s="83"/>
      <c r="KU16" s="83"/>
      <c r="KV16" s="83"/>
      <c r="KW16" s="83"/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3"/>
      <c r="LJ16" s="83"/>
      <c r="LK16" s="83"/>
      <c r="LL16" s="83"/>
      <c r="LM16" s="83"/>
      <c r="LN16" s="83"/>
      <c r="LO16" s="83"/>
      <c r="LP16" s="83"/>
      <c r="LQ16" s="83"/>
      <c r="LR16" s="83"/>
      <c r="LS16" s="83"/>
      <c r="LT16" s="83"/>
      <c r="LU16" s="83"/>
      <c r="LV16" s="83"/>
      <c r="LW16" s="83"/>
      <c r="LX16" s="83"/>
      <c r="LY16" s="83"/>
      <c r="LZ16" s="83"/>
      <c r="MA16" s="83"/>
      <c r="MB16" s="83"/>
      <c r="MC16" s="83"/>
      <c r="MD16" s="83"/>
      <c r="ME16" s="83"/>
      <c r="MF16" s="83"/>
      <c r="MG16" s="83"/>
      <c r="MH16" s="83"/>
      <c r="MI16" s="83"/>
      <c r="MJ16" s="83"/>
      <c r="MK16" s="83"/>
      <c r="ML16" s="83"/>
      <c r="MM16" s="83"/>
      <c r="MN16" s="83"/>
      <c r="MO16" s="83"/>
      <c r="MP16" s="83"/>
      <c r="MQ16" s="83"/>
      <c r="MR16" s="83"/>
      <c r="MS16" s="83"/>
      <c r="MT16" s="83"/>
      <c r="MU16" s="83"/>
      <c r="MV16" s="83"/>
      <c r="MW16" s="83"/>
      <c r="MX16" s="83"/>
      <c r="MY16" s="83"/>
      <c r="MZ16" s="83"/>
      <c r="NA16" s="83"/>
      <c r="NB16" s="83"/>
      <c r="NC16" s="83"/>
      <c r="ND16" s="83"/>
      <c r="NE16" s="83"/>
      <c r="NF16" s="83"/>
      <c r="NG16" s="83"/>
      <c r="NH16" s="83"/>
      <c r="NI16" s="83"/>
      <c r="NJ16" s="83"/>
      <c r="NK16" s="83"/>
      <c r="NL16" s="83"/>
      <c r="NM16" s="86"/>
      <c r="NN16" s="83"/>
      <c r="NO16" s="83"/>
      <c r="NP16" s="83"/>
      <c r="NQ16" s="83"/>
      <c r="NR16" s="83"/>
      <c r="NS16" s="86"/>
      <c r="NT16" s="86"/>
      <c r="NU16" s="83"/>
      <c r="NW16" s="86"/>
      <c r="NX16" s="83"/>
      <c r="NY16" s="83"/>
      <c r="NZ16" s="86"/>
      <c r="OA16" s="86"/>
      <c r="OC16" s="86"/>
      <c r="OD16" s="86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6"/>
      <c r="OU16" s="83"/>
      <c r="OV16" s="83"/>
      <c r="OW16" s="83"/>
      <c r="OX16" s="83"/>
      <c r="OY16" s="83"/>
      <c r="OZ16" s="83"/>
      <c r="PA16" s="86"/>
      <c r="PB16" s="86"/>
      <c r="PC16" s="86"/>
      <c r="PD16" s="83"/>
      <c r="PE16" s="83"/>
      <c r="PF16" s="83"/>
      <c r="PG16" s="83"/>
      <c r="PS16" s="83"/>
      <c r="PT16" s="83"/>
      <c r="PU16" s="83"/>
      <c r="PV16" s="83"/>
      <c r="PW16" s="83"/>
      <c r="PX16" s="83"/>
      <c r="PY16" s="86"/>
      <c r="QA16" s="83"/>
      <c r="QB16" s="83"/>
      <c r="QC16" s="83"/>
      <c r="QD16" s="83"/>
    </row>
    <row r="17" spans="1:446" s="16" customFormat="1">
      <c r="A17" s="10"/>
      <c r="B17" s="11"/>
      <c r="C17" s="15"/>
      <c r="D17" s="25"/>
      <c r="E17" s="25"/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IU17" s="86"/>
      <c r="IV17" s="83"/>
      <c r="IW17" s="83"/>
      <c r="IX17" s="83"/>
      <c r="IY17" s="86"/>
      <c r="IZ17" s="83"/>
      <c r="JA17" s="86"/>
      <c r="JB17" s="83"/>
      <c r="JC17" s="83"/>
      <c r="JD17" s="83"/>
      <c r="JE17" s="86"/>
      <c r="JF17" s="83"/>
      <c r="JG17" s="86"/>
      <c r="JH17" s="83"/>
      <c r="JI17" s="83"/>
      <c r="JJ17" s="83"/>
      <c r="JK17" s="86"/>
      <c r="JL17" s="83"/>
      <c r="JM17" s="86"/>
      <c r="JN17" s="83"/>
      <c r="JO17" s="83"/>
      <c r="JP17" s="83"/>
      <c r="JQ17" s="83"/>
      <c r="JR17" s="83"/>
      <c r="JS17" s="86"/>
      <c r="JT17" s="86"/>
      <c r="JU17" s="86"/>
      <c r="JV17" s="86"/>
      <c r="JW17" s="86"/>
      <c r="JX17" s="86"/>
      <c r="JY17" s="86"/>
      <c r="JZ17" s="86"/>
      <c r="KA17" s="86"/>
      <c r="KB17" s="86"/>
      <c r="KD17" s="86"/>
      <c r="KE17" s="86"/>
      <c r="KF17" s="86"/>
      <c r="KG17" s="86"/>
      <c r="KH17" s="86"/>
      <c r="KI17" s="86"/>
      <c r="KJ17" s="86"/>
      <c r="KK17" s="83"/>
      <c r="KM17" s="83"/>
      <c r="KT17" s="83"/>
      <c r="KU17" s="83"/>
      <c r="KV17" s="83"/>
      <c r="KW17" s="83"/>
      <c r="KX17" s="83"/>
      <c r="KY17" s="83"/>
      <c r="KZ17" s="83"/>
      <c r="LA17" s="83"/>
      <c r="LB17" s="83"/>
      <c r="LC17" s="83"/>
      <c r="LD17" s="83"/>
      <c r="LE17" s="83"/>
      <c r="LF17" s="83"/>
      <c r="LG17" s="83"/>
      <c r="LH17" s="83"/>
      <c r="LI17" s="83"/>
      <c r="LJ17" s="83"/>
      <c r="LK17" s="83"/>
      <c r="LL17" s="83"/>
      <c r="LM17" s="83"/>
      <c r="LN17" s="83"/>
      <c r="LO17" s="83"/>
      <c r="LP17" s="83"/>
      <c r="LQ17" s="83"/>
      <c r="LR17" s="83"/>
      <c r="LS17" s="83"/>
      <c r="LT17" s="83"/>
      <c r="LU17" s="83"/>
      <c r="LV17" s="83"/>
      <c r="LW17" s="83"/>
      <c r="LX17" s="83"/>
      <c r="LY17" s="83"/>
      <c r="LZ17" s="83"/>
      <c r="MA17" s="83"/>
      <c r="MB17" s="83"/>
      <c r="MC17" s="83"/>
      <c r="MD17" s="83"/>
      <c r="ME17" s="83"/>
      <c r="MF17" s="83"/>
      <c r="MG17" s="83"/>
      <c r="MH17" s="83"/>
      <c r="MI17" s="83"/>
      <c r="MJ17" s="83"/>
      <c r="MK17" s="83"/>
      <c r="ML17" s="83"/>
      <c r="MM17" s="83"/>
      <c r="MN17" s="83"/>
      <c r="MO17" s="83"/>
      <c r="MP17" s="83"/>
      <c r="MQ17" s="83"/>
      <c r="MR17" s="83"/>
      <c r="MS17" s="83"/>
      <c r="MT17" s="83"/>
      <c r="MU17" s="83"/>
      <c r="MV17" s="83"/>
      <c r="MW17" s="83"/>
      <c r="MX17" s="83"/>
      <c r="MY17" s="83"/>
      <c r="MZ17" s="83"/>
      <c r="NA17" s="83"/>
      <c r="NB17" s="83"/>
      <c r="NC17" s="83"/>
      <c r="ND17" s="83"/>
      <c r="NE17" s="83"/>
      <c r="NF17" s="83"/>
      <c r="NG17" s="83"/>
      <c r="NH17" s="83"/>
      <c r="NI17" s="83"/>
      <c r="NJ17" s="83"/>
      <c r="NK17" s="83"/>
      <c r="NL17" s="86"/>
      <c r="NM17" s="83"/>
      <c r="NN17" s="83"/>
      <c r="NO17" s="83"/>
      <c r="NP17" s="83"/>
      <c r="NQ17" s="86"/>
      <c r="NR17" s="86"/>
      <c r="NW17" s="86"/>
      <c r="NX17" s="83"/>
      <c r="NY17" s="86"/>
      <c r="NZ17" s="83"/>
      <c r="OA17" s="83"/>
      <c r="OC17" s="83"/>
      <c r="OD17" s="86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6"/>
      <c r="OT17" s="83"/>
      <c r="OU17" s="83"/>
      <c r="OV17" s="83"/>
      <c r="OW17" s="83"/>
      <c r="OX17" s="83"/>
      <c r="OY17" s="86"/>
      <c r="OZ17" s="86"/>
      <c r="PA17" s="83"/>
      <c r="PC17" s="86"/>
      <c r="PD17" s="83"/>
      <c r="PE17" s="83"/>
      <c r="PF17" s="86"/>
      <c r="PG17" s="86"/>
      <c r="PS17" s="86"/>
      <c r="PT17" s="86"/>
      <c r="PU17" s="86"/>
      <c r="PV17" s="86"/>
      <c r="PW17" s="86"/>
      <c r="PX17" s="86"/>
      <c r="PY17" s="83"/>
      <c r="QA17" s="82"/>
      <c r="QB17" s="82"/>
      <c r="QC17" s="82"/>
      <c r="QD17" s="82"/>
    </row>
    <row r="18" spans="1:446" s="16" customFormat="1">
      <c r="A18" s="10"/>
      <c r="B18" s="121"/>
      <c r="C18" s="15"/>
      <c r="D18" s="25"/>
      <c r="E18" s="25"/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IU18" s="86"/>
      <c r="IV18" s="83"/>
      <c r="IW18" s="83"/>
      <c r="IX18" s="83"/>
      <c r="IY18" s="83"/>
      <c r="IZ18" s="86"/>
      <c r="JA18" s="86"/>
      <c r="JB18" s="83"/>
      <c r="JC18" s="83"/>
      <c r="JD18" s="83"/>
      <c r="JE18" s="83"/>
      <c r="JF18" s="86"/>
      <c r="JG18" s="86"/>
      <c r="JH18" s="83"/>
      <c r="JI18" s="83"/>
      <c r="JJ18" s="83"/>
      <c r="JK18" s="83"/>
      <c r="JL18" s="86"/>
      <c r="JM18" s="86"/>
      <c r="JN18" s="83"/>
      <c r="JO18" s="83"/>
      <c r="JP18" s="83"/>
      <c r="JQ18" s="83"/>
      <c r="JR18" s="83"/>
      <c r="JS18" s="83"/>
      <c r="JT18" s="83"/>
      <c r="JU18" s="86"/>
      <c r="JV18" s="83"/>
      <c r="JW18" s="83"/>
      <c r="JX18" s="83"/>
      <c r="JY18" s="83"/>
      <c r="JZ18" s="83"/>
      <c r="KA18" s="83"/>
      <c r="KB18" s="83"/>
      <c r="KD18" s="83"/>
      <c r="KE18" s="83"/>
      <c r="KF18" s="83"/>
      <c r="KG18" s="83"/>
      <c r="KH18" s="83"/>
      <c r="KI18" s="83"/>
      <c r="KJ18" s="83"/>
      <c r="KK18" s="86"/>
      <c r="KL18" s="86"/>
      <c r="KM18" s="86"/>
      <c r="KT18" s="83"/>
      <c r="KU18" s="83"/>
      <c r="KV18" s="83"/>
      <c r="KW18" s="83"/>
      <c r="KX18" s="83"/>
      <c r="KY18" s="83"/>
      <c r="KZ18" s="83"/>
      <c r="LA18" s="83"/>
      <c r="LB18" s="83"/>
      <c r="LC18" s="83"/>
      <c r="LD18" s="83"/>
      <c r="LE18" s="83"/>
      <c r="LF18" s="83"/>
      <c r="LG18" s="83"/>
      <c r="LH18" s="83"/>
      <c r="LI18" s="83"/>
      <c r="LJ18" s="83"/>
      <c r="LK18" s="83"/>
      <c r="LL18" s="83"/>
      <c r="LM18" s="83"/>
      <c r="LN18" s="83"/>
      <c r="LO18" s="83"/>
      <c r="LP18" s="83"/>
      <c r="LQ18" s="83"/>
      <c r="LR18" s="83"/>
      <c r="LS18" s="83"/>
      <c r="LT18" s="83"/>
      <c r="LU18" s="83"/>
      <c r="LV18" s="83"/>
      <c r="LW18" s="83"/>
      <c r="LX18" s="83"/>
      <c r="LY18" s="83"/>
      <c r="LZ18" s="83"/>
      <c r="MA18" s="83"/>
      <c r="MB18" s="83"/>
      <c r="MC18" s="83"/>
      <c r="MD18" s="83"/>
      <c r="ME18" s="83"/>
      <c r="MF18" s="83"/>
      <c r="MG18" s="83"/>
      <c r="MH18" s="83"/>
      <c r="MI18" s="83"/>
      <c r="MJ18" s="83"/>
      <c r="MK18" s="83"/>
      <c r="ML18" s="83"/>
      <c r="MM18" s="83"/>
      <c r="MN18" s="83"/>
      <c r="MO18" s="83"/>
      <c r="MP18" s="83"/>
      <c r="MQ18" s="83"/>
      <c r="MR18" s="83"/>
      <c r="MS18" s="83"/>
      <c r="MT18" s="83"/>
      <c r="MU18" s="83"/>
      <c r="MV18" s="83"/>
      <c r="MW18" s="83"/>
      <c r="MX18" s="83"/>
      <c r="MY18" s="83"/>
      <c r="MZ18" s="83"/>
      <c r="NA18" s="83"/>
      <c r="NB18" s="83"/>
      <c r="NC18" s="83"/>
      <c r="ND18" s="83"/>
      <c r="NE18" s="83"/>
      <c r="NF18" s="83"/>
      <c r="NG18" s="83"/>
      <c r="NH18" s="83"/>
      <c r="NI18" s="83"/>
      <c r="NJ18" s="83"/>
      <c r="NK18" s="83"/>
      <c r="NL18" s="83"/>
      <c r="NM18" s="86"/>
      <c r="NN18" s="83"/>
      <c r="NO18" s="83"/>
      <c r="NP18" s="83"/>
      <c r="NQ18" s="83"/>
      <c r="NR18" s="83"/>
      <c r="NS18" s="86"/>
      <c r="NT18" s="86"/>
      <c r="NU18" s="83"/>
      <c r="NW18" s="86"/>
      <c r="NX18" s="83"/>
      <c r="NY18" s="83"/>
      <c r="NZ18" s="86"/>
      <c r="OA18" s="86"/>
      <c r="OC18" s="86"/>
      <c r="OD18" s="86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6"/>
      <c r="OU18" s="83"/>
      <c r="OV18" s="83"/>
      <c r="OW18" s="83"/>
      <c r="OX18" s="83"/>
      <c r="OY18" s="83"/>
      <c r="OZ18" s="83"/>
      <c r="PA18" s="86"/>
      <c r="PB18" s="86"/>
      <c r="PC18" s="86"/>
      <c r="PD18" s="83"/>
      <c r="PE18" s="83"/>
      <c r="PF18" s="83"/>
      <c r="PG18" s="83"/>
      <c r="PS18" s="83"/>
      <c r="PT18" s="83"/>
      <c r="PU18" s="83"/>
      <c r="PV18" s="83"/>
      <c r="PW18" s="83"/>
      <c r="PX18" s="83"/>
      <c r="PY18" s="86"/>
      <c r="QA18" s="83"/>
      <c r="QB18" s="83"/>
      <c r="QC18" s="83"/>
      <c r="QD18" s="83"/>
    </row>
    <row r="19" spans="1:446" s="16" customFormat="1">
      <c r="A19" s="10"/>
      <c r="B19" s="11"/>
      <c r="C19" s="15"/>
      <c r="D19" s="25"/>
      <c r="E19" s="25"/>
      <c r="F19" s="25"/>
      <c r="G19" s="25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IU19" s="86"/>
      <c r="IV19" s="83"/>
      <c r="IW19" s="83"/>
      <c r="IX19" s="86"/>
      <c r="IY19" s="83"/>
      <c r="IZ19" s="83"/>
      <c r="JA19" s="86"/>
      <c r="JB19" s="83"/>
      <c r="JC19" s="83"/>
      <c r="JD19" s="86"/>
      <c r="JE19" s="83"/>
      <c r="JF19" s="83"/>
      <c r="JG19" s="86"/>
      <c r="JH19" s="83"/>
      <c r="JI19" s="83"/>
      <c r="JJ19" s="86"/>
      <c r="JK19" s="83"/>
      <c r="JL19" s="83"/>
      <c r="JM19" s="86"/>
      <c r="JN19" s="83"/>
      <c r="JO19" s="83"/>
      <c r="JP19" s="83"/>
      <c r="JQ19" s="86"/>
      <c r="JR19" s="86"/>
      <c r="JU19" s="86"/>
      <c r="KM19" s="83"/>
      <c r="KT19" s="83"/>
      <c r="KU19" s="83"/>
      <c r="KV19" s="83"/>
      <c r="KW19" s="83"/>
      <c r="KX19" s="83"/>
      <c r="KY19" s="83"/>
      <c r="KZ19" s="83"/>
      <c r="LA19" s="83"/>
      <c r="LB19" s="83"/>
      <c r="LC19" s="83"/>
      <c r="LD19" s="83"/>
      <c r="LE19" s="83"/>
      <c r="LF19" s="83"/>
      <c r="LG19" s="83"/>
      <c r="LH19" s="83"/>
      <c r="LI19" s="83"/>
      <c r="LJ19" s="83"/>
      <c r="LK19" s="83"/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83"/>
      <c r="LY19" s="83"/>
      <c r="LZ19" s="83"/>
      <c r="MA19" s="83"/>
      <c r="MB19" s="83"/>
      <c r="MC19" s="83"/>
      <c r="MD19" s="83"/>
      <c r="ME19" s="83"/>
      <c r="MF19" s="83"/>
      <c r="MG19" s="83"/>
      <c r="MH19" s="83"/>
      <c r="MI19" s="83"/>
      <c r="MJ19" s="83"/>
      <c r="MK19" s="83"/>
      <c r="ML19" s="83"/>
      <c r="MM19" s="83"/>
      <c r="MN19" s="83"/>
      <c r="MO19" s="83"/>
      <c r="MP19" s="83"/>
      <c r="MQ19" s="83"/>
      <c r="MR19" s="83"/>
      <c r="MS19" s="83"/>
      <c r="MT19" s="83"/>
      <c r="MU19" s="83"/>
      <c r="MV19" s="83"/>
      <c r="MW19" s="83"/>
      <c r="MX19" s="83"/>
      <c r="MY19" s="83"/>
      <c r="MZ19" s="83"/>
      <c r="NA19" s="83"/>
      <c r="NB19" s="83"/>
      <c r="NC19" s="83"/>
      <c r="ND19" s="83"/>
      <c r="NE19" s="83"/>
      <c r="NF19" s="83"/>
      <c r="NG19" s="83"/>
      <c r="NH19" s="83"/>
      <c r="NI19" s="83"/>
      <c r="NJ19" s="83"/>
      <c r="NK19" s="83"/>
      <c r="NL19" s="83"/>
      <c r="NM19" s="83"/>
      <c r="NN19" s="83"/>
      <c r="NO19" s="86"/>
      <c r="NP19" s="86"/>
      <c r="NQ19" s="83"/>
      <c r="NW19" s="86"/>
      <c r="NX19" s="86"/>
      <c r="NY19" s="83"/>
      <c r="NZ19" s="83"/>
      <c r="OA19" s="83"/>
      <c r="OC19" s="83"/>
      <c r="OD19" s="86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6"/>
      <c r="OS19" s="83"/>
      <c r="OT19" s="83"/>
      <c r="OU19" s="83"/>
      <c r="OV19" s="83"/>
      <c r="OW19" s="86"/>
      <c r="OX19" s="86"/>
      <c r="PC19" s="86"/>
      <c r="PD19" s="83"/>
      <c r="PE19" s="86"/>
      <c r="PF19" s="83"/>
      <c r="PG19" s="83"/>
      <c r="PS19" s="83"/>
      <c r="PT19" s="83"/>
      <c r="PU19" s="83"/>
      <c r="PV19" s="83"/>
      <c r="PW19" s="83"/>
      <c r="PX19" s="83"/>
      <c r="PY19" s="83"/>
      <c r="QA19" s="82"/>
      <c r="QB19" s="82"/>
      <c r="QC19" s="82"/>
      <c r="QD19" s="82"/>
    </row>
    <row r="20" spans="1:446" s="16" customFormat="1">
      <c r="A20" s="10"/>
      <c r="B20" s="11"/>
      <c r="C20" s="15"/>
      <c r="D20" s="25"/>
      <c r="E20" s="25"/>
      <c r="F20" s="25"/>
      <c r="G20" s="25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IU20" s="86"/>
      <c r="IV20" s="83"/>
      <c r="IW20" s="83"/>
      <c r="IX20" s="83"/>
      <c r="IY20" s="86"/>
      <c r="IZ20" s="83"/>
      <c r="JA20" s="86"/>
      <c r="JB20" s="83"/>
      <c r="JC20" s="83"/>
      <c r="JD20" s="83"/>
      <c r="JE20" s="86"/>
      <c r="JF20" s="83"/>
      <c r="JG20" s="86"/>
      <c r="JH20" s="83"/>
      <c r="JI20" s="83"/>
      <c r="JJ20" s="83"/>
      <c r="JK20" s="86"/>
      <c r="JL20" s="83"/>
      <c r="JM20" s="86"/>
      <c r="JN20" s="83"/>
      <c r="JO20" s="83"/>
      <c r="JP20" s="83"/>
      <c r="JQ20" s="83"/>
      <c r="JR20" s="83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D20" s="86"/>
      <c r="KE20" s="86"/>
      <c r="KF20" s="86"/>
      <c r="KG20" s="86"/>
      <c r="KH20" s="86"/>
      <c r="KI20" s="86"/>
      <c r="KJ20" s="86"/>
      <c r="KK20" s="83"/>
      <c r="KM20" s="83"/>
      <c r="KT20" s="83"/>
      <c r="KU20" s="83"/>
      <c r="KV20" s="83"/>
      <c r="KW20" s="83"/>
      <c r="KX20" s="83"/>
      <c r="KY20" s="83"/>
      <c r="KZ20" s="83"/>
      <c r="LA20" s="83"/>
      <c r="LB20" s="83"/>
      <c r="LC20" s="83"/>
      <c r="LD20" s="83"/>
      <c r="LE20" s="83"/>
      <c r="LF20" s="83"/>
      <c r="LG20" s="83"/>
      <c r="LH20" s="83"/>
      <c r="LI20" s="83"/>
      <c r="LJ20" s="83"/>
      <c r="LK20" s="83"/>
      <c r="LL20" s="83"/>
      <c r="LM20" s="83"/>
      <c r="LN20" s="83"/>
      <c r="LO20" s="83"/>
      <c r="LP20" s="83"/>
      <c r="LQ20" s="83"/>
      <c r="LR20" s="83"/>
      <c r="LS20" s="83"/>
      <c r="LT20" s="83"/>
      <c r="LU20" s="83"/>
      <c r="LV20" s="83"/>
      <c r="LW20" s="83"/>
      <c r="LX20" s="83"/>
      <c r="LY20" s="83"/>
      <c r="LZ20" s="83"/>
      <c r="MA20" s="83"/>
      <c r="MB20" s="83"/>
      <c r="MC20" s="83"/>
      <c r="MD20" s="83"/>
      <c r="ME20" s="83"/>
      <c r="MF20" s="83"/>
      <c r="MG20" s="83"/>
      <c r="MH20" s="83"/>
      <c r="MI20" s="83"/>
      <c r="MJ20" s="83"/>
      <c r="MK20" s="83"/>
      <c r="ML20" s="83"/>
      <c r="MM20" s="83"/>
      <c r="MN20" s="83"/>
      <c r="MO20" s="83"/>
      <c r="MP20" s="83"/>
      <c r="MQ20" s="83"/>
      <c r="MR20" s="83"/>
      <c r="MS20" s="83"/>
      <c r="MT20" s="83"/>
      <c r="MU20" s="83"/>
      <c r="MV20" s="83"/>
      <c r="MW20" s="83"/>
      <c r="MX20" s="83"/>
      <c r="MY20" s="83"/>
      <c r="MZ20" s="83"/>
      <c r="NA20" s="83"/>
      <c r="NB20" s="83"/>
      <c r="NC20" s="83"/>
      <c r="ND20" s="83"/>
      <c r="NE20" s="83"/>
      <c r="NF20" s="83"/>
      <c r="NG20" s="83"/>
      <c r="NH20" s="83"/>
      <c r="NI20" s="83"/>
      <c r="NJ20" s="83"/>
      <c r="NK20" s="83"/>
      <c r="NL20" s="86"/>
      <c r="NM20" s="83"/>
      <c r="NN20" s="83"/>
      <c r="NO20" s="83"/>
      <c r="NP20" s="83"/>
      <c r="NQ20" s="86"/>
      <c r="NR20" s="86"/>
      <c r="NW20" s="86"/>
      <c r="NX20" s="83"/>
      <c r="NY20" s="86"/>
      <c r="NZ20" s="83"/>
      <c r="OA20" s="83"/>
      <c r="OC20" s="83"/>
      <c r="OD20" s="86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6"/>
      <c r="OT20" s="83"/>
      <c r="OU20" s="83"/>
      <c r="OV20" s="83"/>
      <c r="OW20" s="83"/>
      <c r="OX20" s="83"/>
      <c r="OY20" s="86"/>
      <c r="OZ20" s="86"/>
      <c r="PA20" s="83"/>
      <c r="PC20" s="86"/>
      <c r="PD20" s="83"/>
      <c r="PE20" s="83"/>
      <c r="PF20" s="86"/>
      <c r="PG20" s="86"/>
      <c r="PS20" s="86"/>
      <c r="PT20" s="86"/>
      <c r="PU20" s="86"/>
      <c r="PV20" s="86"/>
      <c r="PW20" s="86"/>
      <c r="PX20" s="86"/>
      <c r="PY20" s="83"/>
      <c r="QA20" s="82"/>
      <c r="QB20" s="82"/>
      <c r="QC20" s="82"/>
      <c r="QD20" s="82"/>
    </row>
    <row r="21" spans="1:446" s="16" customFormat="1">
      <c r="A21" s="10"/>
      <c r="B21" s="121"/>
      <c r="C21" s="15"/>
      <c r="D21" s="25"/>
      <c r="E21" s="25"/>
      <c r="F21" s="25"/>
      <c r="G21" s="25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83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83"/>
      <c r="FS21" s="83"/>
      <c r="FT21" s="83"/>
      <c r="FU21" s="83"/>
      <c r="FV21" s="83"/>
      <c r="FW21" s="83"/>
      <c r="IU21" s="86"/>
      <c r="IV21" s="83"/>
      <c r="IW21" s="83"/>
      <c r="IX21" s="83"/>
      <c r="IY21" s="83"/>
      <c r="IZ21" s="86"/>
      <c r="JA21" s="86"/>
      <c r="JB21" s="83"/>
      <c r="JC21" s="83"/>
      <c r="JD21" s="83"/>
      <c r="JE21" s="83"/>
      <c r="JF21" s="86"/>
      <c r="JG21" s="86"/>
      <c r="JH21" s="83"/>
      <c r="JI21" s="83"/>
      <c r="JJ21" s="83"/>
      <c r="JK21" s="83"/>
      <c r="JL21" s="86"/>
      <c r="JM21" s="86"/>
      <c r="JN21" s="83"/>
      <c r="JO21" s="83"/>
      <c r="JP21" s="83"/>
      <c r="JQ21" s="83"/>
      <c r="JR21" s="83"/>
      <c r="JS21" s="83"/>
      <c r="JT21" s="83"/>
      <c r="JU21" s="86"/>
      <c r="JV21" s="83"/>
      <c r="JW21" s="83"/>
      <c r="JX21" s="83"/>
      <c r="JY21" s="83"/>
      <c r="JZ21" s="83"/>
      <c r="KA21" s="83"/>
      <c r="KB21" s="83"/>
      <c r="KD21" s="83"/>
      <c r="KE21" s="83"/>
      <c r="KF21" s="83"/>
      <c r="KG21" s="83"/>
      <c r="KH21" s="83"/>
      <c r="KI21" s="83"/>
      <c r="KJ21" s="83"/>
      <c r="KK21" s="86"/>
      <c r="KL21" s="86"/>
      <c r="KM21" s="86"/>
      <c r="KT21" s="83"/>
      <c r="KU21" s="83"/>
      <c r="KV21" s="83"/>
      <c r="KW21" s="83"/>
      <c r="KX21" s="83"/>
      <c r="KY21" s="83"/>
      <c r="KZ21" s="83"/>
      <c r="LA21" s="83"/>
      <c r="LB21" s="83"/>
      <c r="LC21" s="83"/>
      <c r="LD21" s="83"/>
      <c r="LE21" s="83"/>
      <c r="LF21" s="83"/>
      <c r="LG21" s="83"/>
      <c r="LH21" s="83"/>
      <c r="LI21" s="83"/>
      <c r="LJ21" s="83"/>
      <c r="LK21" s="83"/>
      <c r="LL21" s="83"/>
      <c r="LM21" s="83"/>
      <c r="LN21" s="83"/>
      <c r="LO21" s="83"/>
      <c r="LP21" s="83"/>
      <c r="LQ21" s="83"/>
      <c r="LR21" s="83"/>
      <c r="LS21" s="83"/>
      <c r="LT21" s="83"/>
      <c r="LU21" s="83"/>
      <c r="LV21" s="83"/>
      <c r="LW21" s="83"/>
      <c r="LX21" s="83"/>
      <c r="LY21" s="83"/>
      <c r="LZ21" s="83"/>
      <c r="MA21" s="83"/>
      <c r="MB21" s="83"/>
      <c r="MC21" s="83"/>
      <c r="MD21" s="83"/>
      <c r="ME21" s="83"/>
      <c r="MF21" s="83"/>
      <c r="MG21" s="83"/>
      <c r="MH21" s="83"/>
      <c r="MI21" s="83"/>
      <c r="MJ21" s="83"/>
      <c r="MK21" s="83"/>
      <c r="ML21" s="83"/>
      <c r="MM21" s="83"/>
      <c r="MN21" s="83"/>
      <c r="MO21" s="83"/>
      <c r="MP21" s="83"/>
      <c r="MQ21" s="83"/>
      <c r="MR21" s="83"/>
      <c r="MS21" s="83"/>
      <c r="MT21" s="83"/>
      <c r="MU21" s="83"/>
      <c r="MV21" s="83"/>
      <c r="MW21" s="83"/>
      <c r="MX21" s="83"/>
      <c r="MY21" s="83"/>
      <c r="MZ21" s="83"/>
      <c r="NA21" s="83"/>
      <c r="NB21" s="83"/>
      <c r="NC21" s="83"/>
      <c r="ND21" s="83"/>
      <c r="NE21" s="83"/>
      <c r="NF21" s="83"/>
      <c r="NG21" s="83"/>
      <c r="NH21" s="83"/>
      <c r="NI21" s="83"/>
      <c r="NJ21" s="83"/>
      <c r="NK21" s="83"/>
      <c r="NL21" s="83"/>
      <c r="NM21" s="86"/>
      <c r="NN21" s="83"/>
      <c r="NO21" s="83"/>
      <c r="NP21" s="83"/>
      <c r="NQ21" s="83"/>
      <c r="NR21" s="83"/>
      <c r="NS21" s="86"/>
      <c r="NT21" s="86"/>
      <c r="NU21" s="83"/>
      <c r="NW21" s="86"/>
      <c r="NX21" s="83"/>
      <c r="NY21" s="83"/>
      <c r="NZ21" s="86"/>
      <c r="OA21" s="86"/>
      <c r="OC21" s="86"/>
      <c r="OD21" s="86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6"/>
      <c r="OU21" s="83"/>
      <c r="OV21" s="83"/>
      <c r="OW21" s="83"/>
      <c r="OX21" s="83"/>
      <c r="OY21" s="83"/>
      <c r="OZ21" s="83"/>
      <c r="PA21" s="86"/>
      <c r="PB21" s="86"/>
      <c r="PC21" s="86"/>
      <c r="PD21" s="83"/>
      <c r="PE21" s="83"/>
      <c r="PF21" s="83"/>
      <c r="PG21" s="83"/>
      <c r="PS21" s="83"/>
      <c r="PT21" s="83"/>
      <c r="PU21" s="83"/>
      <c r="PV21" s="83"/>
      <c r="PW21" s="83"/>
      <c r="PX21" s="83"/>
      <c r="PY21" s="86"/>
      <c r="QA21" s="83"/>
      <c r="QB21" s="83"/>
      <c r="QC21" s="83"/>
      <c r="QD21" s="83"/>
    </row>
    <row r="22" spans="1:446" s="16" customFormat="1">
      <c r="A22" s="11"/>
      <c r="B22" s="85"/>
      <c r="C22" s="15"/>
      <c r="D22" s="25"/>
      <c r="E22" s="25"/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6"/>
      <c r="GQ22" s="83"/>
      <c r="GS22" s="83"/>
      <c r="GT22" s="83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3"/>
      <c r="HO22" s="83"/>
      <c r="HP22" s="83"/>
      <c r="IW22" s="83"/>
      <c r="IX22" s="83"/>
      <c r="IY22" s="86"/>
      <c r="IZ22" s="83"/>
      <c r="JC22" s="83"/>
      <c r="JD22" s="83"/>
      <c r="JE22" s="86"/>
      <c r="JF22" s="83"/>
      <c r="JI22" s="83"/>
      <c r="JJ22" s="83"/>
      <c r="JK22" s="86"/>
      <c r="JL22" s="83"/>
      <c r="JO22" s="83"/>
      <c r="JP22" s="83"/>
      <c r="JQ22" s="86"/>
      <c r="JR22" s="83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3"/>
      <c r="KL22" s="86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/>
      <c r="B23" s="85"/>
      <c r="C23" s="15"/>
      <c r="D23" s="25"/>
      <c r="E23" s="25"/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2"/>
      <c r="GL23" s="122"/>
      <c r="GM23" s="122"/>
      <c r="GN23" s="122"/>
      <c r="GO23" s="122"/>
      <c r="GP23" s="122"/>
      <c r="GU23" s="122"/>
      <c r="GV23" s="122"/>
      <c r="GW23" s="122"/>
      <c r="GX23" s="122"/>
      <c r="GY23" s="122"/>
      <c r="GZ23" s="122"/>
      <c r="HA23" s="122"/>
      <c r="HB23" s="122"/>
      <c r="HC23" s="122"/>
      <c r="HD23" s="122"/>
      <c r="HE23" s="122"/>
      <c r="HF23" s="122"/>
      <c r="HG23" s="122"/>
      <c r="HH23" s="122"/>
      <c r="HI23" s="122"/>
      <c r="HJ23" s="122"/>
      <c r="HK23" s="122"/>
      <c r="HL23" s="122"/>
      <c r="HQ23" s="122"/>
      <c r="IW23" s="83"/>
      <c r="IX23" s="83"/>
      <c r="IY23" s="83"/>
      <c r="IZ23" s="86"/>
      <c r="JC23" s="83"/>
      <c r="JD23" s="83"/>
      <c r="JE23" s="83"/>
      <c r="JF23" s="86"/>
      <c r="JI23" s="83"/>
      <c r="JJ23" s="83"/>
      <c r="JK23" s="83"/>
      <c r="JL23" s="86"/>
      <c r="JO23" s="83"/>
      <c r="JP23" s="83"/>
      <c r="JQ23" s="83"/>
      <c r="JR23" s="86"/>
      <c r="JS23" s="86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6"/>
      <c r="KL23" s="86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/>
      <c r="B24" s="85"/>
      <c r="C24" s="15"/>
      <c r="D24" s="25"/>
      <c r="E24" s="25"/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E24" s="122"/>
      <c r="GL24" s="122"/>
      <c r="GM24" s="122"/>
      <c r="GN24" s="122"/>
      <c r="GO24" s="122"/>
      <c r="GP24" s="122"/>
      <c r="GU24" s="122"/>
      <c r="GV24" s="122"/>
      <c r="GW24" s="122"/>
      <c r="GX24" s="122"/>
      <c r="GY24" s="122"/>
      <c r="GZ24" s="122"/>
      <c r="HA24" s="122"/>
      <c r="HB24" s="122"/>
      <c r="HC24" s="122"/>
      <c r="HD24" s="122"/>
      <c r="HE24" s="122"/>
      <c r="HF24" s="122"/>
      <c r="HG24" s="122"/>
      <c r="HH24" s="122"/>
      <c r="HI24" s="122"/>
      <c r="HJ24" s="122"/>
      <c r="HK24" s="122"/>
      <c r="HL24" s="122"/>
      <c r="HQ24" s="122"/>
      <c r="IW24" s="83"/>
      <c r="IX24" s="83"/>
      <c r="IY24" s="83"/>
      <c r="IZ24" s="86"/>
      <c r="JC24" s="83"/>
      <c r="JD24" s="83"/>
      <c r="JE24" s="83"/>
      <c r="JF24" s="86"/>
      <c r="JI24" s="83"/>
      <c r="JJ24" s="83"/>
      <c r="JK24" s="83"/>
      <c r="JL24" s="86"/>
      <c r="JO24" s="83"/>
      <c r="JP24" s="83"/>
      <c r="JQ24" s="83"/>
      <c r="JR24" s="86"/>
      <c r="JS24" s="86"/>
      <c r="JT24" s="83"/>
      <c r="JU24" s="83"/>
      <c r="JV24" s="83"/>
      <c r="JW24" s="83"/>
      <c r="JX24" s="83"/>
      <c r="JY24" s="83"/>
      <c r="JZ24" s="83"/>
      <c r="KA24" s="83"/>
      <c r="KB24" s="83"/>
      <c r="KC24" s="83"/>
      <c r="KD24" s="83"/>
      <c r="KE24" s="83"/>
      <c r="KF24" s="83"/>
      <c r="KG24" s="83"/>
      <c r="KH24" s="83"/>
      <c r="KI24" s="83"/>
      <c r="KJ24" s="83"/>
      <c r="KK24" s="86"/>
      <c r="KL24" s="86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1"/>
      <c r="B25" s="85"/>
      <c r="C25" s="15"/>
      <c r="D25" s="25"/>
      <c r="E25" s="25"/>
      <c r="F25" s="25"/>
      <c r="G25" s="25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GE25" s="122"/>
      <c r="GL25" s="122"/>
      <c r="GM25" s="122"/>
      <c r="GN25" s="122"/>
      <c r="GO25" s="122"/>
      <c r="GP25" s="122"/>
      <c r="GU25" s="122"/>
      <c r="GV25" s="122"/>
      <c r="GW25" s="122"/>
      <c r="GX25" s="122"/>
      <c r="GY25" s="122"/>
      <c r="GZ25" s="122"/>
      <c r="HA25" s="122"/>
      <c r="HB25" s="122"/>
      <c r="HC25" s="122"/>
      <c r="HD25" s="122"/>
      <c r="HE25" s="122"/>
      <c r="HF25" s="122"/>
      <c r="HG25" s="122"/>
      <c r="HH25" s="122"/>
      <c r="HI25" s="122"/>
      <c r="HJ25" s="122"/>
      <c r="HK25" s="122"/>
      <c r="HL25" s="122"/>
      <c r="HQ25" s="122"/>
      <c r="IW25" s="83"/>
      <c r="IX25" s="83"/>
      <c r="IY25" s="83"/>
      <c r="IZ25" s="86"/>
      <c r="JC25" s="83"/>
      <c r="JD25" s="83"/>
      <c r="JE25" s="83"/>
      <c r="JF25" s="86"/>
      <c r="JI25" s="83"/>
      <c r="JJ25" s="83"/>
      <c r="JK25" s="83"/>
      <c r="JL25" s="86"/>
      <c r="JO25" s="83"/>
      <c r="JP25" s="83"/>
      <c r="JQ25" s="83"/>
      <c r="JR25" s="86"/>
      <c r="JS25" s="86"/>
      <c r="JT25" s="83"/>
      <c r="JU25" s="83"/>
      <c r="JV25" s="83"/>
      <c r="JW25" s="83"/>
      <c r="JX25" s="83"/>
      <c r="JY25" s="83"/>
      <c r="JZ25" s="83"/>
      <c r="KA25" s="83"/>
      <c r="KB25" s="83"/>
      <c r="KC25" s="83"/>
      <c r="KD25" s="83"/>
      <c r="KE25" s="83"/>
      <c r="KF25" s="83"/>
      <c r="KG25" s="83"/>
      <c r="KH25" s="83"/>
      <c r="KI25" s="83"/>
      <c r="KJ25" s="83"/>
      <c r="KK25" s="86"/>
      <c r="KL25" s="86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1"/>
      <c r="B26" s="85"/>
      <c r="C26" s="15"/>
      <c r="D26" s="25"/>
      <c r="E26" s="25"/>
      <c r="F26" s="25"/>
      <c r="G26" s="25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GL26" s="122"/>
      <c r="GM26" s="122"/>
      <c r="GN26" s="122"/>
      <c r="GO26" s="122"/>
      <c r="GP26" s="122"/>
      <c r="GU26" s="122"/>
      <c r="GV26" s="122"/>
      <c r="GW26" s="122"/>
      <c r="GX26" s="122"/>
      <c r="GY26" s="122"/>
      <c r="GZ26" s="122"/>
      <c r="HA26" s="122"/>
      <c r="HB26" s="122"/>
      <c r="HC26" s="122"/>
      <c r="HD26" s="122"/>
      <c r="HE26" s="122"/>
      <c r="HF26" s="122"/>
      <c r="HG26" s="122"/>
      <c r="HH26" s="122"/>
      <c r="HI26" s="122"/>
      <c r="HJ26" s="122"/>
      <c r="HK26" s="122"/>
      <c r="HL26" s="122"/>
      <c r="HQ26" s="122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/>
      <c r="B27" s="12"/>
      <c r="C27" s="15"/>
      <c r="D27" s="25"/>
      <c r="E27" s="25"/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/>
      <c r="B28" s="12"/>
      <c r="C28" s="15"/>
      <c r="D28" s="25"/>
      <c r="E28" s="25"/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1"/>
      <c r="B29" s="85"/>
      <c r="C29" s="15"/>
      <c r="D29" s="25"/>
      <c r="E29" s="25"/>
      <c r="F29" s="25"/>
      <c r="G29" s="25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A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GL29" s="122"/>
      <c r="GM29" s="122"/>
      <c r="GN29" s="122"/>
      <c r="GO29" s="122"/>
      <c r="GP29" s="122"/>
      <c r="GU29" s="122"/>
      <c r="GV29" s="122"/>
      <c r="GW29" s="122"/>
      <c r="GX29" s="122"/>
      <c r="GY29" s="122"/>
      <c r="GZ29" s="122"/>
      <c r="HA29" s="122"/>
      <c r="HB29" s="122"/>
      <c r="HC29" s="122"/>
      <c r="HD29" s="122"/>
      <c r="HE29" s="122"/>
      <c r="HF29" s="122"/>
      <c r="HG29" s="122"/>
      <c r="HH29" s="122"/>
      <c r="HI29" s="122"/>
      <c r="HJ29" s="122"/>
      <c r="HK29" s="122"/>
      <c r="HL29" s="122"/>
      <c r="HQ29" s="122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/>
      <c r="B30" s="12"/>
      <c r="C30" s="15"/>
      <c r="D30" s="25"/>
      <c r="E30" s="25"/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/>
      <c r="B31" s="12"/>
      <c r="C31" s="15"/>
      <c r="D31" s="25"/>
      <c r="E31" s="25"/>
      <c r="F31" s="25"/>
      <c r="G31" s="25"/>
      <c r="AB31" s="83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/>
      <c r="B32" s="85"/>
      <c r="C32" s="15"/>
      <c r="D32" s="25"/>
      <c r="E32" s="25"/>
      <c r="F32" s="25"/>
      <c r="G32" s="25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GE32" s="122"/>
      <c r="GL32" s="122"/>
      <c r="GM32" s="122"/>
      <c r="GN32" s="122"/>
      <c r="GO32" s="122"/>
      <c r="GP32" s="122"/>
      <c r="GU32" s="122"/>
      <c r="GV32" s="122"/>
      <c r="GW32" s="122"/>
      <c r="GX32" s="122"/>
      <c r="GY32" s="122"/>
      <c r="GZ32" s="122"/>
      <c r="HA32" s="122"/>
      <c r="HB32" s="122"/>
      <c r="HC32" s="122"/>
      <c r="HD32" s="122"/>
      <c r="HE32" s="122"/>
      <c r="HF32" s="122"/>
      <c r="HG32" s="122"/>
      <c r="HH32" s="122"/>
      <c r="HI32" s="122"/>
      <c r="HJ32" s="122"/>
      <c r="HK32" s="122"/>
      <c r="HL32" s="122"/>
      <c r="HQ32" s="122"/>
      <c r="IW32" s="83"/>
      <c r="IX32" s="83"/>
      <c r="IY32" s="83"/>
      <c r="IZ32" s="86"/>
      <c r="JC32" s="83"/>
      <c r="JD32" s="83"/>
      <c r="JE32" s="83"/>
      <c r="JF32" s="86"/>
      <c r="JI32" s="83"/>
      <c r="JJ32" s="83"/>
      <c r="JK32" s="83"/>
      <c r="JL32" s="86"/>
      <c r="JO32" s="83"/>
      <c r="JP32" s="83"/>
      <c r="JQ32" s="83"/>
      <c r="JR32" s="86"/>
      <c r="JS32" s="86"/>
      <c r="JT32" s="83"/>
      <c r="JU32" s="83"/>
      <c r="JV32" s="83"/>
      <c r="JW32" s="83"/>
      <c r="JX32" s="83"/>
      <c r="JY32" s="83"/>
      <c r="JZ32" s="83"/>
      <c r="KA32" s="83"/>
      <c r="KB32" s="83"/>
      <c r="KC32" s="83"/>
      <c r="KD32" s="83"/>
      <c r="KE32" s="83"/>
      <c r="KF32" s="83"/>
      <c r="KG32" s="83"/>
      <c r="KH32" s="83"/>
      <c r="KI32" s="83"/>
      <c r="KJ32" s="83"/>
      <c r="KK32" s="86"/>
      <c r="KL32" s="86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0"/>
      <c r="B33" s="85"/>
      <c r="C33" s="15"/>
      <c r="D33" s="25"/>
      <c r="E33" s="25"/>
      <c r="F33" s="25"/>
      <c r="G33" s="25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GE33" s="122"/>
      <c r="GL33" s="122"/>
      <c r="GM33" s="122"/>
      <c r="GN33" s="122"/>
      <c r="GO33" s="122"/>
      <c r="GP33" s="122"/>
      <c r="GU33" s="122"/>
      <c r="GV33" s="122"/>
      <c r="GW33" s="122"/>
      <c r="GX33" s="122"/>
      <c r="GY33" s="122"/>
      <c r="GZ33" s="122"/>
      <c r="HA33" s="122"/>
      <c r="HB33" s="122"/>
      <c r="HC33" s="122"/>
      <c r="HD33" s="122"/>
      <c r="HE33" s="122"/>
      <c r="HF33" s="122"/>
      <c r="HG33" s="122"/>
      <c r="HH33" s="122"/>
      <c r="HI33" s="122"/>
      <c r="HJ33" s="122"/>
      <c r="HK33" s="122"/>
      <c r="HL33" s="122"/>
      <c r="HQ33" s="122"/>
      <c r="IW33" s="83"/>
      <c r="IX33" s="83"/>
      <c r="IY33" s="83"/>
      <c r="IZ33" s="86"/>
      <c r="JC33" s="83"/>
      <c r="JD33" s="83"/>
      <c r="JE33" s="83"/>
      <c r="JF33" s="86"/>
      <c r="JI33" s="83"/>
      <c r="JJ33" s="83"/>
      <c r="JK33" s="83"/>
      <c r="JL33" s="86"/>
      <c r="JO33" s="83"/>
      <c r="JP33" s="83"/>
      <c r="JQ33" s="83"/>
      <c r="JR33" s="86"/>
      <c r="JS33" s="86"/>
      <c r="JT33" s="83"/>
      <c r="JU33" s="83"/>
      <c r="JV33" s="83"/>
      <c r="JW33" s="83"/>
      <c r="JX33" s="83"/>
      <c r="JY33" s="83"/>
      <c r="JZ33" s="83"/>
      <c r="KA33" s="83"/>
      <c r="KB33" s="83"/>
      <c r="KC33" s="83"/>
      <c r="KD33" s="83"/>
      <c r="KE33" s="83"/>
      <c r="KF33" s="83"/>
      <c r="KG33" s="83"/>
      <c r="KH33" s="83"/>
      <c r="KI33" s="83"/>
      <c r="KJ33" s="83"/>
      <c r="KK33" s="86"/>
      <c r="KL33" s="86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0"/>
      <c r="B34" s="85"/>
      <c r="C34" s="15"/>
      <c r="D34" s="25"/>
      <c r="E34" s="25"/>
      <c r="F34" s="25"/>
      <c r="G34" s="25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GL34" s="122"/>
      <c r="GM34" s="122"/>
      <c r="GN34" s="122"/>
      <c r="GO34" s="122"/>
      <c r="GP34" s="122"/>
      <c r="GU34" s="122"/>
      <c r="GV34" s="122"/>
      <c r="GW34" s="122"/>
      <c r="GX34" s="122"/>
      <c r="GY34" s="122"/>
      <c r="GZ34" s="122"/>
      <c r="HA34" s="122"/>
      <c r="HB34" s="122"/>
      <c r="HC34" s="122"/>
      <c r="HD34" s="122"/>
      <c r="HE34" s="122"/>
      <c r="HF34" s="122"/>
      <c r="HG34" s="122"/>
      <c r="HH34" s="122"/>
      <c r="HI34" s="122"/>
      <c r="HJ34" s="122"/>
      <c r="HK34" s="122"/>
      <c r="HL34" s="122"/>
      <c r="HQ34" s="122"/>
      <c r="NL34" s="83"/>
      <c r="NM34" s="83"/>
      <c r="NN34" s="83"/>
      <c r="NO34" s="83"/>
      <c r="NP34" s="83"/>
      <c r="NQ34" s="83"/>
      <c r="NR34" s="83"/>
      <c r="NS34" s="83"/>
      <c r="NT34" s="83"/>
      <c r="NU34" s="83"/>
      <c r="NV34" s="83"/>
      <c r="NW34" s="83"/>
      <c r="NX34" s="83"/>
      <c r="NY34" s="83"/>
      <c r="NZ34" s="83"/>
      <c r="OA34" s="83"/>
      <c r="OB34" s="83"/>
      <c r="OC34" s="83"/>
      <c r="OD34" s="83"/>
      <c r="OE34" s="83"/>
      <c r="OF34" s="83"/>
      <c r="OG34" s="83"/>
      <c r="OH34" s="83"/>
      <c r="OI34" s="83"/>
      <c r="OJ34" s="83"/>
      <c r="OK34" s="83"/>
      <c r="OL34" s="83"/>
      <c r="OM34" s="83"/>
      <c r="ON34" s="83"/>
      <c r="OO34" s="83"/>
      <c r="OP34" s="83"/>
      <c r="OQ34" s="83"/>
      <c r="OR34" s="83"/>
      <c r="OS34" s="83"/>
      <c r="OT34" s="83"/>
      <c r="OU34" s="83"/>
      <c r="OV34" s="83"/>
      <c r="OW34" s="83"/>
      <c r="OX34" s="83"/>
      <c r="OY34" s="83"/>
      <c r="OZ34" s="83"/>
      <c r="PA34" s="83"/>
      <c r="PB34" s="83"/>
      <c r="PC34" s="83"/>
      <c r="PD34" s="83"/>
      <c r="PE34" s="83"/>
      <c r="PF34" s="83"/>
      <c r="PG34" s="83"/>
      <c r="PH34" s="83"/>
      <c r="PI34" s="83"/>
      <c r="PJ34" s="83"/>
      <c r="PK34" s="83"/>
      <c r="PL34" s="83"/>
      <c r="PM34" s="83"/>
      <c r="PN34" s="83"/>
      <c r="PO34" s="83"/>
      <c r="PP34" s="83"/>
      <c r="PQ34" s="83"/>
      <c r="PR34" s="83"/>
      <c r="PS34" s="83"/>
      <c r="PT34" s="83"/>
      <c r="PU34" s="83"/>
      <c r="PV34" s="83"/>
      <c r="PW34" s="83"/>
      <c r="PX34" s="83"/>
      <c r="PY34" s="83"/>
      <c r="PZ34" s="83"/>
      <c r="QA34" s="83"/>
      <c r="QB34" s="83"/>
      <c r="QC34" s="83"/>
      <c r="QD34" s="83"/>
    </row>
    <row r="35" spans="1:446" s="16" customFormat="1">
      <c r="A35" s="11"/>
      <c r="B35" s="12"/>
      <c r="C35" s="15"/>
      <c r="D35" s="25"/>
      <c r="E35" s="25"/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0"/>
      <c r="B36" s="12"/>
      <c r="C36" s="15"/>
      <c r="D36" s="25"/>
      <c r="E36" s="25"/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0"/>
      <c r="B37" s="85"/>
      <c r="C37" s="15"/>
      <c r="D37" s="25"/>
      <c r="E37" s="25"/>
      <c r="F37" s="25"/>
      <c r="G37" s="25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A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GL37" s="122"/>
      <c r="GM37" s="122"/>
      <c r="GN37" s="122"/>
      <c r="GO37" s="122"/>
      <c r="GP37" s="122"/>
      <c r="GU37" s="122"/>
      <c r="GV37" s="122"/>
      <c r="GW37" s="122"/>
      <c r="GX37" s="122"/>
      <c r="GY37" s="122"/>
      <c r="GZ37" s="122"/>
      <c r="HA37" s="122"/>
      <c r="HB37" s="122"/>
      <c r="HC37" s="122"/>
      <c r="HD37" s="122"/>
      <c r="HE37" s="122"/>
      <c r="HF37" s="122"/>
      <c r="HG37" s="122"/>
      <c r="HH37" s="122"/>
      <c r="HI37" s="122"/>
      <c r="HJ37" s="122"/>
      <c r="HK37" s="122"/>
      <c r="HL37" s="122"/>
      <c r="HQ37" s="122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/>
      <c r="B38" s="12"/>
      <c r="C38" s="15"/>
      <c r="D38" s="25"/>
      <c r="E38" s="25"/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0"/>
      <c r="B39" s="12"/>
      <c r="C39" s="15"/>
      <c r="D39" s="25"/>
      <c r="E39" s="25"/>
      <c r="F39" s="25"/>
      <c r="G39" s="25"/>
      <c r="AB39" s="83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0"/>
      <c r="B40" s="15"/>
      <c r="C40" s="15"/>
      <c r="D40" s="25"/>
      <c r="E40" s="25"/>
      <c r="F40" s="25"/>
      <c r="G40" s="25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GQ40" s="83"/>
      <c r="HM40" s="83"/>
      <c r="IU40" s="86"/>
      <c r="IV40" s="86"/>
      <c r="IW40" s="86"/>
      <c r="IX40" s="83"/>
      <c r="IY40" s="83"/>
      <c r="IZ40" s="83"/>
      <c r="JA40" s="86"/>
      <c r="JB40" s="86"/>
      <c r="JC40" s="86"/>
      <c r="JD40" s="83"/>
      <c r="JE40" s="83"/>
      <c r="JF40" s="83"/>
      <c r="JG40" s="86"/>
      <c r="JH40" s="86"/>
      <c r="JI40" s="86"/>
      <c r="JJ40" s="83"/>
      <c r="JK40" s="83"/>
      <c r="JL40" s="83"/>
      <c r="JM40" s="86"/>
      <c r="JN40" s="86"/>
      <c r="JO40" s="86"/>
      <c r="JP40" s="86"/>
      <c r="JQ40" s="83"/>
      <c r="JU40" s="86"/>
      <c r="KM40" s="83"/>
      <c r="KT40" s="86"/>
      <c r="KU40" s="86"/>
      <c r="KV40" s="86"/>
      <c r="KW40" s="86"/>
      <c r="KX40" s="86"/>
      <c r="KY40" s="86"/>
      <c r="KZ40" s="86"/>
      <c r="LA40" s="86"/>
      <c r="LB40" s="86"/>
      <c r="LC40" s="86"/>
      <c r="LD40" s="86"/>
      <c r="LE40" s="86"/>
      <c r="LF40" s="86"/>
      <c r="LG40" s="86"/>
      <c r="LH40" s="86"/>
      <c r="LI40" s="86"/>
      <c r="LJ40" s="86"/>
      <c r="LK40" s="86"/>
      <c r="LL40" s="86"/>
      <c r="LM40" s="86"/>
      <c r="LN40" s="86"/>
      <c r="LO40" s="86"/>
      <c r="LP40" s="86"/>
      <c r="LQ40" s="86"/>
      <c r="LR40" s="86"/>
      <c r="LS40" s="86"/>
      <c r="LT40" s="86"/>
      <c r="LU40" s="86"/>
      <c r="LV40" s="86"/>
      <c r="LW40" s="86"/>
      <c r="LX40" s="86"/>
      <c r="LY40" s="86"/>
      <c r="LZ40" s="86"/>
      <c r="MA40" s="86"/>
      <c r="MB40" s="86"/>
      <c r="MC40" s="86"/>
      <c r="MD40" s="86"/>
      <c r="ME40" s="86"/>
      <c r="MF40" s="86"/>
      <c r="MG40" s="86"/>
      <c r="MH40" s="86"/>
      <c r="MI40" s="86"/>
      <c r="MJ40" s="86"/>
      <c r="MK40" s="86"/>
      <c r="ML40" s="86"/>
      <c r="MM40" s="86"/>
      <c r="MN40" s="86"/>
      <c r="MO40" s="86"/>
      <c r="MP40" s="86"/>
      <c r="MQ40" s="86"/>
      <c r="MR40" s="86"/>
      <c r="MS40" s="86"/>
      <c r="MT40" s="86"/>
      <c r="MU40" s="86"/>
      <c r="MV40" s="86"/>
      <c r="MW40" s="86"/>
      <c r="MX40" s="86"/>
      <c r="MY40" s="86"/>
      <c r="MZ40" s="86"/>
      <c r="NA40" s="86"/>
      <c r="NB40" s="86"/>
      <c r="NC40" s="86"/>
      <c r="ND40" s="86"/>
      <c r="NE40" s="86"/>
      <c r="NF40" s="86"/>
      <c r="NG40" s="86"/>
      <c r="NH40" s="86"/>
      <c r="NI40" s="86"/>
      <c r="NJ40" s="86"/>
      <c r="NK40" s="86"/>
      <c r="NL40" s="83"/>
      <c r="NM40" s="83"/>
      <c r="NN40" s="86"/>
      <c r="NO40" s="83"/>
      <c r="NP40" s="83"/>
      <c r="NQ40" s="83"/>
      <c r="NR40" s="83"/>
      <c r="NS40" s="83"/>
      <c r="NT40" s="83"/>
      <c r="NU40" s="86"/>
      <c r="NV40" s="86"/>
      <c r="NW40" s="86"/>
      <c r="NX40" s="83"/>
      <c r="NY40" s="83"/>
      <c r="NZ40" s="83"/>
      <c r="OA40" s="83"/>
      <c r="OC40" s="83"/>
      <c r="OD40" s="86"/>
      <c r="OE40" s="86"/>
      <c r="OF40" s="86"/>
      <c r="OG40" s="86"/>
      <c r="OH40" s="86"/>
      <c r="OI40" s="86"/>
      <c r="OJ40" s="86"/>
      <c r="OK40" s="86"/>
      <c r="OL40" s="86"/>
      <c r="OM40" s="86"/>
      <c r="ON40" s="86"/>
      <c r="OO40" s="86"/>
      <c r="OP40" s="86"/>
      <c r="OQ40" s="86"/>
      <c r="OR40" s="83"/>
      <c r="OS40" s="83"/>
      <c r="OT40" s="83"/>
      <c r="OU40" s="86"/>
      <c r="OV40" s="86"/>
      <c r="OW40" s="83"/>
      <c r="PC40" s="86"/>
      <c r="PD40" s="86"/>
      <c r="PE40" s="83"/>
      <c r="PF40" s="83"/>
      <c r="PG40" s="83"/>
      <c r="PS40" s="83"/>
      <c r="PT40" s="83"/>
      <c r="PU40" s="83"/>
      <c r="PV40" s="83"/>
      <c r="PW40" s="83"/>
      <c r="PX40" s="83"/>
      <c r="PY40" s="83"/>
      <c r="QA40" s="83"/>
      <c r="QB40" s="83"/>
      <c r="QC40" s="83"/>
      <c r="QD40" s="83"/>
    </row>
    <row r="41" spans="1:446" s="16" customFormat="1">
      <c r="A41" s="10"/>
      <c r="B41" s="15"/>
      <c r="C41" s="15"/>
      <c r="D41" s="25"/>
      <c r="E41" s="25"/>
      <c r="F41" s="25"/>
      <c r="G41" s="25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GQ41" s="83"/>
      <c r="HM41" s="83"/>
      <c r="IU41" s="86"/>
      <c r="IV41" s="86"/>
      <c r="IW41" s="86"/>
      <c r="IX41" s="83"/>
      <c r="IY41" s="83"/>
      <c r="IZ41" s="83"/>
      <c r="JA41" s="86"/>
      <c r="JB41" s="86"/>
      <c r="JC41" s="86"/>
      <c r="JD41" s="83"/>
      <c r="JE41" s="83"/>
      <c r="JF41" s="83"/>
      <c r="JG41" s="86"/>
      <c r="JH41" s="86"/>
      <c r="JI41" s="86"/>
      <c r="JJ41" s="83"/>
      <c r="JK41" s="83"/>
      <c r="JL41" s="83"/>
      <c r="JM41" s="86"/>
      <c r="JN41" s="86"/>
      <c r="JO41" s="86"/>
      <c r="JP41" s="86"/>
      <c r="JQ41" s="83"/>
      <c r="JU41" s="86"/>
      <c r="KM41" s="83"/>
      <c r="KT41" s="86"/>
      <c r="KU41" s="86"/>
      <c r="KV41" s="86"/>
      <c r="KW41" s="86"/>
      <c r="KX41" s="86"/>
      <c r="KY41" s="86"/>
      <c r="KZ41" s="86"/>
      <c r="LA41" s="86"/>
      <c r="LB41" s="86"/>
      <c r="LC41" s="86"/>
      <c r="LD41" s="86"/>
      <c r="LE41" s="86"/>
      <c r="LF41" s="86"/>
      <c r="LG41" s="86"/>
      <c r="LH41" s="86"/>
      <c r="LI41" s="86"/>
      <c r="LJ41" s="86"/>
      <c r="LK41" s="86"/>
      <c r="LL41" s="86"/>
      <c r="LM41" s="86"/>
      <c r="LN41" s="86"/>
      <c r="LO41" s="86"/>
      <c r="LP41" s="86"/>
      <c r="LQ41" s="86"/>
      <c r="LR41" s="86"/>
      <c r="LS41" s="86"/>
      <c r="LT41" s="86"/>
      <c r="LU41" s="86"/>
      <c r="LV41" s="86"/>
      <c r="LW41" s="86"/>
      <c r="LX41" s="86"/>
      <c r="LY41" s="86"/>
      <c r="LZ41" s="86"/>
      <c r="MA41" s="86"/>
      <c r="MB41" s="86"/>
      <c r="MC41" s="86"/>
      <c r="MD41" s="86"/>
      <c r="ME41" s="86"/>
      <c r="MF41" s="86"/>
      <c r="MG41" s="86"/>
      <c r="MH41" s="86"/>
      <c r="MI41" s="86"/>
      <c r="MJ41" s="86"/>
      <c r="MK41" s="86"/>
      <c r="ML41" s="86"/>
      <c r="MM41" s="86"/>
      <c r="MN41" s="86"/>
      <c r="MO41" s="86"/>
      <c r="MP41" s="86"/>
      <c r="MQ41" s="86"/>
      <c r="MR41" s="86"/>
      <c r="MS41" s="86"/>
      <c r="MT41" s="86"/>
      <c r="MU41" s="86"/>
      <c r="MV41" s="86"/>
      <c r="MW41" s="86"/>
      <c r="MX41" s="86"/>
      <c r="MY41" s="86"/>
      <c r="MZ41" s="86"/>
      <c r="NA41" s="86"/>
      <c r="NB41" s="86"/>
      <c r="NC41" s="86"/>
      <c r="ND41" s="86"/>
      <c r="NE41" s="86"/>
      <c r="NF41" s="86"/>
      <c r="NG41" s="86"/>
      <c r="NH41" s="86"/>
      <c r="NI41" s="86"/>
      <c r="NJ41" s="86"/>
      <c r="NK41" s="86"/>
      <c r="NL41" s="83"/>
      <c r="NM41" s="83"/>
      <c r="NN41" s="86"/>
      <c r="NO41" s="83"/>
      <c r="NP41" s="83"/>
      <c r="NQ41" s="83"/>
      <c r="NR41" s="83"/>
      <c r="NS41" s="83"/>
      <c r="NT41" s="83"/>
      <c r="NU41" s="86"/>
      <c r="NV41" s="86"/>
      <c r="NW41" s="86"/>
      <c r="NX41" s="83"/>
      <c r="NY41" s="83"/>
      <c r="NZ41" s="83"/>
      <c r="OA41" s="83"/>
      <c r="OC41" s="83"/>
      <c r="OD41" s="86"/>
      <c r="OE41" s="86"/>
      <c r="OF41" s="86"/>
      <c r="OG41" s="86"/>
      <c r="OH41" s="86"/>
      <c r="OI41" s="86"/>
      <c r="OJ41" s="86"/>
      <c r="OK41" s="86"/>
      <c r="OL41" s="86"/>
      <c r="OM41" s="86"/>
      <c r="ON41" s="86"/>
      <c r="OO41" s="86"/>
      <c r="OP41" s="86"/>
      <c r="OQ41" s="86"/>
      <c r="OR41" s="83"/>
      <c r="OS41" s="83"/>
      <c r="OT41" s="83"/>
      <c r="OU41" s="86"/>
      <c r="OV41" s="86"/>
      <c r="OW41" s="83"/>
      <c r="PC41" s="86"/>
      <c r="PD41" s="86"/>
      <c r="PE41" s="83"/>
      <c r="PF41" s="83"/>
      <c r="PG41" s="83"/>
      <c r="PS41" s="83"/>
      <c r="PT41" s="83"/>
      <c r="PU41" s="83"/>
      <c r="PV41" s="83"/>
      <c r="PW41" s="83"/>
      <c r="PX41" s="83"/>
      <c r="PY41" s="83"/>
      <c r="QA41" s="83"/>
      <c r="QB41" s="83"/>
      <c r="QC41" s="83"/>
      <c r="QD41" s="83"/>
    </row>
    <row r="42" spans="1:446" s="16" customFormat="1">
      <c r="A42" s="10"/>
      <c r="B42" s="15"/>
      <c r="C42" s="15"/>
      <c r="D42" s="25"/>
      <c r="E42" s="25"/>
      <c r="F42" s="25"/>
      <c r="G42" s="25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GQ42" s="83"/>
      <c r="HM42" s="83"/>
      <c r="IU42" s="86"/>
      <c r="IV42" s="86"/>
      <c r="IW42" s="86"/>
      <c r="IX42" s="83"/>
      <c r="IY42" s="83"/>
      <c r="IZ42" s="83"/>
      <c r="JA42" s="86"/>
      <c r="JB42" s="86"/>
      <c r="JC42" s="86"/>
      <c r="JD42" s="83"/>
      <c r="JE42" s="83"/>
      <c r="JF42" s="83"/>
      <c r="JG42" s="86"/>
      <c r="JH42" s="86"/>
      <c r="JI42" s="86"/>
      <c r="JJ42" s="83"/>
      <c r="JK42" s="83"/>
      <c r="JL42" s="83"/>
      <c r="JM42" s="86"/>
      <c r="JN42" s="86"/>
      <c r="JO42" s="86"/>
      <c r="JP42" s="86"/>
      <c r="JQ42" s="83"/>
      <c r="JU42" s="86"/>
      <c r="KM42" s="83"/>
      <c r="KT42" s="86"/>
      <c r="KU42" s="86"/>
      <c r="KV42" s="86"/>
      <c r="KW42" s="86"/>
      <c r="KX42" s="86"/>
      <c r="KY42" s="86"/>
      <c r="KZ42" s="86"/>
      <c r="LA42" s="86"/>
      <c r="LB42" s="86"/>
      <c r="LC42" s="86"/>
      <c r="LD42" s="86"/>
      <c r="LE42" s="86"/>
      <c r="LF42" s="86"/>
      <c r="LG42" s="86"/>
      <c r="LH42" s="86"/>
      <c r="LI42" s="86"/>
      <c r="LJ42" s="86"/>
      <c r="LK42" s="86"/>
      <c r="LL42" s="86"/>
      <c r="LM42" s="86"/>
      <c r="LN42" s="86"/>
      <c r="LO42" s="86"/>
      <c r="LP42" s="86"/>
      <c r="LQ42" s="86"/>
      <c r="LR42" s="86"/>
      <c r="LS42" s="86"/>
      <c r="LT42" s="86"/>
      <c r="LU42" s="86"/>
      <c r="LV42" s="86"/>
      <c r="LW42" s="86"/>
      <c r="LX42" s="86"/>
      <c r="LY42" s="86"/>
      <c r="LZ42" s="86"/>
      <c r="MA42" s="86"/>
      <c r="MB42" s="86"/>
      <c r="MC42" s="86"/>
      <c r="MD42" s="86"/>
      <c r="ME42" s="86"/>
      <c r="MF42" s="86"/>
      <c r="MG42" s="86"/>
      <c r="MH42" s="86"/>
      <c r="MI42" s="86"/>
      <c r="MJ42" s="86"/>
      <c r="MK42" s="86"/>
      <c r="ML42" s="86"/>
      <c r="MM42" s="86"/>
      <c r="MN42" s="86"/>
      <c r="MO42" s="86"/>
      <c r="MP42" s="86"/>
      <c r="MQ42" s="86"/>
      <c r="MR42" s="86"/>
      <c r="MS42" s="86"/>
      <c r="MT42" s="86"/>
      <c r="MU42" s="86"/>
      <c r="MV42" s="86"/>
      <c r="MW42" s="86"/>
      <c r="MX42" s="86"/>
      <c r="MY42" s="86"/>
      <c r="MZ42" s="86"/>
      <c r="NA42" s="86"/>
      <c r="NB42" s="86"/>
      <c r="NC42" s="86"/>
      <c r="ND42" s="86"/>
      <c r="NE42" s="86"/>
      <c r="NF42" s="86"/>
      <c r="NG42" s="86"/>
      <c r="NH42" s="86"/>
      <c r="NI42" s="86"/>
      <c r="NJ42" s="86"/>
      <c r="NK42" s="86"/>
      <c r="NL42" s="83"/>
      <c r="NM42" s="83"/>
      <c r="NN42" s="86"/>
      <c r="NO42" s="83"/>
      <c r="NP42" s="83"/>
      <c r="NQ42" s="83"/>
      <c r="NR42" s="83"/>
      <c r="NS42" s="83"/>
      <c r="NT42" s="83"/>
      <c r="NU42" s="86"/>
      <c r="NV42" s="86"/>
      <c r="NW42" s="86"/>
      <c r="NX42" s="83"/>
      <c r="NY42" s="83"/>
      <c r="NZ42" s="83"/>
      <c r="OA42" s="83"/>
      <c r="OC42" s="83"/>
      <c r="OD42" s="86"/>
      <c r="OE42" s="86"/>
      <c r="OF42" s="86"/>
      <c r="OG42" s="86"/>
      <c r="OH42" s="86"/>
      <c r="OI42" s="86"/>
      <c r="OJ42" s="86"/>
      <c r="OK42" s="86"/>
      <c r="OL42" s="86"/>
      <c r="OM42" s="86"/>
      <c r="ON42" s="86"/>
      <c r="OO42" s="86"/>
      <c r="OP42" s="86"/>
      <c r="OQ42" s="86"/>
      <c r="OR42" s="83"/>
      <c r="OS42" s="83"/>
      <c r="OT42" s="83"/>
      <c r="OU42" s="86"/>
      <c r="OV42" s="86"/>
      <c r="OW42" s="83"/>
      <c r="PC42" s="86"/>
      <c r="PD42" s="86"/>
      <c r="PE42" s="83"/>
      <c r="PF42" s="83"/>
      <c r="PG42" s="83"/>
      <c r="PS42" s="83"/>
      <c r="PT42" s="83"/>
      <c r="PU42" s="83"/>
      <c r="PV42" s="83"/>
      <c r="PW42" s="83"/>
      <c r="PX42" s="83"/>
      <c r="PY42" s="83"/>
      <c r="QA42" s="83"/>
      <c r="QB42" s="83"/>
      <c r="QC42" s="83"/>
      <c r="QD42" s="83"/>
    </row>
    <row r="43" spans="1:446" s="16" customFormat="1">
      <c r="A43" s="10"/>
      <c r="B43" s="15"/>
      <c r="C43" s="15"/>
      <c r="D43" s="25"/>
      <c r="E43" s="25"/>
      <c r="F43" s="25"/>
      <c r="G43" s="25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83"/>
      <c r="FC43" s="83"/>
      <c r="FD43" s="83"/>
      <c r="FE43" s="83"/>
      <c r="FF43" s="83"/>
      <c r="FG43" s="83"/>
      <c r="FH43" s="83"/>
      <c r="FI43" s="83"/>
      <c r="FJ43" s="83"/>
      <c r="FK43" s="83"/>
      <c r="FL43" s="83"/>
      <c r="FM43" s="83"/>
      <c r="FN43" s="83"/>
      <c r="FO43" s="83"/>
      <c r="FP43" s="83"/>
      <c r="FQ43" s="83"/>
      <c r="FR43" s="83"/>
      <c r="FS43" s="83"/>
      <c r="FT43" s="83"/>
      <c r="FU43" s="83"/>
      <c r="FV43" s="83"/>
      <c r="FW43" s="83"/>
      <c r="GQ43" s="83"/>
      <c r="HM43" s="83"/>
      <c r="IU43" s="86"/>
      <c r="IV43" s="86"/>
      <c r="IW43" s="86"/>
      <c r="IX43" s="83"/>
      <c r="IY43" s="83"/>
      <c r="IZ43" s="83"/>
      <c r="JA43" s="86"/>
      <c r="JB43" s="86"/>
      <c r="JC43" s="86"/>
      <c r="JD43" s="83"/>
      <c r="JE43" s="83"/>
      <c r="JF43" s="83"/>
      <c r="JG43" s="86"/>
      <c r="JH43" s="86"/>
      <c r="JI43" s="86"/>
      <c r="JJ43" s="83"/>
      <c r="JK43" s="83"/>
      <c r="JL43" s="83"/>
      <c r="JM43" s="86"/>
      <c r="JN43" s="86"/>
      <c r="JO43" s="86"/>
      <c r="JP43" s="86"/>
      <c r="JQ43" s="83"/>
      <c r="JU43" s="86"/>
      <c r="KM43" s="83"/>
      <c r="KT43" s="86"/>
      <c r="KU43" s="86"/>
      <c r="KV43" s="86"/>
      <c r="KW43" s="86"/>
      <c r="KX43" s="86"/>
      <c r="KY43" s="86"/>
      <c r="KZ43" s="86"/>
      <c r="LA43" s="86"/>
      <c r="LB43" s="86"/>
      <c r="LC43" s="86"/>
      <c r="LD43" s="86"/>
      <c r="LE43" s="86"/>
      <c r="LF43" s="86"/>
      <c r="LG43" s="86"/>
      <c r="LH43" s="86"/>
      <c r="LI43" s="86"/>
      <c r="LJ43" s="86"/>
      <c r="LK43" s="86"/>
      <c r="LL43" s="86"/>
      <c r="LM43" s="86"/>
      <c r="LN43" s="86"/>
      <c r="LO43" s="86"/>
      <c r="LP43" s="86"/>
      <c r="LQ43" s="86"/>
      <c r="LR43" s="86"/>
      <c r="LS43" s="86"/>
      <c r="LT43" s="86"/>
      <c r="LU43" s="86"/>
      <c r="LV43" s="86"/>
      <c r="LW43" s="86"/>
      <c r="LX43" s="86"/>
      <c r="LY43" s="86"/>
      <c r="LZ43" s="86"/>
      <c r="MA43" s="86"/>
      <c r="MB43" s="86"/>
      <c r="MC43" s="86"/>
      <c r="MD43" s="86"/>
      <c r="ME43" s="86"/>
      <c r="MF43" s="86"/>
      <c r="MG43" s="86"/>
      <c r="MH43" s="86"/>
      <c r="MI43" s="86"/>
      <c r="MJ43" s="86"/>
      <c r="MK43" s="86"/>
      <c r="ML43" s="86"/>
      <c r="MM43" s="86"/>
      <c r="MN43" s="86"/>
      <c r="MO43" s="86"/>
      <c r="MP43" s="86"/>
      <c r="MQ43" s="86"/>
      <c r="MR43" s="86"/>
      <c r="MS43" s="86"/>
      <c r="MT43" s="86"/>
      <c r="MU43" s="86"/>
      <c r="MV43" s="86"/>
      <c r="MW43" s="86"/>
      <c r="MX43" s="86"/>
      <c r="MY43" s="86"/>
      <c r="MZ43" s="86"/>
      <c r="NA43" s="86"/>
      <c r="NB43" s="86"/>
      <c r="NC43" s="86"/>
      <c r="ND43" s="86"/>
      <c r="NE43" s="86"/>
      <c r="NF43" s="86"/>
      <c r="NG43" s="86"/>
      <c r="NH43" s="86"/>
      <c r="NI43" s="86"/>
      <c r="NJ43" s="86"/>
      <c r="NK43" s="86"/>
      <c r="NL43" s="83"/>
      <c r="NM43" s="83"/>
      <c r="NN43" s="86"/>
      <c r="NO43" s="83"/>
      <c r="NP43" s="83"/>
      <c r="NQ43" s="83"/>
      <c r="NR43" s="83"/>
      <c r="NS43" s="83"/>
      <c r="NT43" s="83"/>
      <c r="NU43" s="86"/>
      <c r="NV43" s="86"/>
      <c r="NW43" s="86"/>
      <c r="NX43" s="83"/>
      <c r="NY43" s="83"/>
      <c r="NZ43" s="83"/>
      <c r="OA43" s="83"/>
      <c r="OC43" s="83"/>
      <c r="OD43" s="86"/>
      <c r="OE43" s="86"/>
      <c r="OF43" s="86"/>
      <c r="OG43" s="86"/>
      <c r="OH43" s="86"/>
      <c r="OI43" s="86"/>
      <c r="OJ43" s="86"/>
      <c r="OK43" s="86"/>
      <c r="OL43" s="86"/>
      <c r="OM43" s="86"/>
      <c r="ON43" s="86"/>
      <c r="OO43" s="86"/>
      <c r="OP43" s="86"/>
      <c r="OQ43" s="86"/>
      <c r="OR43" s="83"/>
      <c r="OS43" s="83"/>
      <c r="OT43" s="83"/>
      <c r="OU43" s="86"/>
      <c r="OV43" s="86"/>
      <c r="OW43" s="83"/>
      <c r="PC43" s="86"/>
      <c r="PD43" s="86"/>
      <c r="PE43" s="83"/>
      <c r="PF43" s="83"/>
      <c r="PG43" s="83"/>
      <c r="PS43" s="83"/>
      <c r="PT43" s="83"/>
      <c r="PU43" s="83"/>
      <c r="PV43" s="83"/>
      <c r="PW43" s="83"/>
      <c r="PX43" s="83"/>
      <c r="PY43" s="83"/>
      <c r="QA43" s="83"/>
      <c r="QB43" s="83"/>
      <c r="QC43" s="83"/>
      <c r="QD43" s="83"/>
    </row>
    <row r="44" spans="1:446" s="16" customFormat="1">
      <c r="A44" s="10"/>
      <c r="B44" s="15"/>
      <c r="C44" s="15"/>
      <c r="D44" s="25"/>
      <c r="E44" s="25"/>
      <c r="F44" s="25"/>
      <c r="G44" s="25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GQ44" s="83"/>
      <c r="HM44" s="83"/>
      <c r="IU44" s="86"/>
      <c r="IV44" s="86"/>
      <c r="IW44" s="86"/>
      <c r="IX44" s="83"/>
      <c r="IY44" s="83"/>
      <c r="IZ44" s="83"/>
      <c r="JA44" s="86"/>
      <c r="JB44" s="86"/>
      <c r="JC44" s="86"/>
      <c r="JD44" s="83"/>
      <c r="JE44" s="83"/>
      <c r="JF44" s="83"/>
      <c r="JG44" s="86"/>
      <c r="JH44" s="86"/>
      <c r="JI44" s="86"/>
      <c r="JJ44" s="83"/>
      <c r="JK44" s="83"/>
      <c r="JL44" s="83"/>
      <c r="JM44" s="86"/>
      <c r="JN44" s="86"/>
      <c r="JO44" s="86"/>
      <c r="JP44" s="86"/>
      <c r="JQ44" s="83"/>
      <c r="JU44" s="86"/>
      <c r="KM44" s="83"/>
      <c r="KT44" s="86"/>
      <c r="KU44" s="86"/>
      <c r="KV44" s="86"/>
      <c r="KW44" s="86"/>
      <c r="KX44" s="86"/>
      <c r="KY44" s="86"/>
      <c r="KZ44" s="86"/>
      <c r="LA44" s="86"/>
      <c r="LB44" s="86"/>
      <c r="LC44" s="86"/>
      <c r="LD44" s="86"/>
      <c r="LE44" s="86"/>
      <c r="LF44" s="86"/>
      <c r="LG44" s="86"/>
      <c r="LH44" s="86"/>
      <c r="LI44" s="86"/>
      <c r="LJ44" s="86"/>
      <c r="LK44" s="86"/>
      <c r="LL44" s="86"/>
      <c r="LM44" s="86"/>
      <c r="LN44" s="86"/>
      <c r="LO44" s="86"/>
      <c r="LP44" s="86"/>
      <c r="LQ44" s="86"/>
      <c r="LR44" s="86"/>
      <c r="LS44" s="86"/>
      <c r="LT44" s="86"/>
      <c r="LU44" s="86"/>
      <c r="LV44" s="86"/>
      <c r="LW44" s="86"/>
      <c r="LX44" s="86"/>
      <c r="LY44" s="86"/>
      <c r="LZ44" s="86"/>
      <c r="MA44" s="86"/>
      <c r="MB44" s="86"/>
      <c r="MC44" s="86"/>
      <c r="MD44" s="86"/>
      <c r="ME44" s="86"/>
      <c r="MF44" s="86"/>
      <c r="MG44" s="86"/>
      <c r="MH44" s="86"/>
      <c r="MI44" s="86"/>
      <c r="MJ44" s="86"/>
      <c r="MK44" s="86"/>
      <c r="ML44" s="86"/>
      <c r="MM44" s="86"/>
      <c r="MN44" s="86"/>
      <c r="MO44" s="86"/>
      <c r="MP44" s="86"/>
      <c r="MQ44" s="86"/>
      <c r="MR44" s="86"/>
      <c r="MS44" s="86"/>
      <c r="MT44" s="86"/>
      <c r="MU44" s="86"/>
      <c r="MV44" s="86"/>
      <c r="MW44" s="86"/>
      <c r="MX44" s="86"/>
      <c r="MY44" s="86"/>
      <c r="MZ44" s="86"/>
      <c r="NA44" s="86"/>
      <c r="NB44" s="86"/>
      <c r="NC44" s="86"/>
      <c r="ND44" s="86"/>
      <c r="NE44" s="86"/>
      <c r="NF44" s="86"/>
      <c r="NG44" s="86"/>
      <c r="NH44" s="86"/>
      <c r="NI44" s="86"/>
      <c r="NJ44" s="86"/>
      <c r="NK44" s="86"/>
      <c r="NL44" s="83"/>
      <c r="NM44" s="83"/>
      <c r="NN44" s="86"/>
      <c r="NO44" s="83"/>
      <c r="NP44" s="83"/>
      <c r="NQ44" s="83"/>
      <c r="NR44" s="83"/>
      <c r="NS44" s="83"/>
      <c r="NT44" s="83"/>
      <c r="NU44" s="86"/>
      <c r="NV44" s="86"/>
      <c r="NW44" s="86"/>
      <c r="NX44" s="83"/>
      <c r="NY44" s="83"/>
      <c r="NZ44" s="83"/>
      <c r="OA44" s="83"/>
      <c r="OC44" s="83"/>
      <c r="OD44" s="86"/>
      <c r="OE44" s="86"/>
      <c r="OF44" s="86"/>
      <c r="OG44" s="86"/>
      <c r="OH44" s="86"/>
      <c r="OI44" s="86"/>
      <c r="OJ44" s="86"/>
      <c r="OK44" s="86"/>
      <c r="OL44" s="86"/>
      <c r="OM44" s="86"/>
      <c r="ON44" s="86"/>
      <c r="OO44" s="86"/>
      <c r="OP44" s="86"/>
      <c r="OQ44" s="86"/>
      <c r="OR44" s="83"/>
      <c r="OS44" s="83"/>
      <c r="OT44" s="83"/>
      <c r="OU44" s="86"/>
      <c r="OV44" s="86"/>
      <c r="OW44" s="83"/>
      <c r="PC44" s="86"/>
      <c r="PD44" s="86"/>
      <c r="PE44" s="83"/>
      <c r="PF44" s="83"/>
      <c r="PG44" s="83"/>
      <c r="PS44" s="83"/>
      <c r="PT44" s="83"/>
      <c r="PU44" s="83"/>
      <c r="PV44" s="83"/>
      <c r="PW44" s="83"/>
      <c r="PX44" s="83"/>
      <c r="PY44" s="83"/>
      <c r="QA44" s="83"/>
      <c r="QB44" s="83"/>
      <c r="QC44" s="83"/>
      <c r="QD44" s="83"/>
    </row>
    <row r="45" spans="1:446" s="16" customFormat="1">
      <c r="A45" s="10"/>
      <c r="B45" s="15"/>
      <c r="C45" s="15"/>
      <c r="D45" s="25"/>
      <c r="E45" s="25"/>
      <c r="F45" s="25"/>
      <c r="G45" s="25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  <c r="EZ45" s="83"/>
      <c r="FA45" s="83"/>
      <c r="FB45" s="83"/>
      <c r="FC45" s="83"/>
      <c r="FD45" s="83"/>
      <c r="FE45" s="83"/>
      <c r="FF45" s="83"/>
      <c r="FG45" s="83"/>
      <c r="FH45" s="83"/>
      <c r="FI45" s="83"/>
      <c r="FJ45" s="83"/>
      <c r="FK45" s="83"/>
      <c r="FL45" s="83"/>
      <c r="FM45" s="83"/>
      <c r="FN45" s="83"/>
      <c r="FO45" s="83"/>
      <c r="FP45" s="83"/>
      <c r="FQ45" s="83"/>
      <c r="FR45" s="83"/>
      <c r="FS45" s="83"/>
      <c r="FT45" s="83"/>
      <c r="FU45" s="83"/>
      <c r="FV45" s="83"/>
      <c r="FW45" s="83"/>
      <c r="GQ45" s="83"/>
      <c r="HM45" s="83"/>
      <c r="IU45" s="86"/>
      <c r="IV45" s="86"/>
      <c r="IW45" s="86"/>
      <c r="IX45" s="83"/>
      <c r="IY45" s="83"/>
      <c r="IZ45" s="83"/>
      <c r="JA45" s="86"/>
      <c r="JB45" s="86"/>
      <c r="JC45" s="86"/>
      <c r="JD45" s="83"/>
      <c r="JE45" s="83"/>
      <c r="JF45" s="83"/>
      <c r="JG45" s="86"/>
      <c r="JH45" s="86"/>
      <c r="JI45" s="86"/>
      <c r="JJ45" s="83"/>
      <c r="JK45" s="83"/>
      <c r="JL45" s="83"/>
      <c r="JM45" s="86"/>
      <c r="JN45" s="86"/>
      <c r="JO45" s="86"/>
      <c r="JP45" s="86"/>
      <c r="JQ45" s="83"/>
      <c r="JU45" s="86"/>
      <c r="KM45" s="83"/>
      <c r="KT45" s="86"/>
      <c r="KU45" s="86"/>
      <c r="KV45" s="86"/>
      <c r="KW45" s="86"/>
      <c r="KX45" s="86"/>
      <c r="KY45" s="86"/>
      <c r="KZ45" s="86"/>
      <c r="LA45" s="86"/>
      <c r="LB45" s="86"/>
      <c r="LC45" s="86"/>
      <c r="LD45" s="86"/>
      <c r="LE45" s="86"/>
      <c r="LF45" s="86"/>
      <c r="LG45" s="86"/>
      <c r="LH45" s="86"/>
      <c r="LI45" s="86"/>
      <c r="LJ45" s="86"/>
      <c r="LK45" s="86"/>
      <c r="LL45" s="86"/>
      <c r="LM45" s="86"/>
      <c r="LN45" s="86"/>
      <c r="LO45" s="86"/>
      <c r="LP45" s="86"/>
      <c r="LQ45" s="86"/>
      <c r="LR45" s="86"/>
      <c r="LS45" s="86"/>
      <c r="LT45" s="86"/>
      <c r="LU45" s="86"/>
      <c r="LV45" s="86"/>
      <c r="LW45" s="86"/>
      <c r="LX45" s="86"/>
      <c r="LY45" s="86"/>
      <c r="LZ45" s="86"/>
      <c r="MA45" s="86"/>
      <c r="MB45" s="86"/>
      <c r="MC45" s="86"/>
      <c r="MD45" s="86"/>
      <c r="ME45" s="86"/>
      <c r="MF45" s="86"/>
      <c r="MG45" s="86"/>
      <c r="MH45" s="86"/>
      <c r="MI45" s="86"/>
      <c r="MJ45" s="86"/>
      <c r="MK45" s="86"/>
      <c r="ML45" s="86"/>
      <c r="MM45" s="86"/>
      <c r="MN45" s="86"/>
      <c r="MO45" s="86"/>
      <c r="MP45" s="86"/>
      <c r="MQ45" s="86"/>
      <c r="MR45" s="86"/>
      <c r="MS45" s="86"/>
      <c r="MT45" s="86"/>
      <c r="MU45" s="86"/>
      <c r="MV45" s="86"/>
      <c r="MW45" s="86"/>
      <c r="MX45" s="86"/>
      <c r="MY45" s="86"/>
      <c r="MZ45" s="86"/>
      <c r="NA45" s="86"/>
      <c r="NB45" s="86"/>
      <c r="NC45" s="86"/>
      <c r="ND45" s="86"/>
      <c r="NE45" s="86"/>
      <c r="NF45" s="86"/>
      <c r="NG45" s="86"/>
      <c r="NH45" s="86"/>
      <c r="NI45" s="86"/>
      <c r="NJ45" s="86"/>
      <c r="NK45" s="86"/>
      <c r="NL45" s="83"/>
      <c r="NM45" s="83"/>
      <c r="NN45" s="86"/>
      <c r="NO45" s="83"/>
      <c r="NP45" s="83"/>
      <c r="NQ45" s="83"/>
      <c r="NR45" s="83"/>
      <c r="NS45" s="83"/>
      <c r="NT45" s="83"/>
      <c r="NU45" s="86"/>
      <c r="NV45" s="86"/>
      <c r="NW45" s="86"/>
      <c r="NX45" s="83"/>
      <c r="NY45" s="83"/>
      <c r="NZ45" s="83"/>
      <c r="OA45" s="83"/>
      <c r="OC45" s="83"/>
      <c r="OD45" s="86"/>
      <c r="OE45" s="86"/>
      <c r="OF45" s="86"/>
      <c r="OG45" s="86"/>
      <c r="OH45" s="86"/>
      <c r="OI45" s="86"/>
      <c r="OJ45" s="86"/>
      <c r="OK45" s="86"/>
      <c r="OL45" s="86"/>
      <c r="OM45" s="86"/>
      <c r="ON45" s="86"/>
      <c r="OO45" s="86"/>
      <c r="OP45" s="86"/>
      <c r="OQ45" s="86"/>
      <c r="OR45" s="83"/>
      <c r="OS45" s="83"/>
      <c r="OT45" s="83"/>
      <c r="OU45" s="86"/>
      <c r="OV45" s="86"/>
      <c r="OW45" s="83"/>
      <c r="PC45" s="86"/>
      <c r="PD45" s="86"/>
      <c r="PE45" s="83"/>
      <c r="PF45" s="83"/>
      <c r="PG45" s="83"/>
      <c r="PS45" s="83"/>
      <c r="PT45" s="83"/>
      <c r="PU45" s="83"/>
      <c r="PV45" s="83"/>
      <c r="PW45" s="83"/>
      <c r="PX45" s="83"/>
      <c r="PY45" s="83"/>
      <c r="QA45" s="83"/>
      <c r="QB45" s="83"/>
      <c r="QC45" s="83"/>
      <c r="QD45" s="83"/>
    </row>
    <row r="46" spans="1:446" s="16" customFormat="1">
      <c r="A46" s="10"/>
      <c r="B46" s="15"/>
      <c r="C46" s="15"/>
      <c r="D46" s="25"/>
      <c r="E46" s="25"/>
      <c r="F46" s="25"/>
      <c r="G46" s="25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GQ46" s="83"/>
      <c r="GS46" s="83"/>
      <c r="GT46" s="83"/>
      <c r="HM46" s="83"/>
      <c r="HO46" s="83"/>
      <c r="HP46" s="83"/>
      <c r="IU46" s="86"/>
      <c r="IV46" s="86"/>
      <c r="IW46" s="83"/>
      <c r="IX46" s="86"/>
      <c r="IY46" s="83"/>
      <c r="IZ46" s="83"/>
      <c r="JA46" s="86"/>
      <c r="JB46" s="86"/>
      <c r="JC46" s="83"/>
      <c r="JD46" s="86"/>
      <c r="JE46" s="83"/>
      <c r="JF46" s="83"/>
      <c r="JG46" s="86"/>
      <c r="JH46" s="86"/>
      <c r="JI46" s="83"/>
      <c r="JJ46" s="86"/>
      <c r="JK46" s="83"/>
      <c r="JL46" s="83"/>
      <c r="JM46" s="86"/>
      <c r="JN46" s="86"/>
      <c r="JO46" s="83"/>
      <c r="JP46" s="83"/>
      <c r="JQ46" s="86"/>
      <c r="JR46" s="86"/>
      <c r="JU46" s="86"/>
      <c r="KM46" s="83"/>
      <c r="KT46" s="83"/>
      <c r="KU46" s="83"/>
      <c r="KV46" s="83"/>
      <c r="KW46" s="83"/>
      <c r="KX46" s="83"/>
      <c r="KY46" s="83"/>
      <c r="KZ46" s="83"/>
      <c r="LA46" s="83"/>
      <c r="LB46" s="83"/>
      <c r="LC46" s="83"/>
      <c r="LD46" s="83"/>
      <c r="LE46" s="83"/>
      <c r="LF46" s="83"/>
      <c r="LG46" s="83"/>
      <c r="LH46" s="83"/>
      <c r="LI46" s="83"/>
      <c r="LJ46" s="83"/>
      <c r="LK46" s="83"/>
      <c r="LL46" s="83"/>
      <c r="LM46" s="83"/>
      <c r="LN46" s="83"/>
      <c r="LO46" s="83"/>
      <c r="LP46" s="83"/>
      <c r="LQ46" s="83"/>
      <c r="LR46" s="83"/>
      <c r="LS46" s="83"/>
      <c r="LT46" s="83"/>
      <c r="LU46" s="83"/>
      <c r="LV46" s="83"/>
      <c r="LW46" s="83"/>
      <c r="LX46" s="83"/>
      <c r="LY46" s="83"/>
      <c r="LZ46" s="83"/>
      <c r="MA46" s="83"/>
      <c r="MB46" s="83"/>
      <c r="MC46" s="83"/>
      <c r="MD46" s="83"/>
      <c r="ME46" s="83"/>
      <c r="MF46" s="83"/>
      <c r="MG46" s="83"/>
      <c r="MH46" s="83"/>
      <c r="MI46" s="83"/>
      <c r="MJ46" s="83"/>
      <c r="MK46" s="83"/>
      <c r="ML46" s="83"/>
      <c r="MM46" s="83"/>
      <c r="MN46" s="83"/>
      <c r="MO46" s="83"/>
      <c r="MP46" s="83"/>
      <c r="MQ46" s="83"/>
      <c r="MR46" s="83"/>
      <c r="MS46" s="83"/>
      <c r="MT46" s="83"/>
      <c r="MU46" s="83"/>
      <c r="MV46" s="83"/>
      <c r="MW46" s="83"/>
      <c r="MX46" s="83"/>
      <c r="MY46" s="83"/>
      <c r="MZ46" s="83"/>
      <c r="NA46" s="83"/>
      <c r="NB46" s="83"/>
      <c r="NC46" s="83"/>
      <c r="ND46" s="83"/>
      <c r="NE46" s="83"/>
      <c r="NF46" s="83"/>
      <c r="NG46" s="83"/>
      <c r="NH46" s="83"/>
      <c r="NI46" s="83"/>
      <c r="NJ46" s="83"/>
      <c r="NK46" s="83"/>
      <c r="NL46" s="83"/>
      <c r="NM46" s="83"/>
      <c r="NN46" s="83"/>
      <c r="NO46" s="86"/>
      <c r="NP46" s="86"/>
      <c r="NQ46" s="83"/>
      <c r="NW46" s="86"/>
      <c r="NX46" s="86"/>
      <c r="NY46" s="83"/>
      <c r="NZ46" s="83"/>
      <c r="OA46" s="83"/>
      <c r="OC46" s="83"/>
      <c r="OD46" s="86"/>
      <c r="OE46" s="83"/>
      <c r="OF46" s="83"/>
      <c r="OG46" s="83"/>
      <c r="OH46" s="83"/>
      <c r="OI46" s="83"/>
      <c r="OJ46" s="83"/>
      <c r="OK46" s="83"/>
      <c r="OL46" s="83"/>
      <c r="OM46" s="83"/>
      <c r="ON46" s="83"/>
      <c r="OO46" s="83"/>
      <c r="OP46" s="83"/>
      <c r="OQ46" s="83"/>
      <c r="OR46" s="86"/>
      <c r="OS46" s="83"/>
      <c r="OT46" s="83"/>
      <c r="OU46" s="83"/>
      <c r="OV46" s="83"/>
      <c r="OW46" s="86"/>
      <c r="OX46" s="86"/>
      <c r="PC46" s="86"/>
      <c r="PD46" s="83"/>
      <c r="PE46" s="86"/>
      <c r="PF46" s="83"/>
      <c r="PG46" s="83"/>
      <c r="PS46" s="83"/>
      <c r="PT46" s="83"/>
      <c r="PU46" s="83"/>
      <c r="PV46" s="83"/>
      <c r="PW46" s="83"/>
      <c r="PX46" s="83"/>
      <c r="PY46" s="83"/>
      <c r="QA46" s="83"/>
      <c r="QB46" s="83"/>
      <c r="QC46" s="83"/>
      <c r="QD46" s="83"/>
    </row>
    <row r="47" spans="1:446" s="16" customFormat="1">
      <c r="A47" s="10"/>
      <c r="B47" s="68"/>
      <c r="C47" s="15"/>
      <c r="D47" s="25"/>
      <c r="E47" s="25"/>
      <c r="F47" s="25"/>
      <c r="G47" s="25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GE47" s="122"/>
      <c r="GL47" s="122"/>
      <c r="GM47" s="122"/>
      <c r="GN47" s="122"/>
      <c r="GO47" s="122"/>
      <c r="GP47" s="122"/>
      <c r="GV47" s="122"/>
      <c r="GW47" s="122"/>
      <c r="GX47" s="122"/>
      <c r="GY47" s="122"/>
      <c r="GZ47" s="122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IU47" s="86"/>
      <c r="IV47" s="86"/>
      <c r="IW47" s="83"/>
      <c r="IX47" s="83"/>
      <c r="IY47" s="86"/>
      <c r="IZ47" s="83"/>
      <c r="JA47" s="86"/>
      <c r="JB47" s="86"/>
      <c r="JC47" s="83"/>
      <c r="JD47" s="83"/>
      <c r="JE47" s="86"/>
      <c r="JF47" s="83"/>
      <c r="JG47" s="86"/>
      <c r="JH47" s="86"/>
      <c r="JI47" s="83"/>
      <c r="JJ47" s="83"/>
      <c r="JK47" s="86"/>
      <c r="JL47" s="83"/>
      <c r="JM47" s="86"/>
      <c r="JN47" s="86"/>
      <c r="JO47" s="83"/>
      <c r="JP47" s="83"/>
      <c r="JQ47" s="83"/>
      <c r="JR47" s="83"/>
      <c r="JS47" s="86"/>
      <c r="JT47" s="86"/>
      <c r="JU47" s="86"/>
      <c r="JV47" s="86"/>
      <c r="JW47" s="86"/>
      <c r="JX47" s="86"/>
      <c r="JY47" s="86"/>
      <c r="JZ47" s="86"/>
      <c r="KA47" s="86"/>
      <c r="KB47" s="86"/>
      <c r="KD47" s="86"/>
      <c r="KE47" s="86"/>
      <c r="KF47" s="86"/>
      <c r="KG47" s="86"/>
      <c r="KH47" s="86"/>
      <c r="KI47" s="86"/>
      <c r="KJ47" s="86"/>
      <c r="KK47" s="83"/>
      <c r="KM47" s="83"/>
      <c r="KT47" s="83"/>
      <c r="KU47" s="83"/>
      <c r="KV47" s="83"/>
      <c r="KW47" s="83"/>
      <c r="KX47" s="83"/>
      <c r="KY47" s="83"/>
      <c r="KZ47" s="83"/>
      <c r="LA47" s="83"/>
      <c r="LB47" s="83"/>
      <c r="LC47" s="83"/>
      <c r="LD47" s="83"/>
      <c r="LE47" s="83"/>
      <c r="LF47" s="83"/>
      <c r="LG47" s="83"/>
      <c r="LH47" s="83"/>
      <c r="LI47" s="83"/>
      <c r="LJ47" s="83"/>
      <c r="LK47" s="83"/>
      <c r="LL47" s="83"/>
      <c r="LM47" s="83"/>
      <c r="LN47" s="83"/>
      <c r="LO47" s="83"/>
      <c r="LP47" s="83"/>
      <c r="LQ47" s="83"/>
      <c r="LR47" s="83"/>
      <c r="LS47" s="83"/>
      <c r="LT47" s="83"/>
      <c r="LU47" s="83"/>
      <c r="LV47" s="83"/>
      <c r="LW47" s="83"/>
      <c r="LX47" s="83"/>
      <c r="LY47" s="83"/>
      <c r="LZ47" s="83"/>
      <c r="MA47" s="83"/>
      <c r="MB47" s="83"/>
      <c r="MC47" s="83"/>
      <c r="MD47" s="83"/>
      <c r="ME47" s="83"/>
      <c r="MF47" s="83"/>
      <c r="MG47" s="83"/>
      <c r="MH47" s="83"/>
      <c r="MI47" s="83"/>
      <c r="MJ47" s="83"/>
      <c r="MK47" s="83"/>
      <c r="ML47" s="83"/>
      <c r="MM47" s="83"/>
      <c r="MN47" s="83"/>
      <c r="MO47" s="83"/>
      <c r="MP47" s="83"/>
      <c r="MQ47" s="83"/>
      <c r="MR47" s="83"/>
      <c r="MS47" s="83"/>
      <c r="MT47" s="83"/>
      <c r="MU47" s="83"/>
      <c r="MV47" s="83"/>
      <c r="MW47" s="83"/>
      <c r="MX47" s="83"/>
      <c r="MY47" s="83"/>
      <c r="MZ47" s="83"/>
      <c r="NA47" s="83"/>
      <c r="NB47" s="83"/>
      <c r="NC47" s="83"/>
      <c r="ND47" s="83"/>
      <c r="NE47" s="83"/>
      <c r="NF47" s="83"/>
      <c r="NG47" s="83"/>
      <c r="NH47" s="83"/>
      <c r="NI47" s="83"/>
      <c r="NJ47" s="83"/>
      <c r="NK47" s="83"/>
      <c r="NL47" s="86"/>
      <c r="NM47" s="83"/>
      <c r="NN47" s="83"/>
      <c r="NO47" s="83"/>
      <c r="NP47" s="83"/>
      <c r="NQ47" s="86"/>
      <c r="NR47" s="86"/>
      <c r="NW47" s="86"/>
      <c r="NX47" s="83"/>
      <c r="NY47" s="86"/>
      <c r="NZ47" s="83"/>
      <c r="OA47" s="83"/>
      <c r="OC47" s="83"/>
      <c r="OD47" s="86"/>
      <c r="OE47" s="83"/>
      <c r="OF47" s="83"/>
      <c r="OG47" s="83"/>
      <c r="OH47" s="83"/>
      <c r="OI47" s="83"/>
      <c r="OJ47" s="83"/>
      <c r="OK47" s="83"/>
      <c r="OL47" s="83"/>
      <c r="OM47" s="83"/>
      <c r="ON47" s="83"/>
      <c r="OO47" s="83"/>
      <c r="OP47" s="83"/>
      <c r="OQ47" s="83"/>
      <c r="OR47" s="83"/>
      <c r="OS47" s="86"/>
      <c r="OT47" s="83"/>
      <c r="OU47" s="83"/>
      <c r="OV47" s="83"/>
      <c r="OW47" s="83"/>
      <c r="OX47" s="83"/>
      <c r="OY47" s="86"/>
      <c r="OZ47" s="86"/>
      <c r="PA47" s="83"/>
      <c r="PC47" s="86"/>
      <c r="PD47" s="83"/>
      <c r="PE47" s="83"/>
      <c r="PF47" s="86"/>
      <c r="PG47" s="86"/>
      <c r="PS47" s="86"/>
      <c r="PT47" s="86"/>
      <c r="PU47" s="86"/>
      <c r="PV47" s="86"/>
      <c r="PW47" s="86"/>
      <c r="PX47" s="86"/>
      <c r="PY47" s="83"/>
      <c r="QA47" s="83"/>
      <c r="QB47" s="83"/>
      <c r="QC47" s="83"/>
      <c r="QD47" s="83"/>
    </row>
    <row r="48" spans="1:446" s="16" customFormat="1">
      <c r="A48" s="10"/>
      <c r="B48" s="68"/>
      <c r="C48" s="15"/>
      <c r="D48" s="25"/>
      <c r="E48" s="25"/>
      <c r="F48" s="25"/>
      <c r="G48" s="25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GL48" s="122"/>
      <c r="GM48" s="122"/>
      <c r="GN48" s="122"/>
      <c r="GO48" s="122"/>
      <c r="GP48" s="122"/>
      <c r="GV48" s="122"/>
      <c r="GW48" s="122"/>
      <c r="GX48" s="122"/>
      <c r="GY48" s="122"/>
      <c r="GZ48" s="122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IU48" s="86"/>
      <c r="IV48" s="86"/>
      <c r="IW48" s="83"/>
      <c r="IX48" s="83"/>
      <c r="IY48" s="83"/>
      <c r="IZ48" s="86"/>
      <c r="JA48" s="86"/>
      <c r="JB48" s="86"/>
      <c r="JC48" s="83"/>
      <c r="JD48" s="83"/>
      <c r="JE48" s="83"/>
      <c r="JF48" s="86"/>
      <c r="JG48" s="86"/>
      <c r="JH48" s="86"/>
      <c r="JI48" s="83"/>
      <c r="JJ48" s="83"/>
      <c r="JK48" s="83"/>
      <c r="JL48" s="86"/>
      <c r="JM48" s="86"/>
      <c r="JN48" s="86"/>
      <c r="JO48" s="83"/>
      <c r="JP48" s="83"/>
      <c r="JQ48" s="83"/>
      <c r="JR48" s="83"/>
      <c r="JS48" s="83"/>
      <c r="JT48" s="83"/>
      <c r="JU48" s="86"/>
      <c r="JV48" s="83"/>
      <c r="JW48" s="83"/>
      <c r="JX48" s="83"/>
      <c r="JY48" s="83"/>
      <c r="JZ48" s="83"/>
      <c r="KA48" s="83"/>
      <c r="KB48" s="83"/>
      <c r="KD48" s="83"/>
      <c r="KE48" s="83"/>
      <c r="KF48" s="83"/>
      <c r="KG48" s="83"/>
      <c r="KH48" s="83"/>
      <c r="KI48" s="83"/>
      <c r="KJ48" s="83"/>
      <c r="KK48" s="86"/>
      <c r="KL48" s="86"/>
      <c r="KM48" s="86"/>
      <c r="KT48" s="83"/>
      <c r="KU48" s="83"/>
      <c r="KV48" s="83"/>
      <c r="KW48" s="83"/>
      <c r="KX48" s="83"/>
      <c r="KY48" s="83"/>
      <c r="KZ48" s="83"/>
      <c r="LA48" s="83"/>
      <c r="LB48" s="83"/>
      <c r="LC48" s="83"/>
      <c r="LD48" s="83"/>
      <c r="LE48" s="83"/>
      <c r="LF48" s="83"/>
      <c r="LG48" s="83"/>
      <c r="LH48" s="83"/>
      <c r="LI48" s="83"/>
      <c r="LJ48" s="83"/>
      <c r="LK48" s="83"/>
      <c r="LL48" s="83"/>
      <c r="LM48" s="83"/>
      <c r="LN48" s="83"/>
      <c r="LO48" s="83"/>
      <c r="LP48" s="83"/>
      <c r="LQ48" s="83"/>
      <c r="LR48" s="83"/>
      <c r="LS48" s="83"/>
      <c r="LT48" s="83"/>
      <c r="LU48" s="83"/>
      <c r="LV48" s="83"/>
      <c r="LW48" s="83"/>
      <c r="LX48" s="83"/>
      <c r="LY48" s="83"/>
      <c r="LZ48" s="83"/>
      <c r="MA48" s="83"/>
      <c r="MB48" s="83"/>
      <c r="MC48" s="83"/>
      <c r="MD48" s="83"/>
      <c r="ME48" s="83"/>
      <c r="MF48" s="83"/>
      <c r="MG48" s="83"/>
      <c r="MH48" s="83"/>
      <c r="MI48" s="83"/>
      <c r="MJ48" s="83"/>
      <c r="MK48" s="83"/>
      <c r="ML48" s="83"/>
      <c r="MM48" s="83"/>
      <c r="MN48" s="83"/>
      <c r="MO48" s="83"/>
      <c r="MP48" s="83"/>
      <c r="MQ48" s="83"/>
      <c r="MR48" s="83"/>
      <c r="MS48" s="83"/>
      <c r="MT48" s="83"/>
      <c r="MU48" s="83"/>
      <c r="MV48" s="83"/>
      <c r="MW48" s="83"/>
      <c r="MX48" s="83"/>
      <c r="MY48" s="83"/>
      <c r="MZ48" s="83"/>
      <c r="NA48" s="83"/>
      <c r="NB48" s="83"/>
      <c r="NC48" s="83"/>
      <c r="ND48" s="83"/>
      <c r="NE48" s="83"/>
      <c r="NF48" s="83"/>
      <c r="NG48" s="83"/>
      <c r="NH48" s="83"/>
      <c r="NI48" s="83"/>
      <c r="NJ48" s="83"/>
      <c r="NK48" s="83"/>
      <c r="NL48" s="83"/>
      <c r="NM48" s="86"/>
      <c r="NN48" s="83"/>
      <c r="NO48" s="83"/>
      <c r="NP48" s="83"/>
      <c r="NQ48" s="83"/>
      <c r="NR48" s="83"/>
      <c r="NS48" s="86"/>
      <c r="NT48" s="86"/>
      <c r="NU48" s="83"/>
      <c r="NW48" s="86"/>
      <c r="NX48" s="83"/>
      <c r="NY48" s="83"/>
      <c r="NZ48" s="86"/>
      <c r="OA48" s="86"/>
      <c r="OC48" s="86"/>
      <c r="OD48" s="86"/>
      <c r="OE48" s="83"/>
      <c r="OF48" s="83"/>
      <c r="OG48" s="83"/>
      <c r="OH48" s="83"/>
      <c r="OI48" s="83"/>
      <c r="OJ48" s="83"/>
      <c r="OK48" s="83"/>
      <c r="OL48" s="83"/>
      <c r="OM48" s="83"/>
      <c r="ON48" s="83"/>
      <c r="OO48" s="83"/>
      <c r="OP48" s="83"/>
      <c r="OQ48" s="83"/>
      <c r="OR48" s="83"/>
      <c r="OS48" s="83"/>
      <c r="OT48" s="86"/>
      <c r="OU48" s="83"/>
      <c r="OV48" s="83"/>
      <c r="OW48" s="83"/>
      <c r="OX48" s="83"/>
      <c r="OY48" s="83"/>
      <c r="OZ48" s="83"/>
      <c r="PA48" s="86"/>
      <c r="PB48" s="86"/>
      <c r="PC48" s="86"/>
      <c r="PD48" s="83"/>
      <c r="PE48" s="83"/>
      <c r="PF48" s="83"/>
      <c r="PG48" s="83"/>
      <c r="PS48" s="83"/>
      <c r="PT48" s="83"/>
      <c r="PU48" s="83"/>
      <c r="PV48" s="83"/>
      <c r="PW48" s="83"/>
      <c r="PX48" s="83"/>
      <c r="PY48" s="86"/>
      <c r="QA48" s="83"/>
      <c r="QB48" s="83"/>
      <c r="QC48" s="83"/>
      <c r="QD48" s="83"/>
    </row>
    <row r="49" spans="1:446" s="16" customFormat="1">
      <c r="A49" s="10"/>
      <c r="B49" s="68"/>
      <c r="C49" s="15"/>
      <c r="D49" s="25"/>
      <c r="E49" s="25"/>
      <c r="F49" s="25"/>
      <c r="G49" s="25"/>
      <c r="IU49" s="86"/>
      <c r="IW49" s="86"/>
      <c r="IX49" s="83"/>
      <c r="IY49" s="83"/>
      <c r="IZ49" s="83"/>
      <c r="JA49" s="86"/>
      <c r="JC49" s="86"/>
      <c r="JD49" s="83"/>
      <c r="JE49" s="83"/>
      <c r="JF49" s="83"/>
      <c r="JG49" s="86"/>
      <c r="JI49" s="86"/>
      <c r="JJ49" s="83"/>
      <c r="JK49" s="83"/>
      <c r="JL49" s="83"/>
      <c r="JM49" s="86"/>
      <c r="JO49" s="86"/>
      <c r="JP49" s="86"/>
      <c r="JQ49" s="83"/>
      <c r="JR49" s="83"/>
      <c r="JS49" s="86"/>
      <c r="JT49" s="86"/>
      <c r="JU49" s="86"/>
      <c r="JV49" s="86"/>
      <c r="JW49" s="86"/>
      <c r="JX49" s="86"/>
      <c r="JY49" s="86"/>
      <c r="JZ49" s="86"/>
      <c r="KA49" s="86"/>
      <c r="KB49" s="86"/>
      <c r="KC49" s="86"/>
      <c r="KD49" s="86"/>
      <c r="KE49" s="86"/>
      <c r="KF49" s="86"/>
      <c r="KG49" s="86"/>
      <c r="KH49" s="86"/>
      <c r="KI49" s="86"/>
      <c r="KJ49" s="86"/>
      <c r="KK49" s="83"/>
      <c r="KL49" s="83"/>
      <c r="KM49" s="83"/>
      <c r="NL49" s="83"/>
      <c r="NM49" s="83"/>
      <c r="NN49" s="86"/>
      <c r="NO49" s="83"/>
      <c r="NP49" s="83"/>
      <c r="NQ49" s="83"/>
      <c r="NR49" s="83"/>
      <c r="NS49" s="83"/>
      <c r="NT49" s="83"/>
      <c r="NU49" s="86"/>
      <c r="NV49" s="86"/>
      <c r="NW49" s="86"/>
      <c r="NX49" s="83"/>
      <c r="NY49" s="83"/>
      <c r="NZ49" s="83"/>
      <c r="OA49" s="83"/>
      <c r="OC49" s="83"/>
      <c r="OD49" s="83"/>
      <c r="OE49" s="83"/>
      <c r="OF49" s="83"/>
      <c r="OG49" s="83"/>
      <c r="OH49" s="83"/>
      <c r="OI49" s="83"/>
      <c r="OJ49" s="83"/>
      <c r="OK49" s="83"/>
      <c r="OL49" s="83"/>
      <c r="OM49" s="83"/>
      <c r="ON49" s="83"/>
      <c r="OO49" s="83"/>
      <c r="OP49" s="83"/>
      <c r="OQ49" s="83"/>
      <c r="OR49" s="83"/>
      <c r="OS49" s="83"/>
      <c r="OT49" s="83"/>
      <c r="OU49" s="83"/>
      <c r="OV49" s="83"/>
      <c r="OW49" s="83"/>
      <c r="OX49" s="83"/>
      <c r="OY49" s="83"/>
      <c r="OZ49" s="83"/>
      <c r="PA49" s="83"/>
      <c r="PB49" s="83"/>
      <c r="PC49" s="83"/>
      <c r="PD49" s="83"/>
      <c r="PE49" s="83"/>
      <c r="PF49" s="83"/>
      <c r="PG49" s="83"/>
      <c r="PH49" s="83"/>
      <c r="PI49" s="83"/>
      <c r="PJ49" s="83"/>
      <c r="PK49" s="83"/>
      <c r="PL49" s="83"/>
      <c r="PM49" s="83"/>
      <c r="PN49" s="83"/>
      <c r="PO49" s="83"/>
      <c r="PP49" s="83"/>
      <c r="PQ49" s="83"/>
      <c r="PR49" s="83"/>
      <c r="PS49" s="83"/>
      <c r="PT49" s="83"/>
      <c r="PU49" s="83"/>
      <c r="PV49" s="83"/>
      <c r="PW49" s="83"/>
      <c r="PX49" s="83"/>
      <c r="PY49" s="83"/>
      <c r="PZ49" s="83"/>
      <c r="QA49" s="83"/>
      <c r="QB49" s="83"/>
      <c r="QC49" s="83"/>
      <c r="QD49" s="83"/>
    </row>
    <row r="50" spans="1:446" s="16" customFormat="1">
      <c r="A50" s="10"/>
      <c r="B50" s="15"/>
      <c r="C50" s="15"/>
      <c r="D50" s="25"/>
      <c r="E50" s="25"/>
      <c r="F50" s="25"/>
      <c r="G50" s="25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  <c r="DS50" s="83"/>
      <c r="DT50" s="83"/>
      <c r="DU50" s="83"/>
      <c r="DV50" s="83"/>
      <c r="DW50" s="83"/>
      <c r="DX50" s="83"/>
      <c r="DY50" s="83"/>
      <c r="DZ50" s="83"/>
      <c r="EA50" s="83"/>
      <c r="EB50" s="83"/>
      <c r="EC50" s="83"/>
      <c r="ED50" s="83"/>
      <c r="EE50" s="83"/>
      <c r="EF50" s="83"/>
      <c r="EG50" s="83"/>
      <c r="EH50" s="83"/>
      <c r="EI50" s="83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  <c r="EZ50" s="83"/>
      <c r="FA50" s="83"/>
      <c r="FB50" s="83"/>
      <c r="FC50" s="83"/>
      <c r="FD50" s="83"/>
      <c r="FE50" s="83"/>
      <c r="FF50" s="83"/>
      <c r="FG50" s="83"/>
      <c r="FH50" s="83"/>
      <c r="FI50" s="83"/>
      <c r="FJ50" s="83"/>
      <c r="FK50" s="83"/>
      <c r="FL50" s="83"/>
      <c r="FM50" s="83"/>
      <c r="FN50" s="83"/>
      <c r="FO50" s="83"/>
      <c r="FP50" s="83"/>
      <c r="FQ50" s="83"/>
      <c r="FR50" s="83"/>
      <c r="FS50" s="83"/>
      <c r="FT50" s="83"/>
      <c r="FU50" s="83"/>
      <c r="FV50" s="83"/>
      <c r="FW50" s="83"/>
      <c r="GE50" s="122"/>
      <c r="GL50" s="122"/>
      <c r="GM50" s="122"/>
      <c r="GN50" s="122"/>
      <c r="GO50" s="122"/>
      <c r="GP50" s="122"/>
      <c r="GV50" s="122"/>
      <c r="GW50" s="122"/>
      <c r="GX50" s="122"/>
      <c r="GY50" s="122"/>
      <c r="GZ50" s="122"/>
      <c r="HA50" s="122"/>
      <c r="HB50" s="122"/>
      <c r="HC50" s="122"/>
      <c r="HD50" s="122"/>
      <c r="HE50" s="122"/>
      <c r="HF50" s="122"/>
      <c r="HG50" s="122"/>
      <c r="HH50" s="122"/>
      <c r="HI50" s="122"/>
      <c r="HJ50" s="122"/>
      <c r="HK50" s="122"/>
      <c r="HL50" s="122"/>
      <c r="IU50" s="86"/>
      <c r="IW50" s="83"/>
      <c r="IX50" s="86"/>
      <c r="IY50" s="83"/>
      <c r="IZ50" s="83"/>
      <c r="JA50" s="86"/>
      <c r="JC50" s="83"/>
      <c r="JD50" s="86"/>
      <c r="JE50" s="83"/>
      <c r="JF50" s="83"/>
      <c r="JG50" s="86"/>
      <c r="JI50" s="83"/>
      <c r="JJ50" s="86"/>
      <c r="JK50" s="83"/>
      <c r="JL50" s="83"/>
      <c r="JM50" s="86"/>
      <c r="JO50" s="83"/>
      <c r="JP50" s="86"/>
      <c r="JQ50" s="86"/>
      <c r="JR50" s="86"/>
      <c r="JS50" s="86"/>
      <c r="JT50" s="83"/>
      <c r="JU50" s="83"/>
      <c r="JV50" s="83"/>
      <c r="JW50" s="83"/>
      <c r="JX50" s="83"/>
      <c r="JY50" s="83"/>
      <c r="JZ50" s="83"/>
      <c r="KA50" s="83"/>
      <c r="KB50" s="83"/>
      <c r="KC50" s="83"/>
      <c r="KD50" s="83"/>
      <c r="KE50" s="83"/>
      <c r="KF50" s="83"/>
      <c r="KG50" s="83"/>
      <c r="KH50" s="83"/>
      <c r="KI50" s="83"/>
      <c r="KJ50" s="83"/>
      <c r="KK50" s="86"/>
      <c r="KL50" s="83"/>
      <c r="KM50" s="83"/>
      <c r="NL50" s="83"/>
      <c r="NM50" s="83"/>
      <c r="NN50" s="83"/>
      <c r="NO50" s="83"/>
      <c r="NP50" s="83"/>
      <c r="NQ50" s="83"/>
      <c r="NR50" s="83"/>
      <c r="NS50" s="83"/>
      <c r="NT50" s="83"/>
      <c r="NU50" s="83"/>
      <c r="NV50" s="83"/>
      <c r="NW50" s="83"/>
      <c r="NX50" s="83"/>
      <c r="NY50" s="83"/>
      <c r="NZ50" s="83"/>
      <c r="OA50" s="83"/>
      <c r="OB50" s="83"/>
      <c r="OC50" s="83"/>
      <c r="OD50" s="83"/>
      <c r="OE50" s="83"/>
      <c r="OF50" s="83"/>
      <c r="OG50" s="83"/>
      <c r="OH50" s="83"/>
      <c r="OI50" s="83"/>
      <c r="OJ50" s="83"/>
      <c r="OK50" s="83"/>
      <c r="OL50" s="83"/>
      <c r="OM50" s="83"/>
      <c r="ON50" s="83"/>
      <c r="OO50" s="83"/>
      <c r="OP50" s="83"/>
      <c r="OQ50" s="83"/>
      <c r="OR50" s="83"/>
      <c r="OS50" s="83"/>
      <c r="OT50" s="83"/>
      <c r="OU50" s="83"/>
      <c r="OV50" s="83"/>
      <c r="OW50" s="83"/>
      <c r="OX50" s="83"/>
      <c r="OY50" s="83"/>
      <c r="OZ50" s="83"/>
      <c r="PA50" s="83"/>
      <c r="PB50" s="83"/>
      <c r="PC50" s="83"/>
      <c r="PD50" s="83"/>
      <c r="PE50" s="83"/>
      <c r="PF50" s="83"/>
      <c r="PG50" s="83"/>
      <c r="PH50" s="83"/>
      <c r="PI50" s="83"/>
      <c r="PJ50" s="83"/>
      <c r="PK50" s="83"/>
      <c r="PL50" s="83"/>
      <c r="PM50" s="83"/>
      <c r="PN50" s="83"/>
      <c r="PO50" s="83"/>
      <c r="PP50" s="83"/>
      <c r="PQ50" s="83"/>
      <c r="PR50" s="83"/>
      <c r="PS50" s="83"/>
      <c r="PT50" s="83"/>
      <c r="PU50" s="83"/>
      <c r="PV50" s="83"/>
      <c r="PW50" s="83"/>
      <c r="PX50" s="83"/>
      <c r="PY50" s="83"/>
      <c r="PZ50" s="83"/>
      <c r="QA50" s="83"/>
      <c r="QB50" s="83"/>
      <c r="QC50" s="83"/>
      <c r="QD50" s="83"/>
    </row>
    <row r="51" spans="1:446" s="16" customFormat="1">
      <c r="A51" s="11"/>
      <c r="B51" s="85"/>
      <c r="C51" s="15"/>
      <c r="D51" s="25"/>
      <c r="E51" s="25"/>
      <c r="F51" s="25"/>
      <c r="G51" s="25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  <c r="EZ51" s="83"/>
      <c r="FA51" s="83"/>
      <c r="FB51" s="83"/>
      <c r="FC51" s="83"/>
      <c r="FD51" s="83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GL51" s="122"/>
      <c r="GM51" s="122"/>
      <c r="GN51" s="122"/>
      <c r="GO51" s="122"/>
      <c r="GP51" s="122"/>
      <c r="GV51" s="122"/>
      <c r="GW51" s="122"/>
      <c r="GX51" s="122"/>
      <c r="GY51" s="122"/>
      <c r="GZ51" s="122"/>
      <c r="HA51" s="122"/>
      <c r="HB51" s="122"/>
      <c r="HC51" s="122"/>
      <c r="HD51" s="122"/>
      <c r="HE51" s="122"/>
      <c r="HF51" s="122"/>
      <c r="HG51" s="122"/>
      <c r="HH51" s="122"/>
      <c r="HI51" s="122"/>
      <c r="HJ51" s="122"/>
      <c r="HK51" s="122"/>
      <c r="HL51" s="122"/>
      <c r="IU51" s="86"/>
      <c r="IW51" s="83"/>
      <c r="IX51" s="83"/>
      <c r="IY51" s="86"/>
      <c r="IZ51" s="83"/>
      <c r="JA51" s="86"/>
      <c r="JC51" s="83"/>
      <c r="JD51" s="83"/>
      <c r="JE51" s="86"/>
      <c r="JF51" s="83"/>
      <c r="JG51" s="86"/>
      <c r="JI51" s="83"/>
      <c r="JJ51" s="83"/>
      <c r="JK51" s="86"/>
      <c r="JL51" s="83"/>
      <c r="JM51" s="86"/>
      <c r="JO51" s="83"/>
      <c r="JP51" s="83"/>
      <c r="JQ51" s="86"/>
      <c r="JR51" s="83"/>
      <c r="JS51" s="86"/>
      <c r="JT51" s="86"/>
      <c r="JU51" s="86"/>
      <c r="JV51" s="86"/>
      <c r="JW51" s="86"/>
      <c r="JX51" s="86"/>
      <c r="JY51" s="86"/>
      <c r="JZ51" s="86"/>
      <c r="KA51" s="86"/>
      <c r="KB51" s="86"/>
      <c r="KC51" s="86"/>
      <c r="KD51" s="86"/>
      <c r="KE51" s="86"/>
      <c r="KF51" s="86"/>
      <c r="KG51" s="86"/>
      <c r="KH51" s="86"/>
      <c r="KI51" s="86"/>
      <c r="KJ51" s="86"/>
      <c r="KK51" s="83"/>
      <c r="KL51" s="86"/>
      <c r="KM51" s="83"/>
      <c r="NL51" s="83"/>
      <c r="NM51" s="83"/>
      <c r="NN51" s="83"/>
      <c r="NO51" s="83"/>
      <c r="NP51" s="83"/>
      <c r="NQ51" s="83"/>
      <c r="NR51" s="83"/>
      <c r="NS51" s="83"/>
      <c r="NT51" s="83"/>
      <c r="NU51" s="83"/>
      <c r="NV51" s="83"/>
      <c r="NW51" s="83"/>
      <c r="NX51" s="83"/>
      <c r="NY51" s="83"/>
      <c r="NZ51" s="83"/>
      <c r="OA51" s="83"/>
      <c r="OB51" s="83"/>
      <c r="OC51" s="83"/>
      <c r="OD51" s="83"/>
      <c r="OE51" s="83"/>
      <c r="OF51" s="83"/>
      <c r="OG51" s="83"/>
      <c r="OH51" s="83"/>
      <c r="OI51" s="83"/>
      <c r="OJ51" s="83"/>
      <c r="OK51" s="83"/>
      <c r="OL51" s="83"/>
      <c r="OM51" s="83"/>
      <c r="ON51" s="83"/>
      <c r="OO51" s="83"/>
      <c r="OP51" s="83"/>
      <c r="OQ51" s="83"/>
      <c r="OR51" s="83"/>
      <c r="OS51" s="83"/>
      <c r="OT51" s="83"/>
      <c r="OU51" s="83"/>
      <c r="OV51" s="83"/>
      <c r="OW51" s="83"/>
      <c r="OX51" s="83"/>
      <c r="OY51" s="83"/>
      <c r="OZ51" s="83"/>
      <c r="PA51" s="83"/>
      <c r="PB51" s="83"/>
      <c r="PC51" s="83"/>
      <c r="PD51" s="83"/>
      <c r="PE51" s="83"/>
      <c r="PF51" s="83"/>
      <c r="PG51" s="83"/>
      <c r="PH51" s="83"/>
      <c r="PI51" s="83"/>
      <c r="PJ51" s="83"/>
      <c r="PK51" s="83"/>
      <c r="PL51" s="83"/>
      <c r="PM51" s="83"/>
      <c r="PN51" s="83"/>
      <c r="PO51" s="83"/>
      <c r="PP51" s="83"/>
      <c r="PQ51" s="83"/>
      <c r="PR51" s="83"/>
      <c r="PS51" s="83"/>
      <c r="PT51" s="83"/>
      <c r="PU51" s="83"/>
      <c r="PV51" s="83"/>
      <c r="PW51" s="83"/>
      <c r="PX51" s="83"/>
      <c r="PY51" s="83"/>
      <c r="PZ51" s="83"/>
      <c r="QA51" s="83"/>
      <c r="QB51" s="83"/>
      <c r="QC51" s="83"/>
      <c r="QD51" s="83"/>
    </row>
    <row r="52" spans="1:446" s="16" customFormat="1">
      <c r="A52" s="11"/>
      <c r="B52" s="85"/>
      <c r="C52" s="15"/>
      <c r="D52" s="25"/>
      <c r="E52" s="25"/>
      <c r="F52" s="25"/>
      <c r="G52" s="25"/>
      <c r="IU52" s="86"/>
      <c r="IW52" s="83"/>
      <c r="IX52" s="83"/>
      <c r="IY52" s="83"/>
      <c r="IZ52" s="86"/>
      <c r="JA52" s="86"/>
      <c r="JC52" s="83"/>
      <c r="JD52" s="83"/>
      <c r="JE52" s="83"/>
      <c r="JF52" s="86"/>
      <c r="JG52" s="86"/>
      <c r="JI52" s="83"/>
      <c r="JJ52" s="83"/>
      <c r="JK52" s="83"/>
      <c r="JL52" s="86"/>
      <c r="JM52" s="86"/>
      <c r="JO52" s="83"/>
      <c r="JP52" s="83"/>
      <c r="JQ52" s="83"/>
      <c r="JR52" s="86"/>
      <c r="JS52" s="86"/>
      <c r="JT52" s="83"/>
      <c r="JU52" s="83"/>
      <c r="JV52" s="83"/>
      <c r="JW52" s="83"/>
      <c r="JX52" s="83"/>
      <c r="JY52" s="83"/>
      <c r="JZ52" s="83"/>
      <c r="KA52" s="83"/>
      <c r="KB52" s="83"/>
      <c r="KC52" s="83"/>
      <c r="KD52" s="83"/>
      <c r="KE52" s="83"/>
      <c r="KF52" s="83"/>
      <c r="KG52" s="83"/>
      <c r="KH52" s="83"/>
      <c r="KI52" s="83"/>
      <c r="KJ52" s="83"/>
      <c r="KK52" s="86"/>
      <c r="KL52" s="86"/>
      <c r="KM52" s="86"/>
      <c r="NL52" s="83"/>
      <c r="NM52" s="83"/>
      <c r="NN52" s="83"/>
      <c r="NO52" s="83"/>
      <c r="NP52" s="83"/>
      <c r="NQ52" s="83"/>
      <c r="NR52" s="83"/>
      <c r="NS52" s="83"/>
      <c r="NT52" s="83"/>
      <c r="NU52" s="83"/>
      <c r="NV52" s="83"/>
      <c r="NW52" s="83"/>
      <c r="NX52" s="83"/>
      <c r="NY52" s="83"/>
      <c r="NZ52" s="83"/>
      <c r="OA52" s="83"/>
      <c r="OB52" s="83"/>
      <c r="OC52" s="83"/>
      <c r="OD52" s="83"/>
      <c r="OE52" s="83"/>
      <c r="OF52" s="83"/>
      <c r="OG52" s="83"/>
      <c r="OH52" s="83"/>
      <c r="OI52" s="83"/>
      <c r="OJ52" s="83"/>
      <c r="OK52" s="83"/>
      <c r="OL52" s="83"/>
      <c r="OM52" s="83"/>
      <c r="ON52" s="83"/>
      <c r="OO52" s="83"/>
      <c r="OP52" s="83"/>
      <c r="OQ52" s="83"/>
      <c r="OR52" s="83"/>
      <c r="OS52" s="83"/>
      <c r="OT52" s="83"/>
      <c r="OU52" s="83"/>
      <c r="OV52" s="83"/>
      <c r="OW52" s="83"/>
      <c r="OX52" s="83"/>
      <c r="OY52" s="83"/>
      <c r="OZ52" s="83"/>
      <c r="PA52" s="83"/>
      <c r="PB52" s="83"/>
      <c r="PC52" s="83"/>
      <c r="PD52" s="83"/>
      <c r="PE52" s="83"/>
      <c r="PF52" s="83"/>
      <c r="PG52" s="83"/>
      <c r="PH52" s="83"/>
      <c r="PI52" s="83"/>
      <c r="PJ52" s="83"/>
      <c r="PK52" s="83"/>
      <c r="PL52" s="83"/>
      <c r="PM52" s="83"/>
      <c r="PN52" s="83"/>
      <c r="PO52" s="83"/>
      <c r="PP52" s="83"/>
      <c r="PQ52" s="83"/>
      <c r="PR52" s="83"/>
      <c r="PS52" s="83"/>
      <c r="PT52" s="83"/>
      <c r="PU52" s="83"/>
      <c r="PV52" s="83"/>
      <c r="PW52" s="83"/>
      <c r="PX52" s="83"/>
      <c r="PY52" s="83"/>
      <c r="PZ52" s="83"/>
      <c r="QA52" s="83"/>
      <c r="QB52" s="83"/>
      <c r="QC52" s="83"/>
      <c r="QD52" s="83"/>
    </row>
    <row r="53" spans="1:446" s="16" customFormat="1">
      <c r="A53" s="11"/>
      <c r="B53" s="85"/>
      <c r="C53" s="15"/>
      <c r="D53" s="25"/>
      <c r="E53" s="25"/>
      <c r="F53" s="25"/>
      <c r="G53" s="25"/>
      <c r="IW53" s="86"/>
      <c r="IX53" s="83"/>
      <c r="IY53" s="83"/>
      <c r="IZ53" s="83"/>
      <c r="JC53" s="86"/>
      <c r="JD53" s="83"/>
      <c r="JE53" s="83"/>
      <c r="JF53" s="83"/>
      <c r="JI53" s="86"/>
      <c r="JJ53" s="83"/>
      <c r="JK53" s="83"/>
      <c r="JL53" s="83"/>
      <c r="JO53" s="86"/>
      <c r="JP53" s="86"/>
      <c r="JQ53" s="83"/>
      <c r="JR53" s="83"/>
      <c r="JS53" s="86"/>
      <c r="JT53" s="86"/>
      <c r="JU53" s="86"/>
      <c r="JV53" s="86"/>
      <c r="JW53" s="86"/>
      <c r="JX53" s="86"/>
      <c r="JY53" s="86"/>
      <c r="JZ53" s="86"/>
      <c r="KA53" s="86"/>
      <c r="KB53" s="86"/>
      <c r="KC53" s="86"/>
      <c r="KD53" s="86"/>
      <c r="KE53" s="86"/>
      <c r="KF53" s="86"/>
      <c r="KG53" s="86"/>
      <c r="KH53" s="86"/>
      <c r="KI53" s="86"/>
      <c r="KJ53" s="86"/>
      <c r="KK53" s="83"/>
      <c r="KL53" s="83"/>
      <c r="NL53" s="83"/>
      <c r="NM53" s="83"/>
      <c r="NN53" s="83"/>
      <c r="NO53" s="83"/>
      <c r="NP53" s="83"/>
      <c r="NQ53" s="83"/>
      <c r="NR53" s="83"/>
      <c r="NS53" s="83"/>
      <c r="NT53" s="83"/>
      <c r="NU53" s="83"/>
      <c r="NV53" s="83"/>
      <c r="NW53" s="83"/>
      <c r="NX53" s="83"/>
      <c r="NY53" s="83"/>
      <c r="NZ53" s="83"/>
      <c r="OA53" s="83"/>
      <c r="OB53" s="83"/>
      <c r="OC53" s="83"/>
      <c r="OD53" s="83"/>
      <c r="OE53" s="83"/>
      <c r="OF53" s="83"/>
      <c r="OG53" s="83"/>
      <c r="OH53" s="83"/>
      <c r="OI53" s="83"/>
      <c r="OJ53" s="83"/>
      <c r="OK53" s="83"/>
      <c r="OL53" s="83"/>
      <c r="OM53" s="83"/>
      <c r="ON53" s="83"/>
      <c r="OO53" s="83"/>
      <c r="OP53" s="83"/>
      <c r="OQ53" s="83"/>
      <c r="OR53" s="83"/>
      <c r="OS53" s="83"/>
      <c r="OT53" s="83"/>
      <c r="OU53" s="83"/>
      <c r="OV53" s="83"/>
      <c r="OW53" s="83"/>
      <c r="OX53" s="83"/>
      <c r="OY53" s="83"/>
      <c r="OZ53" s="83"/>
      <c r="PA53" s="83"/>
      <c r="PB53" s="83"/>
      <c r="PC53" s="83"/>
      <c r="PD53" s="83"/>
      <c r="PE53" s="83"/>
      <c r="PF53" s="83"/>
      <c r="PG53" s="83"/>
      <c r="PH53" s="83"/>
      <c r="PI53" s="83"/>
      <c r="PJ53" s="83"/>
      <c r="PK53" s="83"/>
      <c r="PL53" s="83"/>
      <c r="PM53" s="83"/>
      <c r="PN53" s="83"/>
      <c r="PO53" s="83"/>
      <c r="PP53" s="83"/>
      <c r="PQ53" s="83"/>
      <c r="PR53" s="83"/>
      <c r="PS53" s="83"/>
      <c r="PT53" s="83"/>
      <c r="PU53" s="83"/>
      <c r="PV53" s="83"/>
      <c r="PW53" s="83"/>
      <c r="PX53" s="83"/>
      <c r="PY53" s="83"/>
      <c r="PZ53" s="83"/>
      <c r="QA53" s="83"/>
      <c r="QB53" s="83"/>
      <c r="QC53" s="83"/>
      <c r="QD53" s="83"/>
    </row>
    <row r="54" spans="1:446" s="16" customFormat="1">
      <c r="A54" s="11"/>
      <c r="B54" s="85"/>
      <c r="C54" s="15"/>
      <c r="D54" s="25"/>
      <c r="E54" s="25"/>
      <c r="F54" s="25"/>
      <c r="G54" s="25"/>
      <c r="GQ54" s="83"/>
      <c r="HM54" s="83"/>
      <c r="IW54" s="83"/>
      <c r="IX54" s="86"/>
      <c r="IY54" s="83"/>
      <c r="IZ54" s="83"/>
      <c r="JC54" s="83"/>
      <c r="JD54" s="86"/>
      <c r="JE54" s="83"/>
      <c r="JF54" s="83"/>
      <c r="JI54" s="83"/>
      <c r="JJ54" s="86"/>
      <c r="JK54" s="83"/>
      <c r="JL54" s="83"/>
      <c r="JO54" s="83"/>
      <c r="JP54" s="86"/>
      <c r="JQ54" s="86"/>
      <c r="JR54" s="86"/>
      <c r="JS54" s="86"/>
      <c r="JT54" s="83"/>
      <c r="JU54" s="83"/>
      <c r="JV54" s="83"/>
      <c r="JW54" s="83"/>
      <c r="JX54" s="83"/>
      <c r="JY54" s="83"/>
      <c r="JZ54" s="83"/>
      <c r="KA54" s="83"/>
      <c r="KB54" s="83"/>
      <c r="KC54" s="83"/>
      <c r="KD54" s="83"/>
      <c r="KE54" s="83"/>
      <c r="KF54" s="83"/>
      <c r="KG54" s="83"/>
      <c r="KH54" s="83"/>
      <c r="KI54" s="83"/>
      <c r="KJ54" s="83"/>
      <c r="KK54" s="86"/>
      <c r="KL54" s="83"/>
      <c r="NL54" s="83"/>
      <c r="NM54" s="83"/>
      <c r="NN54" s="83"/>
      <c r="NO54" s="83"/>
      <c r="NP54" s="83"/>
      <c r="NQ54" s="83"/>
      <c r="NR54" s="83"/>
      <c r="NS54" s="83"/>
      <c r="NT54" s="83"/>
      <c r="NU54" s="83"/>
      <c r="NV54" s="83"/>
      <c r="NW54" s="83"/>
      <c r="NX54" s="83"/>
      <c r="NY54" s="83"/>
      <c r="NZ54" s="83"/>
      <c r="OA54" s="83"/>
      <c r="OB54" s="83"/>
      <c r="OC54" s="83"/>
      <c r="OD54" s="83"/>
      <c r="OE54" s="83"/>
      <c r="OF54" s="83"/>
      <c r="OG54" s="83"/>
      <c r="OH54" s="83"/>
      <c r="OI54" s="83"/>
      <c r="OJ54" s="83"/>
      <c r="OK54" s="83"/>
      <c r="OL54" s="83"/>
      <c r="OM54" s="83"/>
      <c r="ON54" s="83"/>
      <c r="OO54" s="83"/>
      <c r="OP54" s="83"/>
      <c r="OQ54" s="83"/>
      <c r="OR54" s="83"/>
      <c r="OS54" s="83"/>
      <c r="OT54" s="83"/>
      <c r="OU54" s="83"/>
      <c r="OV54" s="83"/>
      <c r="OW54" s="83"/>
      <c r="OX54" s="83"/>
      <c r="OY54" s="83"/>
      <c r="OZ54" s="83"/>
      <c r="PA54" s="83"/>
      <c r="PB54" s="83"/>
      <c r="PC54" s="83"/>
      <c r="PD54" s="83"/>
      <c r="PE54" s="83"/>
      <c r="PF54" s="83"/>
      <c r="PG54" s="83"/>
      <c r="PH54" s="83"/>
      <c r="PI54" s="83"/>
      <c r="PJ54" s="83"/>
      <c r="PK54" s="83"/>
      <c r="PL54" s="83"/>
      <c r="PM54" s="83"/>
      <c r="PN54" s="83"/>
      <c r="PO54" s="83"/>
      <c r="PP54" s="83"/>
      <c r="PQ54" s="83"/>
      <c r="PR54" s="83"/>
      <c r="PS54" s="83"/>
      <c r="PT54" s="83"/>
      <c r="PU54" s="83"/>
      <c r="PV54" s="83"/>
      <c r="PW54" s="83"/>
      <c r="PX54" s="83"/>
      <c r="PY54" s="83"/>
      <c r="PZ54" s="83"/>
      <c r="QA54" s="83"/>
      <c r="QB54" s="83"/>
      <c r="QC54" s="83"/>
      <c r="QD54" s="83"/>
    </row>
    <row r="55" spans="1:446" s="16" customFormat="1">
      <c r="A55" s="11"/>
      <c r="B55" s="85"/>
      <c r="C55" s="15"/>
      <c r="D55" s="25"/>
      <c r="E55" s="25"/>
      <c r="F55" s="25"/>
      <c r="G55" s="25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  <c r="DS55" s="83"/>
      <c r="DT55" s="83"/>
      <c r="DU55" s="83"/>
      <c r="DV55" s="83"/>
      <c r="DW55" s="83"/>
      <c r="DX55" s="83"/>
      <c r="DY55" s="83"/>
      <c r="DZ55" s="83"/>
      <c r="EA55" s="83"/>
      <c r="EB55" s="83"/>
      <c r="EC55" s="83"/>
      <c r="ED55" s="83"/>
      <c r="EE55" s="83"/>
      <c r="EF55" s="83"/>
      <c r="EG55" s="83"/>
      <c r="EH55" s="83"/>
      <c r="EI55" s="83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  <c r="EZ55" s="83"/>
      <c r="FA55" s="83"/>
      <c r="FB55" s="83"/>
      <c r="FC55" s="83"/>
      <c r="FD55" s="83"/>
      <c r="FE55" s="83"/>
      <c r="FF55" s="83"/>
      <c r="FG55" s="83"/>
      <c r="FH55" s="83"/>
      <c r="FI55" s="83"/>
      <c r="FJ55" s="83"/>
      <c r="FK55" s="83"/>
      <c r="FL55" s="83"/>
      <c r="FM55" s="83"/>
      <c r="FN55" s="83"/>
      <c r="FO55" s="83"/>
      <c r="FP55" s="83"/>
      <c r="FQ55" s="83"/>
      <c r="FR55" s="83"/>
      <c r="FS55" s="83"/>
      <c r="FT55" s="83"/>
      <c r="FU55" s="83"/>
      <c r="FV55" s="83"/>
      <c r="FW55" s="83"/>
      <c r="GN55" s="83"/>
      <c r="GP55" s="86"/>
      <c r="GQ55" s="83"/>
      <c r="GS55" s="83"/>
      <c r="GT55" s="83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3"/>
      <c r="HO55" s="83"/>
      <c r="HP55" s="83"/>
      <c r="IW55" s="83"/>
      <c r="IX55" s="83"/>
      <c r="IY55" s="86"/>
      <c r="IZ55" s="83"/>
      <c r="JC55" s="83"/>
      <c r="JD55" s="83"/>
      <c r="JE55" s="86"/>
      <c r="JF55" s="83"/>
      <c r="JI55" s="83"/>
      <c r="JJ55" s="83"/>
      <c r="JK55" s="86"/>
      <c r="JL55" s="83"/>
      <c r="JO55" s="83"/>
      <c r="JP55" s="83"/>
      <c r="JQ55" s="86"/>
      <c r="JR55" s="83"/>
      <c r="JS55" s="86"/>
      <c r="JT55" s="86"/>
      <c r="JU55" s="86"/>
      <c r="JV55" s="86"/>
      <c r="JW55" s="86"/>
      <c r="JX55" s="86"/>
      <c r="JY55" s="86"/>
      <c r="JZ55" s="86"/>
      <c r="KA55" s="86"/>
      <c r="KB55" s="86"/>
      <c r="KC55" s="86"/>
      <c r="KD55" s="86"/>
      <c r="KE55" s="86"/>
      <c r="KF55" s="86"/>
      <c r="KG55" s="86"/>
      <c r="KH55" s="86"/>
      <c r="KI55" s="86"/>
      <c r="KJ55" s="86"/>
      <c r="KK55" s="83"/>
      <c r="KL55" s="86"/>
      <c r="NL55" s="83"/>
      <c r="NM55" s="83"/>
      <c r="NN55" s="83"/>
      <c r="NO55" s="83"/>
      <c r="NP55" s="83"/>
      <c r="NQ55" s="83"/>
      <c r="NR55" s="83"/>
      <c r="NS55" s="83"/>
      <c r="NT55" s="83"/>
      <c r="NU55" s="83"/>
      <c r="NV55" s="83"/>
      <c r="NW55" s="83"/>
      <c r="NX55" s="83"/>
      <c r="NY55" s="83"/>
      <c r="NZ55" s="83"/>
      <c r="OA55" s="83"/>
      <c r="OB55" s="83"/>
      <c r="OC55" s="83"/>
      <c r="OD55" s="83"/>
      <c r="OE55" s="83"/>
      <c r="OF55" s="83"/>
      <c r="OG55" s="83"/>
      <c r="OH55" s="83"/>
      <c r="OI55" s="83"/>
      <c r="OJ55" s="83"/>
      <c r="OK55" s="83"/>
      <c r="OL55" s="83"/>
      <c r="OM55" s="83"/>
      <c r="ON55" s="83"/>
      <c r="OO55" s="83"/>
      <c r="OP55" s="83"/>
      <c r="OQ55" s="83"/>
      <c r="OR55" s="83"/>
      <c r="OS55" s="83"/>
      <c r="OT55" s="83"/>
      <c r="OU55" s="83"/>
      <c r="OV55" s="83"/>
      <c r="OW55" s="83"/>
      <c r="OX55" s="83"/>
      <c r="OY55" s="83"/>
      <c r="OZ55" s="83"/>
      <c r="PA55" s="83"/>
      <c r="PB55" s="83"/>
      <c r="PC55" s="83"/>
      <c r="PD55" s="83"/>
      <c r="PE55" s="83"/>
      <c r="PF55" s="83"/>
      <c r="PG55" s="83"/>
      <c r="PH55" s="83"/>
      <c r="PI55" s="83"/>
      <c r="PJ55" s="83"/>
      <c r="PK55" s="83"/>
      <c r="PL55" s="83"/>
      <c r="PM55" s="83"/>
      <c r="PN55" s="83"/>
      <c r="PO55" s="83"/>
      <c r="PP55" s="83"/>
      <c r="PQ55" s="83"/>
      <c r="PR55" s="83"/>
      <c r="PS55" s="83"/>
      <c r="PT55" s="83"/>
      <c r="PU55" s="83"/>
      <c r="PV55" s="83"/>
      <c r="PW55" s="83"/>
      <c r="PX55" s="83"/>
      <c r="PY55" s="83"/>
      <c r="PZ55" s="83"/>
      <c r="QA55" s="83"/>
      <c r="QB55" s="83"/>
      <c r="QC55" s="83"/>
      <c r="QD55" s="83"/>
    </row>
    <row r="56" spans="1:446" s="16" customFormat="1">
      <c r="A56" s="11"/>
      <c r="B56" s="85"/>
      <c r="C56" s="15"/>
      <c r="D56" s="25"/>
      <c r="E56" s="25"/>
      <c r="F56" s="25"/>
      <c r="G56" s="25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GE56" s="122"/>
      <c r="GL56" s="122"/>
      <c r="GM56" s="122"/>
      <c r="GN56" s="122"/>
      <c r="GO56" s="122"/>
      <c r="GP56" s="122"/>
      <c r="GU56" s="122"/>
      <c r="GV56" s="122"/>
      <c r="GW56" s="122"/>
      <c r="GX56" s="122"/>
      <c r="GY56" s="122"/>
      <c r="GZ56" s="122"/>
      <c r="HA56" s="122"/>
      <c r="HB56" s="122"/>
      <c r="HC56" s="122"/>
      <c r="HD56" s="122"/>
      <c r="HE56" s="122"/>
      <c r="HF56" s="122"/>
      <c r="HG56" s="122"/>
      <c r="HH56" s="122"/>
      <c r="HI56" s="122"/>
      <c r="HJ56" s="122"/>
      <c r="HK56" s="122"/>
      <c r="HL56" s="122"/>
      <c r="HQ56" s="122"/>
      <c r="IW56" s="83"/>
      <c r="IX56" s="83"/>
      <c r="IY56" s="83"/>
      <c r="IZ56" s="86"/>
      <c r="JC56" s="83"/>
      <c r="JD56" s="83"/>
      <c r="JE56" s="83"/>
      <c r="JF56" s="86"/>
      <c r="JI56" s="83"/>
      <c r="JJ56" s="83"/>
      <c r="JK56" s="83"/>
      <c r="JL56" s="86"/>
      <c r="JO56" s="83"/>
      <c r="JP56" s="83"/>
      <c r="JQ56" s="83"/>
      <c r="JR56" s="86"/>
      <c r="JS56" s="86"/>
      <c r="JT56" s="83"/>
      <c r="JU56" s="83"/>
      <c r="JV56" s="83"/>
      <c r="JW56" s="83"/>
      <c r="JX56" s="83"/>
      <c r="JY56" s="83"/>
      <c r="JZ56" s="83"/>
      <c r="KA56" s="83"/>
      <c r="KB56" s="83"/>
      <c r="KC56" s="83"/>
      <c r="KD56" s="83"/>
      <c r="KE56" s="83"/>
      <c r="KF56" s="83"/>
      <c r="KG56" s="83"/>
      <c r="KH56" s="83"/>
      <c r="KI56" s="83"/>
      <c r="KJ56" s="83"/>
      <c r="KK56" s="86"/>
      <c r="KL56" s="86"/>
      <c r="NL56" s="83"/>
      <c r="NM56" s="83"/>
      <c r="NN56" s="83"/>
      <c r="NO56" s="83"/>
      <c r="NP56" s="83"/>
      <c r="NQ56" s="83"/>
      <c r="NR56" s="83"/>
      <c r="NS56" s="83"/>
      <c r="NT56" s="83"/>
      <c r="NU56" s="83"/>
      <c r="NV56" s="83"/>
      <c r="NW56" s="83"/>
      <c r="NX56" s="83"/>
      <c r="NY56" s="83"/>
      <c r="NZ56" s="83"/>
      <c r="OA56" s="83"/>
      <c r="OB56" s="83"/>
      <c r="OC56" s="83"/>
      <c r="OD56" s="83"/>
      <c r="OE56" s="83"/>
      <c r="OF56" s="83"/>
      <c r="OG56" s="83"/>
      <c r="OH56" s="83"/>
      <c r="OI56" s="83"/>
      <c r="OJ56" s="83"/>
      <c r="OK56" s="83"/>
      <c r="OL56" s="83"/>
      <c r="OM56" s="83"/>
      <c r="ON56" s="83"/>
      <c r="OO56" s="83"/>
      <c r="OP56" s="83"/>
      <c r="OQ56" s="83"/>
      <c r="OR56" s="83"/>
      <c r="OS56" s="83"/>
      <c r="OT56" s="83"/>
      <c r="OU56" s="83"/>
      <c r="OV56" s="83"/>
      <c r="OW56" s="83"/>
      <c r="OX56" s="83"/>
      <c r="OY56" s="83"/>
      <c r="OZ56" s="83"/>
      <c r="PA56" s="83"/>
      <c r="PB56" s="83"/>
      <c r="PC56" s="83"/>
      <c r="PD56" s="83"/>
      <c r="PE56" s="83"/>
      <c r="PF56" s="83"/>
      <c r="PG56" s="83"/>
      <c r="PH56" s="83"/>
      <c r="PI56" s="83"/>
      <c r="PJ56" s="83"/>
      <c r="PK56" s="83"/>
      <c r="PL56" s="83"/>
      <c r="PM56" s="83"/>
      <c r="PN56" s="83"/>
      <c r="PO56" s="83"/>
      <c r="PP56" s="83"/>
      <c r="PQ56" s="83"/>
      <c r="PR56" s="83"/>
      <c r="PS56" s="83"/>
      <c r="PT56" s="83"/>
      <c r="PU56" s="83"/>
      <c r="PV56" s="83"/>
      <c r="PW56" s="83"/>
      <c r="PX56" s="83"/>
      <c r="PY56" s="83"/>
      <c r="PZ56" s="83"/>
      <c r="QA56" s="83"/>
      <c r="QB56" s="83"/>
      <c r="QC56" s="83"/>
      <c r="QD56" s="83"/>
    </row>
    <row r="57" spans="1:446" s="16" customFormat="1">
      <c r="A57" s="11"/>
      <c r="B57" s="85"/>
      <c r="C57" s="15"/>
      <c r="D57" s="25"/>
      <c r="E57" s="25"/>
      <c r="F57" s="25"/>
      <c r="G57" s="25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  <c r="DS57" s="83"/>
      <c r="DT57" s="83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  <c r="EZ57" s="83"/>
      <c r="FA57" s="83"/>
      <c r="FB57" s="83"/>
      <c r="FC57" s="83"/>
      <c r="FD57" s="83"/>
      <c r="FE57" s="83"/>
      <c r="FF57" s="83"/>
      <c r="FG57" s="83"/>
      <c r="FH57" s="83"/>
      <c r="FI57" s="83"/>
      <c r="FJ57" s="83"/>
      <c r="FK57" s="83"/>
      <c r="FL57" s="83"/>
      <c r="FM57" s="83"/>
      <c r="FN57" s="83"/>
      <c r="FO57" s="83"/>
      <c r="FP57" s="83"/>
      <c r="FQ57" s="83"/>
      <c r="FR57" s="83"/>
      <c r="FS57" s="83"/>
      <c r="FT57" s="83"/>
      <c r="FU57" s="83"/>
      <c r="FV57" s="83"/>
      <c r="FW57" s="83"/>
      <c r="GL57" s="122"/>
      <c r="GM57" s="122"/>
      <c r="GN57" s="122"/>
      <c r="GO57" s="122"/>
      <c r="GP57" s="122"/>
      <c r="GU57" s="122"/>
      <c r="GV57" s="122"/>
      <c r="GW57" s="122"/>
      <c r="GX57" s="122"/>
      <c r="GY57" s="122"/>
      <c r="GZ57" s="122"/>
      <c r="HA57" s="122"/>
      <c r="HB57" s="122"/>
      <c r="HC57" s="122"/>
      <c r="HD57" s="122"/>
      <c r="HE57" s="122"/>
      <c r="HF57" s="122"/>
      <c r="HG57" s="122"/>
      <c r="HH57" s="122"/>
      <c r="HI57" s="122"/>
      <c r="HJ57" s="122"/>
      <c r="HK57" s="122"/>
      <c r="HL57" s="122"/>
      <c r="HQ57" s="122"/>
      <c r="NL57" s="83"/>
      <c r="NM57" s="83"/>
      <c r="NN57" s="83"/>
      <c r="NO57" s="83"/>
      <c r="NP57" s="83"/>
      <c r="NQ57" s="83"/>
      <c r="NR57" s="83"/>
      <c r="NS57" s="83"/>
      <c r="NT57" s="83"/>
      <c r="NU57" s="83"/>
      <c r="NV57" s="83"/>
      <c r="NW57" s="83"/>
      <c r="NX57" s="83"/>
      <c r="NY57" s="83"/>
      <c r="NZ57" s="83"/>
      <c r="OA57" s="83"/>
      <c r="OB57" s="83"/>
      <c r="OC57" s="83"/>
      <c r="OD57" s="83"/>
      <c r="OE57" s="83"/>
      <c r="OF57" s="83"/>
      <c r="OG57" s="83"/>
      <c r="OH57" s="83"/>
      <c r="OI57" s="83"/>
      <c r="OJ57" s="83"/>
      <c r="OK57" s="83"/>
      <c r="OL57" s="83"/>
      <c r="OM57" s="83"/>
      <c r="ON57" s="83"/>
      <c r="OO57" s="83"/>
      <c r="OP57" s="83"/>
      <c r="OQ57" s="83"/>
      <c r="OR57" s="83"/>
      <c r="OS57" s="83"/>
      <c r="OT57" s="83"/>
      <c r="OU57" s="83"/>
      <c r="OV57" s="83"/>
      <c r="OW57" s="83"/>
      <c r="OX57" s="83"/>
      <c r="OY57" s="83"/>
      <c r="OZ57" s="83"/>
      <c r="PA57" s="83"/>
      <c r="PB57" s="83"/>
      <c r="PC57" s="83"/>
      <c r="PD57" s="83"/>
      <c r="PE57" s="83"/>
      <c r="PF57" s="83"/>
      <c r="PG57" s="83"/>
      <c r="PH57" s="83"/>
      <c r="PI57" s="83"/>
      <c r="PJ57" s="83"/>
      <c r="PK57" s="83"/>
      <c r="PL57" s="83"/>
      <c r="PM57" s="83"/>
      <c r="PN57" s="83"/>
      <c r="PO57" s="83"/>
      <c r="PP57" s="83"/>
      <c r="PQ57" s="83"/>
      <c r="PR57" s="83"/>
      <c r="PS57" s="83"/>
      <c r="PT57" s="83"/>
      <c r="PU57" s="83"/>
      <c r="PV57" s="83"/>
      <c r="PW57" s="83"/>
      <c r="PX57" s="83"/>
      <c r="PY57" s="83"/>
      <c r="PZ57" s="83"/>
      <c r="QA57" s="83"/>
      <c r="QB57" s="83"/>
      <c r="QC57" s="83"/>
      <c r="QD57" s="83"/>
    </row>
    <row r="58" spans="1:446" s="16" customFormat="1">
      <c r="A58" s="10"/>
      <c r="B58" s="12"/>
      <c r="C58" s="15"/>
      <c r="D58" s="25"/>
      <c r="E58" s="25"/>
      <c r="F58" s="25"/>
      <c r="G58" s="25"/>
      <c r="NL58" s="83"/>
      <c r="NM58" s="83"/>
      <c r="NN58" s="83"/>
      <c r="NO58" s="83"/>
      <c r="NP58" s="83"/>
      <c r="NQ58" s="83"/>
      <c r="NR58" s="83"/>
      <c r="NS58" s="83"/>
      <c r="NT58" s="83"/>
      <c r="NU58" s="83"/>
      <c r="NV58" s="83"/>
      <c r="NW58" s="83"/>
      <c r="NX58" s="83"/>
      <c r="NY58" s="83"/>
      <c r="NZ58" s="83"/>
      <c r="OA58" s="83"/>
      <c r="OB58" s="83"/>
      <c r="OC58" s="83"/>
      <c r="OD58" s="83"/>
      <c r="OE58" s="83"/>
      <c r="OF58" s="83"/>
      <c r="OG58" s="83"/>
      <c r="OH58" s="83"/>
      <c r="OI58" s="83"/>
      <c r="OJ58" s="83"/>
      <c r="OK58" s="83"/>
      <c r="OL58" s="83"/>
      <c r="OM58" s="83"/>
      <c r="ON58" s="83"/>
      <c r="OO58" s="83"/>
      <c r="OP58" s="83"/>
      <c r="OQ58" s="83"/>
      <c r="OR58" s="83"/>
      <c r="OS58" s="83"/>
      <c r="OT58" s="83"/>
      <c r="OU58" s="83"/>
      <c r="OV58" s="83"/>
      <c r="OW58" s="83"/>
      <c r="OX58" s="83"/>
      <c r="OY58" s="83"/>
      <c r="OZ58" s="83"/>
      <c r="PA58" s="83"/>
      <c r="PB58" s="83"/>
      <c r="PC58" s="83"/>
      <c r="PD58" s="83"/>
      <c r="PE58" s="83"/>
      <c r="PF58" s="83"/>
      <c r="PG58" s="83"/>
      <c r="PH58" s="83"/>
      <c r="PI58" s="83"/>
      <c r="PJ58" s="83"/>
      <c r="PK58" s="83"/>
      <c r="PL58" s="83"/>
      <c r="PM58" s="83"/>
      <c r="PN58" s="83"/>
      <c r="PO58" s="83"/>
      <c r="PP58" s="83"/>
      <c r="PQ58" s="83"/>
      <c r="PR58" s="83"/>
      <c r="PS58" s="83"/>
      <c r="PT58" s="83"/>
      <c r="PU58" s="83"/>
      <c r="PV58" s="83"/>
      <c r="PW58" s="83"/>
      <c r="PX58" s="83"/>
      <c r="PY58" s="83"/>
      <c r="PZ58" s="83"/>
      <c r="QA58" s="83"/>
      <c r="QB58" s="83"/>
      <c r="QC58" s="83"/>
      <c r="QD58" s="83"/>
    </row>
    <row r="59" spans="1:446" s="16" customFormat="1">
      <c r="A59" s="10"/>
      <c r="B59" s="12"/>
      <c r="C59" s="15"/>
      <c r="D59" s="25"/>
      <c r="E59" s="25"/>
      <c r="F59" s="25"/>
      <c r="G59" s="25"/>
      <c r="NL59" s="83"/>
      <c r="NM59" s="83"/>
      <c r="NN59" s="83"/>
      <c r="NO59" s="83"/>
      <c r="NP59" s="83"/>
      <c r="NQ59" s="83"/>
      <c r="NR59" s="83"/>
      <c r="NS59" s="83"/>
      <c r="NT59" s="83"/>
      <c r="NU59" s="83"/>
      <c r="NV59" s="83"/>
      <c r="NW59" s="83"/>
      <c r="NX59" s="83"/>
      <c r="NY59" s="83"/>
      <c r="NZ59" s="83"/>
      <c r="OA59" s="83"/>
      <c r="OB59" s="83"/>
      <c r="OC59" s="83"/>
      <c r="OD59" s="83"/>
      <c r="OE59" s="83"/>
      <c r="OF59" s="83"/>
      <c r="OG59" s="83"/>
      <c r="OH59" s="83"/>
      <c r="OI59" s="83"/>
      <c r="OJ59" s="83"/>
      <c r="OK59" s="83"/>
      <c r="OL59" s="83"/>
      <c r="OM59" s="83"/>
      <c r="ON59" s="83"/>
      <c r="OO59" s="83"/>
      <c r="OP59" s="83"/>
      <c r="OQ59" s="83"/>
      <c r="OR59" s="83"/>
      <c r="OS59" s="83"/>
      <c r="OT59" s="83"/>
      <c r="OU59" s="83"/>
      <c r="OV59" s="83"/>
      <c r="OW59" s="83"/>
      <c r="OX59" s="83"/>
      <c r="OY59" s="83"/>
      <c r="OZ59" s="83"/>
      <c r="PA59" s="83"/>
      <c r="PB59" s="83"/>
      <c r="PC59" s="83"/>
      <c r="PD59" s="83"/>
      <c r="PE59" s="83"/>
      <c r="PF59" s="83"/>
      <c r="PG59" s="83"/>
      <c r="PH59" s="83"/>
      <c r="PI59" s="83"/>
      <c r="PJ59" s="83"/>
      <c r="PK59" s="83"/>
      <c r="PL59" s="83"/>
      <c r="PM59" s="83"/>
      <c r="PN59" s="83"/>
      <c r="PO59" s="83"/>
      <c r="PP59" s="83"/>
      <c r="PQ59" s="83"/>
      <c r="PR59" s="83"/>
      <c r="PS59" s="83"/>
      <c r="PT59" s="83"/>
      <c r="PU59" s="83"/>
      <c r="PV59" s="83"/>
      <c r="PW59" s="83"/>
      <c r="PX59" s="83"/>
      <c r="PY59" s="83"/>
      <c r="PZ59" s="83"/>
      <c r="QA59" s="83"/>
      <c r="QB59" s="83"/>
      <c r="QC59" s="83"/>
      <c r="QD59" s="83"/>
    </row>
    <row r="60" spans="1:446" s="16" customFormat="1">
      <c r="A60" s="10"/>
      <c r="B60" s="12"/>
      <c r="C60" s="15"/>
      <c r="D60" s="25"/>
      <c r="E60" s="25"/>
      <c r="F60" s="25"/>
      <c r="G60" s="25"/>
      <c r="NL60" s="83"/>
      <c r="NM60" s="83"/>
      <c r="NN60" s="83"/>
      <c r="NO60" s="83"/>
      <c r="NP60" s="83"/>
      <c r="NQ60" s="83"/>
      <c r="NR60" s="83"/>
      <c r="NS60" s="83"/>
      <c r="NT60" s="83"/>
      <c r="NU60" s="83"/>
      <c r="NV60" s="83"/>
      <c r="NW60" s="83"/>
      <c r="NX60" s="83"/>
      <c r="NY60" s="83"/>
      <c r="NZ60" s="83"/>
      <c r="OA60" s="83"/>
      <c r="OB60" s="83"/>
      <c r="OC60" s="83"/>
      <c r="OD60" s="83"/>
      <c r="OE60" s="83"/>
      <c r="OF60" s="83"/>
      <c r="OG60" s="83"/>
      <c r="OH60" s="83"/>
      <c r="OI60" s="83"/>
      <c r="OJ60" s="83"/>
      <c r="OK60" s="83"/>
      <c r="OL60" s="83"/>
      <c r="OM60" s="83"/>
      <c r="ON60" s="83"/>
      <c r="OO60" s="83"/>
      <c r="OP60" s="83"/>
      <c r="OQ60" s="83"/>
      <c r="OR60" s="83"/>
      <c r="OS60" s="83"/>
      <c r="OT60" s="83"/>
      <c r="OU60" s="83"/>
      <c r="OV60" s="83"/>
      <c r="OW60" s="83"/>
      <c r="OX60" s="83"/>
      <c r="OY60" s="83"/>
      <c r="OZ60" s="83"/>
      <c r="PA60" s="83"/>
      <c r="PB60" s="83"/>
      <c r="PC60" s="83"/>
      <c r="PD60" s="83"/>
      <c r="PE60" s="83"/>
      <c r="PF60" s="83"/>
      <c r="PG60" s="83"/>
      <c r="PH60" s="83"/>
      <c r="PI60" s="83"/>
      <c r="PJ60" s="83"/>
      <c r="PK60" s="83"/>
      <c r="PL60" s="83"/>
      <c r="PM60" s="83"/>
      <c r="PN60" s="83"/>
      <c r="PO60" s="83"/>
      <c r="PP60" s="83"/>
      <c r="PQ60" s="83"/>
      <c r="PR60" s="83"/>
      <c r="PS60" s="83"/>
      <c r="PT60" s="83"/>
      <c r="PU60" s="83"/>
      <c r="PV60" s="83"/>
      <c r="PW60" s="83"/>
      <c r="PX60" s="83"/>
      <c r="PY60" s="83"/>
      <c r="PZ60" s="83"/>
      <c r="QA60" s="83"/>
      <c r="QB60" s="83"/>
      <c r="QC60" s="83"/>
      <c r="QD60" s="83"/>
    </row>
    <row r="61" spans="1:446" s="16" customFormat="1">
      <c r="A61" s="10"/>
      <c r="B61" s="15"/>
      <c r="C61" s="15"/>
      <c r="D61" s="25"/>
      <c r="E61" s="25"/>
      <c r="F61" s="25"/>
      <c r="G61" s="25"/>
      <c r="NL61" s="83"/>
      <c r="NM61" s="83"/>
      <c r="NN61" s="83"/>
      <c r="NO61" s="83"/>
      <c r="NP61" s="83"/>
      <c r="NQ61" s="83"/>
      <c r="NR61" s="83"/>
      <c r="NS61" s="83"/>
      <c r="NT61" s="83"/>
      <c r="NU61" s="83"/>
      <c r="NV61" s="83"/>
      <c r="NW61" s="83"/>
      <c r="NX61" s="83"/>
      <c r="NY61" s="83"/>
      <c r="NZ61" s="83"/>
      <c r="OA61" s="83"/>
      <c r="OB61" s="83"/>
      <c r="OC61" s="83"/>
      <c r="OD61" s="83"/>
      <c r="OE61" s="83"/>
      <c r="OF61" s="83"/>
      <c r="OG61" s="83"/>
      <c r="OH61" s="83"/>
      <c r="OI61" s="83"/>
      <c r="OJ61" s="83"/>
      <c r="OK61" s="83"/>
      <c r="OL61" s="83"/>
      <c r="OM61" s="83"/>
      <c r="ON61" s="83"/>
      <c r="OO61" s="83"/>
      <c r="OP61" s="83"/>
      <c r="OQ61" s="83"/>
      <c r="OR61" s="83"/>
      <c r="OS61" s="83"/>
      <c r="OT61" s="83"/>
      <c r="OU61" s="83"/>
      <c r="OV61" s="83"/>
      <c r="OW61" s="83"/>
      <c r="OX61" s="83"/>
      <c r="OY61" s="83"/>
      <c r="OZ61" s="83"/>
      <c r="PA61" s="83"/>
      <c r="PB61" s="83"/>
      <c r="PC61" s="83"/>
      <c r="PD61" s="83"/>
      <c r="PE61" s="83"/>
      <c r="PF61" s="83"/>
      <c r="PG61" s="83"/>
      <c r="PH61" s="83"/>
      <c r="PI61" s="83"/>
      <c r="PJ61" s="83"/>
      <c r="PK61" s="83"/>
      <c r="PL61" s="83"/>
      <c r="PM61" s="83"/>
      <c r="PN61" s="83"/>
      <c r="PO61" s="83"/>
      <c r="PP61" s="83"/>
      <c r="PQ61" s="83"/>
      <c r="PR61" s="83"/>
      <c r="PS61" s="83"/>
      <c r="PT61" s="83"/>
      <c r="PU61" s="83"/>
      <c r="PV61" s="83"/>
      <c r="PW61" s="83"/>
      <c r="PX61" s="83"/>
      <c r="PY61" s="83"/>
      <c r="PZ61" s="83"/>
      <c r="QA61" s="83"/>
      <c r="QB61" s="83"/>
      <c r="QC61" s="83"/>
      <c r="QD61" s="83"/>
    </row>
    <row r="62" spans="1:446" s="16" customFormat="1">
      <c r="A62" s="10"/>
      <c r="B62" s="12"/>
      <c r="C62" s="15"/>
      <c r="D62" s="25"/>
      <c r="E62" s="25"/>
      <c r="F62" s="25"/>
      <c r="G62" s="25"/>
      <c r="NL62" s="83"/>
      <c r="NM62" s="83"/>
      <c r="NN62" s="83"/>
      <c r="NO62" s="83"/>
      <c r="NP62" s="83"/>
      <c r="NQ62" s="83"/>
      <c r="NR62" s="83"/>
      <c r="NS62" s="83"/>
      <c r="NT62" s="83"/>
      <c r="NU62" s="83"/>
      <c r="NV62" s="83"/>
      <c r="NW62" s="83"/>
      <c r="NX62" s="83"/>
      <c r="NY62" s="83"/>
      <c r="NZ62" s="83"/>
      <c r="OA62" s="83"/>
      <c r="OB62" s="83"/>
      <c r="OC62" s="83"/>
      <c r="OD62" s="83"/>
      <c r="OE62" s="83"/>
      <c r="OF62" s="83"/>
      <c r="OG62" s="83"/>
      <c r="OH62" s="83"/>
      <c r="OI62" s="83"/>
      <c r="OJ62" s="83"/>
      <c r="OK62" s="83"/>
      <c r="OL62" s="83"/>
      <c r="OM62" s="83"/>
      <c r="ON62" s="83"/>
      <c r="OO62" s="83"/>
      <c r="OP62" s="83"/>
      <c r="OQ62" s="83"/>
      <c r="OR62" s="83"/>
      <c r="OS62" s="83"/>
      <c r="OT62" s="83"/>
      <c r="OU62" s="83"/>
      <c r="OV62" s="83"/>
      <c r="OW62" s="83"/>
      <c r="OX62" s="83"/>
      <c r="OY62" s="83"/>
      <c r="OZ62" s="83"/>
      <c r="PA62" s="83"/>
      <c r="PB62" s="83"/>
      <c r="PC62" s="83"/>
      <c r="PD62" s="83"/>
      <c r="PE62" s="83"/>
      <c r="PF62" s="83"/>
      <c r="PG62" s="83"/>
      <c r="PH62" s="83"/>
      <c r="PI62" s="83"/>
      <c r="PJ62" s="83"/>
      <c r="PK62" s="83"/>
      <c r="PL62" s="83"/>
      <c r="PM62" s="83"/>
      <c r="PN62" s="83"/>
      <c r="PO62" s="83"/>
      <c r="PP62" s="83"/>
      <c r="PQ62" s="83"/>
      <c r="PR62" s="83"/>
      <c r="PS62" s="83"/>
      <c r="PT62" s="83"/>
      <c r="PU62" s="83"/>
      <c r="PV62" s="83"/>
      <c r="PW62" s="83"/>
      <c r="PX62" s="83"/>
      <c r="PY62" s="83"/>
      <c r="PZ62" s="83"/>
      <c r="QA62" s="83"/>
      <c r="QB62" s="83"/>
      <c r="QC62" s="83"/>
      <c r="QD62" s="83"/>
    </row>
    <row r="63" spans="1:446" s="16" customFormat="1">
      <c r="A63" s="10"/>
      <c r="B63" s="12"/>
      <c r="C63" s="15"/>
      <c r="D63" s="25"/>
      <c r="E63" s="25"/>
      <c r="F63" s="25"/>
      <c r="G63" s="25"/>
      <c r="NL63" s="83"/>
      <c r="NM63" s="83"/>
      <c r="NN63" s="83"/>
      <c r="NO63" s="83"/>
      <c r="NP63" s="83"/>
      <c r="NQ63" s="83"/>
      <c r="NR63" s="83"/>
      <c r="NS63" s="83"/>
      <c r="NT63" s="83"/>
      <c r="NU63" s="83"/>
      <c r="NV63" s="83"/>
      <c r="NW63" s="83"/>
      <c r="NX63" s="83"/>
      <c r="NY63" s="83"/>
      <c r="NZ63" s="83"/>
      <c r="OA63" s="83"/>
      <c r="OB63" s="83"/>
      <c r="OC63" s="83"/>
      <c r="OD63" s="83"/>
      <c r="OE63" s="83"/>
      <c r="OF63" s="83"/>
      <c r="OG63" s="83"/>
      <c r="OH63" s="83"/>
      <c r="OI63" s="83"/>
      <c r="OJ63" s="83"/>
      <c r="OK63" s="83"/>
      <c r="OL63" s="83"/>
      <c r="OM63" s="83"/>
      <c r="ON63" s="83"/>
      <c r="OO63" s="83"/>
      <c r="OP63" s="83"/>
      <c r="OQ63" s="83"/>
      <c r="OR63" s="83"/>
      <c r="OS63" s="83"/>
      <c r="OT63" s="83"/>
      <c r="OU63" s="83"/>
      <c r="OV63" s="83"/>
      <c r="OW63" s="83"/>
      <c r="OX63" s="83"/>
      <c r="OY63" s="83"/>
      <c r="OZ63" s="83"/>
      <c r="PA63" s="83"/>
      <c r="PB63" s="83"/>
      <c r="PC63" s="83"/>
      <c r="PD63" s="83"/>
      <c r="PE63" s="83"/>
      <c r="PF63" s="83"/>
      <c r="PG63" s="83"/>
      <c r="PH63" s="83"/>
      <c r="PI63" s="83"/>
      <c r="PJ63" s="83"/>
      <c r="PK63" s="83"/>
      <c r="PL63" s="83"/>
      <c r="PM63" s="83"/>
      <c r="PN63" s="83"/>
      <c r="PO63" s="83"/>
      <c r="PP63" s="83"/>
      <c r="PQ63" s="83"/>
      <c r="PR63" s="83"/>
      <c r="PS63" s="83"/>
      <c r="PT63" s="83"/>
      <c r="PU63" s="83"/>
      <c r="PV63" s="83"/>
      <c r="PW63" s="83"/>
      <c r="PX63" s="83"/>
      <c r="PY63" s="83"/>
      <c r="PZ63" s="83"/>
      <c r="QA63" s="83"/>
      <c r="QB63" s="83"/>
      <c r="QC63" s="83"/>
      <c r="QD63" s="83"/>
    </row>
    <row r="64" spans="1:446" s="16" customFormat="1">
      <c r="A64" s="10"/>
      <c r="B64" s="12"/>
      <c r="C64" s="15"/>
      <c r="D64" s="25"/>
      <c r="E64" s="25"/>
      <c r="F64" s="25"/>
      <c r="G64" s="25"/>
      <c r="NL64" s="83"/>
      <c r="NM64" s="83"/>
      <c r="NN64" s="83"/>
      <c r="NO64" s="83"/>
      <c r="NP64" s="83"/>
      <c r="NQ64" s="83"/>
      <c r="NR64" s="83"/>
      <c r="NS64" s="83"/>
      <c r="NT64" s="83"/>
      <c r="NU64" s="83"/>
      <c r="NV64" s="83"/>
      <c r="NW64" s="83"/>
      <c r="NX64" s="83"/>
      <c r="NY64" s="83"/>
      <c r="NZ64" s="83"/>
      <c r="OA64" s="83"/>
      <c r="OB64" s="83"/>
      <c r="OC64" s="83"/>
      <c r="OD64" s="83"/>
      <c r="OE64" s="83"/>
      <c r="OF64" s="83"/>
      <c r="OG64" s="83"/>
      <c r="OH64" s="83"/>
      <c r="OI64" s="83"/>
      <c r="OJ64" s="83"/>
      <c r="OK64" s="83"/>
      <c r="OL64" s="83"/>
      <c r="OM64" s="83"/>
      <c r="ON64" s="83"/>
      <c r="OO64" s="83"/>
      <c r="OP64" s="83"/>
      <c r="OQ64" s="83"/>
      <c r="OR64" s="83"/>
      <c r="OS64" s="83"/>
      <c r="OT64" s="83"/>
      <c r="OU64" s="83"/>
      <c r="OV64" s="83"/>
      <c r="OW64" s="83"/>
      <c r="OX64" s="83"/>
      <c r="OY64" s="83"/>
      <c r="OZ64" s="83"/>
      <c r="PA64" s="83"/>
      <c r="PB64" s="83"/>
      <c r="PC64" s="83"/>
      <c r="PD64" s="83"/>
      <c r="PE64" s="83"/>
      <c r="PF64" s="83"/>
      <c r="PG64" s="83"/>
      <c r="PH64" s="83"/>
      <c r="PI64" s="83"/>
      <c r="PJ64" s="83"/>
      <c r="PK64" s="83"/>
      <c r="PL64" s="83"/>
      <c r="PM64" s="83"/>
      <c r="PN64" s="83"/>
      <c r="PO64" s="83"/>
      <c r="PP64" s="83"/>
      <c r="PQ64" s="83"/>
      <c r="PR64" s="83"/>
      <c r="PS64" s="83"/>
      <c r="PT64" s="83"/>
      <c r="PU64" s="83"/>
      <c r="PV64" s="83"/>
      <c r="PW64" s="83"/>
      <c r="PX64" s="83"/>
      <c r="PY64" s="83"/>
      <c r="PZ64" s="83"/>
      <c r="QA64" s="83"/>
      <c r="QB64" s="83"/>
      <c r="QC64" s="83"/>
      <c r="QD64" s="83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2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5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11"/>
      <c r="B476" s="12"/>
      <c r="C476" s="12"/>
      <c r="D476" s="25"/>
      <c r="E476" s="25"/>
      <c r="F476" s="25"/>
      <c r="G476" s="25"/>
    </row>
    <row r="477" spans="1:7" s="16" customFormat="1">
      <c r="A477" s="11"/>
      <c r="B477" s="12"/>
      <c r="C477" s="12"/>
      <c r="D477" s="25"/>
      <c r="E477" s="25"/>
      <c r="F477" s="25"/>
      <c r="G477" s="25"/>
    </row>
    <row r="478" spans="1:7" s="16" customFormat="1">
      <c r="A478" s="11"/>
      <c r="B478" s="12"/>
      <c r="C478" s="12"/>
      <c r="D478" s="25"/>
      <c r="E478" s="25"/>
      <c r="F478" s="25"/>
      <c r="G478" s="25"/>
    </row>
    <row r="479" spans="1:7" s="16" customFormat="1">
      <c r="A479" s="11"/>
      <c r="B479" s="12"/>
      <c r="C479" s="12"/>
      <c r="D479" s="25"/>
      <c r="E479" s="25"/>
      <c r="F479" s="25"/>
      <c r="G479" s="25"/>
    </row>
    <row r="480" spans="1:7" s="16" customFormat="1">
      <c r="A480" s="11"/>
      <c r="B480" s="12"/>
      <c r="C480" s="12"/>
      <c r="D480" s="25"/>
      <c r="E480" s="25"/>
      <c r="F480" s="25"/>
      <c r="G480" s="25"/>
    </row>
    <row r="481" spans="1:7" s="16" customFormat="1">
      <c r="A481" s="11"/>
      <c r="B481" s="12"/>
      <c r="C481" s="12"/>
      <c r="D481" s="25"/>
      <c r="E481" s="25"/>
      <c r="F481" s="25"/>
      <c r="G481" s="25"/>
    </row>
    <row r="482" spans="1:7" s="16" customFormat="1">
      <c r="A482" s="11"/>
      <c r="B482" s="12"/>
      <c r="C482" s="12"/>
      <c r="D482" s="25"/>
      <c r="E482" s="25"/>
      <c r="F482" s="25"/>
      <c r="G482" s="25"/>
    </row>
    <row r="483" spans="1:7" s="16" customFormat="1">
      <c r="A483" s="11"/>
      <c r="B483" s="12"/>
      <c r="C483" s="12"/>
      <c r="D483" s="25"/>
      <c r="E483" s="25"/>
      <c r="F483" s="25"/>
      <c r="G483" s="25"/>
    </row>
    <row r="484" spans="1:7" s="16" customFormat="1">
      <c r="A484" s="11"/>
      <c r="B484" s="12"/>
      <c r="C484" s="12"/>
      <c r="D484" s="25"/>
      <c r="E484" s="25"/>
      <c r="F484" s="25"/>
      <c r="G484" s="25"/>
    </row>
    <row r="485" spans="1:7" s="16" customFormat="1">
      <c r="A485" s="11"/>
      <c r="B485" s="12"/>
      <c r="C485" s="12"/>
      <c r="D485" s="25"/>
      <c r="E485" s="25"/>
      <c r="F485" s="25"/>
      <c r="G485" s="25"/>
    </row>
    <row r="486" spans="1:7" s="16" customFormat="1">
      <c r="A486" s="11"/>
      <c r="B486" s="12"/>
      <c r="C486" s="12"/>
      <c r="D486" s="25"/>
      <c r="E486" s="25"/>
      <c r="F486" s="25"/>
      <c r="G486" s="25"/>
    </row>
    <row r="487" spans="1:7" s="16" customFormat="1">
      <c r="A487" s="11"/>
      <c r="B487" s="12"/>
      <c r="C487" s="12"/>
      <c r="D487" s="25"/>
      <c r="E487" s="25"/>
      <c r="F487" s="25"/>
      <c r="G487" s="25"/>
    </row>
    <row r="488" spans="1:7" s="16" customFormat="1">
      <c r="A488" s="11"/>
      <c r="B488" s="12"/>
      <c r="C488" s="12"/>
      <c r="D488" s="25"/>
      <c r="E488" s="25"/>
      <c r="F488" s="25"/>
      <c r="G488" s="25"/>
    </row>
    <row r="489" spans="1:7" s="16" customFormat="1">
      <c r="A489" s="69"/>
      <c r="B489" s="24"/>
      <c r="C489" s="24"/>
      <c r="D489" s="25"/>
      <c r="E489" s="25"/>
      <c r="F489" s="25"/>
      <c r="G489" s="25"/>
    </row>
  </sheetData>
  <mergeCells count="1">
    <mergeCell ref="D4:G5"/>
  </mergeCells>
  <conditionalFormatting sqref="E7:E489">
    <cfRule type="expression" dxfId="6" priority="5">
      <formula>D7=FALSE</formula>
    </cfRule>
  </conditionalFormatting>
  <conditionalFormatting sqref="F7:F489">
    <cfRule type="expression" dxfId="5" priority="3">
      <formula>E7=-4</formula>
    </cfRule>
    <cfRule type="expression" dxfId="4" priority="4">
      <formula>E7=0</formula>
    </cfRule>
  </conditionalFormatting>
  <conditionalFormatting sqref="G7:G489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39 C45:C1160 D490:NK1160" xr:uid="{00000000-0002-0000-0200-000000000000}">
      <formula1>"ULS, SLS, ALS"</formula1>
    </dataValidation>
    <dataValidation type="decimal" allowBlank="1" showInputMessage="1" showErrorMessage="1" sqref="H6:CN9 H10:X10 H11:GD21 H22:CN26 H29:Y29 H32:GG34 H37:Y37 H45:GE48 H50:GE51 H55:CN57 Z10:CN10 AA29 AA37 AB31 AB39 AD29:GG29 AD37:GG37 CO6:KS6 CO7:GG10 CO22:GN22 CO23:GG26 CO55:GN55 CO56:GG57 GE11:GG11 GE13 GE14:GG14 GE16 GE18 GE19:GG19 GE21 GF12:GG13 GF15:GG18 GF20:GG21 GF45:GG53 GH13:GK13 GH16:GK16 GH18:GK18 GH21:GK21 GH45:GK45 GH47:GK47 GH50:GK50 GH53:GK53 GJ48:GJ49 GK49 GL7:GS21 GL23:GO26 GL29:GS29 GL32:GS34 GL37:GS37 GL45:GQ46 GL47:GS48 GL50:GS51 GL56:GO57 GP22:GP26 GP49:HQ49 GP52:GP57 GQ22:GT22 GQ23:GS26 GQ52:GT53 GQ54:GQ55 GQ56:GS57 GR45 GR46:GU46 GR54 GR55:GT55 GU7:HO21 GU22:HL26 GU29:HO29 GU32:HO34 GU37:HO37 GU45 GU47:HO48 GU50:GU57 GV45:HM46 GV50:HO51 GV52:HL57 HM22:HP22 HM23:HO26 HM52:HP53 HM54:HM55 HM56:HO57 HN45 HN46:HQ46 HN54 HN55:HP55 HQ7:HQ26 HQ29 HQ32:HQ34 HQ37 HQ45 HQ47:HQ48 HQ50:HQ57 HR7:IJ7 HR22:JR25 HR32:KS33 HR48:IK56 IG46:IK47 IH8:IH10 II12 II13:IK13 II15 II16:IK16 II17 II18:IK18 II20 II21:IK21 II45:IK45 IK7:IK10 IL7:KB7 IL8:JQ8 IL9:JL21 IL45:IT56 IU45:JL48 IU49:IU52 IU53:JN56 IW49:JA52 JC49:JG52 JI49:JM52 JM9:JQ10 JM11:JR21 JM45:JQ45 JM46:JR48 JO49:JR56 JS12:KB13 JS15:KB18 JS20:KB25 JS47:KB56 JU8:JU21 JU45:JU48 KC22:KC25 KC49:KC56 KD7:KQ7 KD12:KJ13 KD15:KJ18 KD20:KJ25 KD47:KJ56 KK12 KK13:KL13 KK15 KK16:KL16 KK17 KK18:KL18 KK20 KK21:KL25 KK47 KK48:KL56 KM8:KN21 KM22:KS25 KM45:KN52 KM53:KM56 KN45:KS56 KQ8:KQ21 KR7:KS21 KT6:OB8 KT9:NK21 KT45:NK48 NL9:OB10 NL11:NN21 NL22:PZ39 NL45:NN49 NL50:OB1048576 NO11:NQ11 NO12:NR13 NO14:NQ14 NO15:NR18 NO19:NQ19 NO20:NR21 NO45:NW45 NO46:NQ46 NO47:NR49 NS13:NU13 NS16:NU16 NS18:NU18 NS21:NU21 NS48:NT49 NU48 NU49:NW49 NW11:OB16 NW17:OX21 NW46:NW48 NX45:OB49 OC6:PZ7 OC8:OW8 OC9:OT16 OC45:OT48 OC49:PZ1048576 OU9:OW10 OU11:OX16 OU45:OW45 OU46:OX48 OY12:OZ13 OY15:OZ18 OY20:OZ21 OY47:OZ48 PA12 PA13:PC13 PA15 PA16:PC16 PA17 PA18:PC18 PA20 PA21:PC21 PA47 PA48:PC48 PC8:PH9 PC10:PC12 PC14:PC15 PC17 PC19:PC20 PC45:PC47 PD10:PH21 PD45:PH48 PQ8:PZ21 PQ45:PZ48 QA6:XFD39 QA45:XFD1048576" xr:uid="{00000000-0002-0000-0200-000001000000}">
      <formula1>0.00001</formula1>
      <formula2>100000</formula2>
    </dataValidation>
    <dataValidation type="list" allowBlank="1" showInputMessage="1" showErrorMessage="1" sqref="D7 F7:F39 F45:G489" xr:uid="{00000000-0002-0000-0200-000002000000}">
      <formula1>"1,0"</formula1>
    </dataValidation>
    <dataValidation type="list" allowBlank="1" showInputMessage="1" showErrorMessage="1" sqref="D8:D39 D45:D489" xr:uid="{00000000-0002-0000-0200-000003000000}">
      <formula1>"TRUE, FALSE"</formula1>
    </dataValidation>
    <dataValidation type="list" allowBlank="1" showInputMessage="1" showErrorMessage="1" sqref="E7:E39 E45:E489" xr:uid="{00000000-0002-0000-0200-000004000000}">
      <formula1>"0,-1,-3,-4"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60" width="8.7109375" style="35" customWidth="1"/>
    <col min="61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81" t="s">
        <v>81</v>
      </c>
      <c r="H3" s="185"/>
      <c r="I3" s="185"/>
      <c r="J3" s="185"/>
      <c r="K3" s="185"/>
      <c r="L3" s="185"/>
      <c r="M3" s="185"/>
      <c r="N3" s="185"/>
      <c r="O3" s="186"/>
      <c r="P3" s="179" t="s">
        <v>82</v>
      </c>
      <c r="Q3" s="185"/>
      <c r="R3" s="185"/>
      <c r="S3" s="185"/>
      <c r="T3" s="185"/>
      <c r="U3" s="185"/>
      <c r="V3" s="185"/>
      <c r="W3" s="186"/>
      <c r="X3" s="179" t="s">
        <v>83</v>
      </c>
      <c r="Y3" s="185"/>
      <c r="Z3" s="186"/>
      <c r="AA3" s="178" t="s">
        <v>84</v>
      </c>
      <c r="AB3" s="185"/>
      <c r="AC3" s="180" t="s">
        <v>85</v>
      </c>
      <c r="AD3" s="190"/>
      <c r="AE3" s="191"/>
      <c r="AF3" s="134" t="s">
        <v>86</v>
      </c>
      <c r="AG3" s="179" t="s">
        <v>87</v>
      </c>
      <c r="AH3" s="185"/>
      <c r="AI3" s="185"/>
      <c r="AJ3" s="185"/>
      <c r="AK3" s="185"/>
      <c r="AL3" s="185"/>
      <c r="AM3" s="185"/>
      <c r="AN3" s="186"/>
      <c r="AO3" s="177" t="s">
        <v>88</v>
      </c>
      <c r="AP3" s="185"/>
      <c r="AQ3" s="185"/>
      <c r="AR3" s="185"/>
      <c r="AS3" s="185"/>
      <c r="AT3" s="185"/>
      <c r="AU3" s="185"/>
      <c r="AV3" s="177" t="s">
        <v>89</v>
      </c>
      <c r="AW3" s="185"/>
      <c r="AX3" s="185"/>
      <c r="AY3" s="185"/>
      <c r="AZ3" s="185"/>
      <c r="BA3" s="179" t="s">
        <v>90</v>
      </c>
      <c r="BB3" s="185"/>
      <c r="BC3" s="186"/>
    </row>
    <row r="4" spans="1:55" ht="111" customHeight="1">
      <c r="A4" s="42" t="s">
        <v>91</v>
      </c>
      <c r="B4" s="42" t="s">
        <v>92</v>
      </c>
      <c r="C4" s="42" t="s">
        <v>93</v>
      </c>
      <c r="D4" s="41" t="s">
        <v>94</v>
      </c>
      <c r="E4" s="44" t="s">
        <v>95</v>
      </c>
      <c r="F4" s="73" t="s">
        <v>96</v>
      </c>
      <c r="G4" s="43" t="s">
        <v>97</v>
      </c>
      <c r="H4" s="43" t="s">
        <v>98</v>
      </c>
      <c r="I4" s="43" t="s">
        <v>99</v>
      </c>
      <c r="J4" s="43" t="s">
        <v>100</v>
      </c>
      <c r="K4" s="43" t="s">
        <v>101</v>
      </c>
      <c r="L4" s="43" t="s">
        <v>102</v>
      </c>
      <c r="M4" s="43" t="s">
        <v>103</v>
      </c>
      <c r="N4" s="43" t="s">
        <v>104</v>
      </c>
      <c r="O4" s="43" t="s">
        <v>105</v>
      </c>
      <c r="P4" s="44" t="s">
        <v>106</v>
      </c>
      <c r="Q4" s="43" t="s">
        <v>107</v>
      </c>
      <c r="R4" s="43" t="s">
        <v>108</v>
      </c>
      <c r="S4" s="43" t="s">
        <v>109</v>
      </c>
      <c r="T4" s="43" t="s">
        <v>110</v>
      </c>
      <c r="U4" s="43" t="s">
        <v>111</v>
      </c>
      <c r="V4" s="43" t="s">
        <v>112</v>
      </c>
      <c r="W4" s="43" t="s">
        <v>113</v>
      </c>
      <c r="X4" s="44" t="s">
        <v>114</v>
      </c>
      <c r="Y4" s="43" t="s">
        <v>115</v>
      </c>
      <c r="Z4" s="43" t="s">
        <v>116</v>
      </c>
      <c r="AA4" s="44" t="s">
        <v>117</v>
      </c>
      <c r="AB4" s="43" t="s">
        <v>118</v>
      </c>
      <c r="AC4" s="44" t="s">
        <v>119</v>
      </c>
      <c r="AD4" s="43" t="s">
        <v>120</v>
      </c>
      <c r="AE4" s="42" t="s">
        <v>121</v>
      </c>
      <c r="AF4" s="41" t="s">
        <v>122</v>
      </c>
      <c r="AG4" s="135" t="s">
        <v>123</v>
      </c>
      <c r="AH4" s="136" t="s">
        <v>124</v>
      </c>
      <c r="AI4" s="135" t="s">
        <v>125</v>
      </c>
      <c r="AJ4" s="135" t="s">
        <v>126</v>
      </c>
      <c r="AK4" s="135" t="s">
        <v>127</v>
      </c>
      <c r="AL4" s="136" t="s">
        <v>128</v>
      </c>
      <c r="AM4" s="135" t="s">
        <v>129</v>
      </c>
      <c r="AN4" s="137" t="s">
        <v>130</v>
      </c>
      <c r="AO4" s="41" t="s">
        <v>131</v>
      </c>
      <c r="AP4" s="41" t="s">
        <v>132</v>
      </c>
      <c r="AQ4" s="41" t="s">
        <v>133</v>
      </c>
      <c r="AR4" s="41" t="s">
        <v>134</v>
      </c>
      <c r="AS4" s="41" t="s">
        <v>135</v>
      </c>
      <c r="AT4" s="41" t="s">
        <v>136</v>
      </c>
      <c r="AU4" s="136" t="s">
        <v>137</v>
      </c>
      <c r="AV4" s="41" t="s">
        <v>138</v>
      </c>
      <c r="AW4" s="41" t="s">
        <v>139</v>
      </c>
      <c r="AX4" s="41" t="s">
        <v>140</v>
      </c>
      <c r="AY4" s="41" t="s">
        <v>141</v>
      </c>
      <c r="AZ4" s="41" t="s">
        <v>142</v>
      </c>
      <c r="BA4" s="41" t="s">
        <v>143</v>
      </c>
      <c r="BB4" s="41" t="s">
        <v>144</v>
      </c>
      <c r="BC4" s="41" t="s">
        <v>145</v>
      </c>
    </row>
    <row r="5" spans="1:55">
      <c r="A5" s="40" t="s">
        <v>146</v>
      </c>
      <c r="B5" s="40" t="str">
        <f>PlatformName &amp; " Robot layout"</f>
        <v/>
      </c>
      <c r="C5" s="138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147</v>
      </c>
      <c r="B6" s="40" t="str">
        <f>PlatformName &amp; " Robot layout plan"</f>
        <v/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148</v>
      </c>
      <c r="B7" s="40" t="str">
        <f>PlatformName &amp; " Robot layout plan cladding"</f>
        <v/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149</v>
      </c>
      <c r="B8" s="40" t="str">
        <f>PlatformName &amp; " Robot boundary conditions and connections"</f>
        <v/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150</v>
      </c>
      <c r="B9" s="40" t="str">
        <f>PlatformName &amp; " Utilised members"</f>
        <v/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 t="str">
        <f>IF(AND(ISNUMBER(A9),NOT(ISBLANK(E9))),1,0)</f>
        <v/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39"/>
      <c r="AH25" s="139"/>
      <c r="AI25" s="139"/>
      <c r="AJ25" s="139"/>
      <c r="AK25" s="139"/>
      <c r="AL25" s="139"/>
      <c r="AM25" s="139"/>
      <c r="AN25" s="13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151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152</v>
      </c>
      <c r="C27" s="48" t="s">
        <v>153</v>
      </c>
      <c r="D27" s="48" t="s">
        <v>154</v>
      </c>
      <c r="E27" s="47" t="s">
        <v>155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0" width="8.7109375" style="19" customWidth="1"/>
    <col min="31" max="16384" width="8.7109375" style="19"/>
  </cols>
  <sheetData>
    <row r="1" spans="1:20" ht="13.5" customHeight="1" thickBot="1">
      <c r="A1" s="19" t="s">
        <v>156</v>
      </c>
      <c r="F1" s="26">
        <v>0.5</v>
      </c>
      <c r="G1" s="19">
        <v>0.1</v>
      </c>
      <c r="M1" s="19" t="s">
        <v>157</v>
      </c>
      <c r="S1" s="19" t="s">
        <v>158</v>
      </c>
    </row>
    <row r="2" spans="1:20" ht="15.75" customHeight="1">
      <c r="A2" s="19" t="s">
        <v>159</v>
      </c>
      <c r="B2" s="19" t="s">
        <v>160</v>
      </c>
      <c r="C2" s="19" t="s">
        <v>161</v>
      </c>
      <c r="D2" s="19" t="s">
        <v>162</v>
      </c>
      <c r="E2" s="19" t="s">
        <v>163</v>
      </c>
      <c r="F2" s="19" t="s">
        <v>164</v>
      </c>
      <c r="G2" s="19" t="s">
        <v>165</v>
      </c>
      <c r="H2" s="27" t="s">
        <v>166</v>
      </c>
      <c r="J2" s="19" t="s">
        <v>167</v>
      </c>
      <c r="K2" s="19" t="s">
        <v>168</v>
      </c>
      <c r="M2" s="19" t="s">
        <v>169</v>
      </c>
      <c r="N2" s="19" t="s">
        <v>72</v>
      </c>
      <c r="O2" s="19">
        <v>1</v>
      </c>
      <c r="P2" s="19" t="s">
        <v>170</v>
      </c>
      <c r="S2" s="19" t="s">
        <v>171</v>
      </c>
      <c r="T2" s="19" t="s">
        <v>172</v>
      </c>
    </row>
    <row r="3" spans="1:20" ht="39" customHeight="1">
      <c r="A3" s="19" t="s">
        <v>173</v>
      </c>
      <c r="B3" s="19" t="s">
        <v>174</v>
      </c>
      <c r="C3" s="19" t="s">
        <v>72</v>
      </c>
      <c r="D3" s="19" t="s">
        <v>175</v>
      </c>
      <c r="E3" s="19" t="s">
        <v>176</v>
      </c>
      <c r="F3" s="27" t="str">
        <f>PlatformName &amp;" member utilisations $&gt;" &amp;F1&amp;"$"</f>
        <v/>
      </c>
      <c r="G3" s="27" t="str">
        <f>PlatformName &amp;" member deflection ratios $&gt;" &amp;G1&amp;"$"</f>
        <v/>
      </c>
      <c r="H3" s="27" t="str">
        <f>"\section{"&amp;PlatformName&amp;" load combinations} \label{app:" &amp;IF(PlatformName="BTP","A",IF(PlatformName="SWGP","B",IF(PlatformName="ATP","C","Check the name of the platform"))) &amp;"}"</f>
        <v/>
      </c>
      <c r="J3" s="28" t="s">
        <v>177</v>
      </c>
      <c r="K3" s="27" t="s">
        <v>178</v>
      </c>
      <c r="M3" s="19" t="s">
        <v>179</v>
      </c>
      <c r="N3" s="19" t="s">
        <v>72</v>
      </c>
      <c r="O3" s="19">
        <v>1</v>
      </c>
      <c r="P3" s="19" t="s">
        <v>170</v>
      </c>
      <c r="S3" s="19" t="s">
        <v>180</v>
      </c>
      <c r="T3" s="28" t="s">
        <v>181</v>
      </c>
    </row>
    <row r="4" spans="1:20" ht="15.75" customHeight="1">
      <c r="A4" s="19" t="s">
        <v>182</v>
      </c>
      <c r="B4" s="19" t="s">
        <v>183</v>
      </c>
      <c r="C4" s="19" t="s">
        <v>183</v>
      </c>
      <c r="D4" s="19" t="s">
        <v>183</v>
      </c>
      <c r="E4" s="19" t="s">
        <v>183</v>
      </c>
      <c r="F4" s="19" t="s">
        <v>183</v>
      </c>
      <c r="G4" s="19" t="s">
        <v>183</v>
      </c>
      <c r="H4" s="27" t="s">
        <v>184</v>
      </c>
      <c r="M4" s="19" t="s">
        <v>185</v>
      </c>
      <c r="N4" s="19" t="s">
        <v>72</v>
      </c>
      <c r="O4" s="19">
        <v>1</v>
      </c>
      <c r="P4" s="19" t="s">
        <v>170</v>
      </c>
      <c r="S4" s="19" t="s">
        <v>186</v>
      </c>
    </row>
    <row r="5" spans="1:20" ht="15.75" customHeight="1">
      <c r="B5" s="19" t="s">
        <v>187</v>
      </c>
      <c r="C5" s="19" t="s">
        <v>187</v>
      </c>
      <c r="D5" s="19" t="s">
        <v>187</v>
      </c>
      <c r="E5" s="19" t="s">
        <v>187</v>
      </c>
      <c r="F5" s="19" t="s">
        <v>187</v>
      </c>
      <c r="G5" s="19" t="s">
        <v>187</v>
      </c>
      <c r="H5" s="27" t="s">
        <v>188</v>
      </c>
      <c r="M5" s="19" t="s">
        <v>189</v>
      </c>
      <c r="N5" s="19" t="s">
        <v>72</v>
      </c>
      <c r="O5" s="19">
        <v>1</v>
      </c>
      <c r="P5" s="19" t="s">
        <v>170</v>
      </c>
      <c r="S5" s="19" t="s">
        <v>190</v>
      </c>
    </row>
    <row r="6" spans="1:20" ht="15.75" customHeight="1">
      <c r="B6" s="19" t="str">
        <f>"    \caption{" &amp;PlatformName&amp; " " &amp; B3 &amp;".}"</f>
        <v/>
      </c>
      <c r="C6" s="19" t="str">
        <f>"    \caption{" &amp;PlatformName&amp; " " &amp; C3 &amp;".}"</f>
        <v/>
      </c>
      <c r="D6" s="19" t="str">
        <f>"    \caption{" &amp;PlatformName&amp; " " &amp; D3 &amp;".}"</f>
        <v/>
      </c>
      <c r="E6" s="19" t="str">
        <f>"    \caption{" &amp;PlatformName&amp; " " &amp; E3 &amp;".}"</f>
        <v/>
      </c>
      <c r="F6" s="19" t="str">
        <f>"    \caption{" &amp; F3 &amp;".}"</f>
        <v/>
      </c>
      <c r="G6" s="19" t="str">
        <f>"    \caption{" &amp; G3 &amp;".}"</f>
        <v/>
      </c>
      <c r="H6" s="27" t="s">
        <v>191</v>
      </c>
      <c r="M6" s="19" t="s">
        <v>192</v>
      </c>
      <c r="N6" s="19" t="s">
        <v>72</v>
      </c>
      <c r="O6" s="19">
        <v>1</v>
      </c>
      <c r="P6" s="19" t="s">
        <v>193</v>
      </c>
      <c r="S6" s="19" t="str">
        <f>"\includegraphics[width=\textwidth]{\"&amp;LaTeXFiguresFolder &amp;"\"&amp;PlatformName&amp; " "&amp;S3&amp;".png} "</f>
        <v/>
      </c>
    </row>
    <row r="7" spans="1:20" ht="15.75" customHeight="1">
      <c r="B7" s="19" t="str">
        <f>"    \label{tabl:" &amp; PlatformName &amp;" "&amp;B3 &amp;"}"</f>
        <v/>
      </c>
      <c r="C7" s="19" t="str">
        <f>"    \label{tabl:" &amp; PlatformName &amp;" "&amp;C3 &amp;"}"</f>
        <v/>
      </c>
      <c r="D7" s="19" t="str">
        <f>"    \label{tabl:" &amp; PlatformName &amp;" "&amp;D3 &amp;"}"</f>
        <v/>
      </c>
      <c r="E7" s="19" t="str">
        <f>"    \label{tabl:" &amp; PlatformName &amp;" "&amp;E3 &amp;"}"</f>
        <v/>
      </c>
      <c r="F7" s="19" t="str">
        <f>"    \label{tabl:" &amp;F3 &amp;"}"</f>
        <v/>
      </c>
      <c r="G7" s="19" t="str">
        <f>"    \label{tabl:" &amp;G3 &amp;"}"</f>
        <v/>
      </c>
      <c r="H7" s="27" t="s">
        <v>194</v>
      </c>
      <c r="J7" s="19" t="str">
        <f>COLUMN(J1)</f>
        <v/>
      </c>
      <c r="M7" s="19" t="s">
        <v>195</v>
      </c>
      <c r="N7" s="19" t="s">
        <v>72</v>
      </c>
      <c r="O7" s="19">
        <v>1</v>
      </c>
      <c r="P7" s="19" t="s">
        <v>193</v>
      </c>
      <c r="S7" s="19" t="s">
        <v>196</v>
      </c>
    </row>
    <row r="8" spans="1:20" ht="15.75" customHeight="1">
      <c r="B8" s="19" t="s">
        <v>197</v>
      </c>
      <c r="C8" s="19" t="s">
        <v>198</v>
      </c>
      <c r="D8" s="19" t="s">
        <v>199</v>
      </c>
      <c r="E8" s="19" t="s">
        <v>200</v>
      </c>
      <c r="F8" s="19" t="s">
        <v>201</v>
      </c>
      <c r="G8" s="19" t="s">
        <v>202</v>
      </c>
      <c r="H8" s="27" t="s">
        <v>203</v>
      </c>
      <c r="M8" s="19" t="s">
        <v>204</v>
      </c>
      <c r="N8" s="19" t="s">
        <v>72</v>
      </c>
      <c r="O8" s="19">
        <v>1</v>
      </c>
      <c r="P8" s="19" t="s">
        <v>170</v>
      </c>
      <c r="S8" s="19" t="str">
        <f>"    \caption{" &amp;PlatformName&amp; " " &amp; S3 &amp;".}"</f>
        <v/>
      </c>
    </row>
    <row r="9" spans="1:20" ht="15.75" customHeight="1">
      <c r="B9" s="19" t="s">
        <v>205</v>
      </c>
      <c r="C9" s="19" t="s">
        <v>206</v>
      </c>
      <c r="D9" s="19" t="s">
        <v>207</v>
      </c>
      <c r="E9" s="19" t="s">
        <v>208</v>
      </c>
      <c r="F9" s="19" t="s">
        <v>209</v>
      </c>
      <c r="G9" s="19" t="s">
        <v>210</v>
      </c>
      <c r="H9" s="27" t="s">
        <v>188</v>
      </c>
      <c r="M9" s="19" t="s">
        <v>211</v>
      </c>
      <c r="N9" s="19" t="s">
        <v>72</v>
      </c>
      <c r="O9" s="19">
        <v>1</v>
      </c>
      <c r="P9" s="19" t="s">
        <v>170</v>
      </c>
      <c r="S9" s="19" t="str">
        <f>"    \label{tabl:" &amp; PlatformName &amp;" "&amp;S3 &amp;"}"</f>
        <v/>
      </c>
    </row>
    <row r="10" spans="1:20" ht="16.5" customHeight="1">
      <c r="B10" s="84" t="s">
        <v>212</v>
      </c>
      <c r="C10" s="19" t="s">
        <v>213</v>
      </c>
      <c r="D10" s="19" t="s">
        <v>214</v>
      </c>
      <c r="E10" s="19" t="s">
        <v>215</v>
      </c>
      <c r="F10" s="19" t="s">
        <v>216</v>
      </c>
      <c r="G10" s="19" t="s">
        <v>216</v>
      </c>
      <c r="H10" s="27" t="s">
        <v>217</v>
      </c>
      <c r="M10" s="19" t="s">
        <v>218</v>
      </c>
      <c r="N10" s="19" t="s">
        <v>72</v>
      </c>
      <c r="O10" s="19">
        <v>1</v>
      </c>
      <c r="P10" s="19" t="s">
        <v>170</v>
      </c>
    </row>
    <row r="11" spans="1:20" ht="16.5" customHeight="1">
      <c r="B11" s="84" t="s">
        <v>219</v>
      </c>
      <c r="C11" s="84" t="s">
        <v>219</v>
      </c>
      <c r="D11" s="84" t="s">
        <v>219</v>
      </c>
      <c r="E11" s="84" t="s">
        <v>219</v>
      </c>
      <c r="F11" s="84" t="s">
        <v>219</v>
      </c>
      <c r="G11" s="84" t="s">
        <v>219</v>
      </c>
      <c r="H11" s="27" t="s">
        <v>220</v>
      </c>
      <c r="M11" s="19" t="s">
        <v>221</v>
      </c>
      <c r="N11" s="19" t="s">
        <v>72</v>
      </c>
      <c r="O11" s="19">
        <v>1</v>
      </c>
      <c r="P11" s="19" t="s">
        <v>170</v>
      </c>
    </row>
    <row r="12" spans="1:20" ht="15.75" customHeight="1">
      <c r="H12" s="27" t="s">
        <v>222</v>
      </c>
      <c r="M12" s="19" t="s">
        <v>223</v>
      </c>
      <c r="N12" s="19" t="s">
        <v>72</v>
      </c>
      <c r="O12" s="19">
        <v>1</v>
      </c>
      <c r="P12" s="19" t="s">
        <v>170</v>
      </c>
    </row>
    <row r="13" spans="1:20" ht="16.5" customHeight="1">
      <c r="C13" s="84"/>
      <c r="H13" s="27" t="s">
        <v>224</v>
      </c>
      <c r="M13" s="19" t="s">
        <v>225</v>
      </c>
      <c r="N13" s="19" t="s">
        <v>72</v>
      </c>
      <c r="O13" s="19">
        <v>1</v>
      </c>
      <c r="P13" s="19" t="s">
        <v>170</v>
      </c>
    </row>
    <row r="14" spans="1:20" ht="16.5" customHeight="1">
      <c r="C14" s="84"/>
      <c r="H14" s="27" t="str">
        <f>"\caption{Summary of " &amp;PlatformName &amp;" load combinations and coefficients.}"</f>
        <v/>
      </c>
      <c r="M14" s="19" t="s">
        <v>226</v>
      </c>
      <c r="N14" s="19" t="s">
        <v>72</v>
      </c>
      <c r="O14" s="19">
        <v>1</v>
      </c>
      <c r="P14" s="19" t="s">
        <v>170</v>
      </c>
      <c r="S14" s="28"/>
    </row>
    <row r="15" spans="1:20" ht="16.5" customHeight="1">
      <c r="C15" s="84"/>
      <c r="H15" s="27" t="str">
        <f>"\label{tabl:"&amp;PlatformName&amp;" Load combinations}"</f>
        <v/>
      </c>
      <c r="M15" s="19" t="s">
        <v>227</v>
      </c>
      <c r="N15" s="19" t="s">
        <v>72</v>
      </c>
      <c r="O15" s="19">
        <v>1</v>
      </c>
      <c r="P15" s="19" t="s">
        <v>170</v>
      </c>
    </row>
    <row r="16" spans="1:20" ht="16.5" customHeight="1">
      <c r="C16" s="84"/>
      <c r="H16" s="27" t="s">
        <v>228</v>
      </c>
      <c r="M16" s="19" t="s">
        <v>229</v>
      </c>
      <c r="N16" s="19" t="s">
        <v>72</v>
      </c>
      <c r="O16" s="19">
        <v>1</v>
      </c>
      <c r="P16" s="19" t="s">
        <v>170</v>
      </c>
    </row>
    <row r="17" spans="3:16" ht="16.5" customHeight="1">
      <c r="C17" s="84"/>
      <c r="M17" s="19" t="s">
        <v>230</v>
      </c>
      <c r="N17" s="19" t="s">
        <v>72</v>
      </c>
      <c r="O17" s="19">
        <v>1</v>
      </c>
      <c r="P17" s="19" t="s">
        <v>170</v>
      </c>
    </row>
    <row r="18" spans="3:16" ht="16.5" customHeight="1">
      <c r="C18" s="84"/>
    </row>
    <row r="19" spans="3:16" ht="16.5" customHeight="1">
      <c r="C19" s="84"/>
    </row>
    <row r="20" spans="3:16" ht="16.5" customHeight="1">
      <c r="C20" s="84"/>
    </row>
    <row r="21" spans="3:16" ht="16.5" customHeight="1">
      <c r="C21" s="84"/>
    </row>
    <row r="22" spans="3:16" ht="16.5" customHeight="1">
      <c r="C22" s="84"/>
      <c r="N22" s="28"/>
    </row>
    <row r="23" spans="3:16" ht="16.5" customHeight="1">
      <c r="C23" s="84"/>
    </row>
    <row r="24" spans="3:16" ht="16.5" customHeight="1">
      <c r="C24" s="84"/>
      <c r="N24" s="27"/>
    </row>
    <row r="25" spans="3:16" ht="16.5" customHeight="1">
      <c r="C25" s="84"/>
    </row>
    <row r="26" spans="3:16" ht="16.5" customHeight="1">
      <c r="C26" s="84"/>
    </row>
    <row r="27" spans="3:16" ht="16.5" customHeight="1">
      <c r="C27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5" width="11.5703125" style="27" customWidth="1"/>
    <col min="36" max="16384" width="11.5703125" style="27"/>
  </cols>
  <sheetData>
    <row r="1" spans="1:25">
      <c r="A1" s="30" t="s">
        <v>231</v>
      </c>
      <c r="B1" s="31" t="s">
        <v>232</v>
      </c>
      <c r="C1" s="31" t="s">
        <v>79</v>
      </c>
      <c r="D1" s="32" t="s">
        <v>233</v>
      </c>
      <c r="E1" s="31" t="s">
        <v>234</v>
      </c>
      <c r="F1" s="31" t="s">
        <v>233</v>
      </c>
      <c r="G1" s="31" t="s">
        <v>234</v>
      </c>
      <c r="H1" s="31" t="s">
        <v>233</v>
      </c>
      <c r="I1" s="31" t="s">
        <v>234</v>
      </c>
      <c r="J1" s="31" t="s">
        <v>233</v>
      </c>
      <c r="K1" s="31" t="s">
        <v>234</v>
      </c>
      <c r="L1" s="31" t="s">
        <v>233</v>
      </c>
      <c r="M1" s="31" t="s">
        <v>234</v>
      </c>
      <c r="N1" s="31" t="s">
        <v>233</v>
      </c>
      <c r="O1" s="31" t="s">
        <v>234</v>
      </c>
      <c r="P1" s="31" t="s">
        <v>233</v>
      </c>
      <c r="Q1" s="31" t="s">
        <v>234</v>
      </c>
      <c r="R1" s="31" t="s">
        <v>233</v>
      </c>
      <c r="S1" s="31" t="s">
        <v>234</v>
      </c>
      <c r="T1" s="31" t="s">
        <v>233</v>
      </c>
      <c r="U1" s="31" t="s">
        <v>234</v>
      </c>
      <c r="V1" s="31" t="s">
        <v>233</v>
      </c>
      <c r="W1" s="31" t="s">
        <v>234</v>
      </c>
      <c r="X1" s="60" t="s">
        <v>235</v>
      </c>
      <c r="Y1" s="31" t="s">
        <v>236</v>
      </c>
    </row>
    <row r="2" spans="1:25">
      <c r="A2" s="124">
        <v>1000</v>
      </c>
      <c r="B2" s="125" t="s">
        <v>237</v>
      </c>
      <c r="C2" s="126" t="s">
        <v>238</v>
      </c>
      <c r="D2" s="124">
        <v>1</v>
      </c>
      <c r="E2" s="127">
        <v>1</v>
      </c>
      <c r="F2" s="127">
        <v>3</v>
      </c>
      <c r="G2" s="127">
        <v>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Y2" s="12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/>
      </c>
    </row>
    <row r="3" spans="1:25">
      <c r="A3" s="126">
        <v>1001</v>
      </c>
      <c r="B3" s="129" t="s">
        <v>239</v>
      </c>
      <c r="C3" s="126" t="s">
        <v>238</v>
      </c>
      <c r="D3" s="126">
        <v>2</v>
      </c>
      <c r="E3" s="127">
        <v>1</v>
      </c>
      <c r="F3" s="127">
        <v>3</v>
      </c>
      <c r="G3" s="127">
        <v>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Y3" s="128" t="str">
        <f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/>
      </c>
    </row>
    <row r="4" spans="1:25">
      <c r="A4" s="126">
        <v>2000</v>
      </c>
      <c r="B4" s="129" t="s">
        <v>240</v>
      </c>
      <c r="C4" s="126" t="s">
        <v>238</v>
      </c>
      <c r="D4" s="126">
        <v>2</v>
      </c>
      <c r="E4" s="127">
        <v>1.3</v>
      </c>
      <c r="F4" s="127">
        <v>3</v>
      </c>
      <c r="G4" s="127">
        <v>1.3</v>
      </c>
      <c r="H4" s="127">
        <v>4</v>
      </c>
      <c r="I4" s="127">
        <v>1.3</v>
      </c>
      <c r="J4" s="127">
        <v>5</v>
      </c>
      <c r="K4" s="127">
        <v>1.3</v>
      </c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Y4" s="128" t="str">
        <f>CONCATENATE($X$1,A4,"} &amp; ",$X$1,B4,"} &amp; ",$D$1," &amp; ",D4," &amp; ",F4," &amp; ",H4," &amp; ",J4," &amp; ",L4," &amp; ",N4," &amp; ",P4," &amp; ",R4," &amp; ", T4," &amp; ", V4, " \\*"," "," &amp; "," "," &amp; ",$E$1," &amp; ",E4," &amp; ",G4," &amp; ",I4," &amp; ",K4," &amp; ",M4," &amp; ",O4," &amp; ",Q4," &amp; ",S4," &amp; ",U4," &amp; ",W4," \\ \hline")</f>
        <v/>
      </c>
    </row>
    <row r="5" spans="1:25">
      <c r="A5" s="126">
        <v>2001</v>
      </c>
      <c r="B5" s="129" t="s">
        <v>241</v>
      </c>
      <c r="C5" s="126" t="s">
        <v>238</v>
      </c>
      <c r="D5" s="126">
        <v>2</v>
      </c>
      <c r="E5" s="127">
        <v>1.3</v>
      </c>
      <c r="F5" s="127">
        <v>3</v>
      </c>
      <c r="G5" s="127">
        <v>1.3</v>
      </c>
      <c r="H5" s="127">
        <v>4</v>
      </c>
      <c r="I5" s="127">
        <v>1.3</v>
      </c>
      <c r="J5" s="127">
        <v>6</v>
      </c>
      <c r="K5" s="127">
        <v>1.3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Y5" s="128" t="str">
        <f>CONCATENATE($X$1,A5,"} &amp; ",$X$1,B5,"} &amp; ",$D$1," &amp; ",D5," &amp; ",F5," &amp; ",H5," &amp; ",J5," &amp; ",L5," &amp; ",N5," &amp; ",P5," &amp; ",R5," &amp; ", T5," &amp; ", V5, " \\*"," "," &amp; "," "," &amp; ",$E$1," &amp; ",E5," &amp; ",G5," &amp; ",I5," &amp; ",K5," &amp; ",M5," &amp; ",O5," &amp; ",Q5," &amp; ",S5," &amp; ",U5," &amp; ",W5," \\ \hline")</f>
        <v/>
      </c>
    </row>
    <row r="6" spans="1:25">
      <c r="A6" s="126">
        <v>2002</v>
      </c>
      <c r="B6" s="129" t="s">
        <v>242</v>
      </c>
      <c r="C6" s="126" t="s">
        <v>238</v>
      </c>
      <c r="D6" s="126">
        <v>2</v>
      </c>
      <c r="E6" s="127">
        <v>1.3</v>
      </c>
      <c r="F6" s="127">
        <v>3</v>
      </c>
      <c r="G6" s="127">
        <v>1.3</v>
      </c>
      <c r="H6" s="127">
        <v>4</v>
      </c>
      <c r="I6" s="127">
        <v>1.3</v>
      </c>
      <c r="J6" s="127">
        <v>7</v>
      </c>
      <c r="K6" s="127">
        <v>1.3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Y6" s="128" t="str">
        <f>CONCATENATE($X$1,A6,"} &amp; ",$X$1,B6,"} &amp; ",$D$1," &amp; ",D6," &amp; ",F6," &amp; ",H6," &amp; ",J6," &amp; ",L6," &amp; ",N6," &amp; ",P6," &amp; ",R6," &amp; ", T6," &amp; ", V6, " \\*"," "," &amp; "," "," &amp; ",$E$1," &amp; ",E6," &amp; ",G6," &amp; ",I6," &amp; ",K6," &amp; ",M6," &amp; ",O6," &amp; ",Q6," &amp; ",S6," &amp; ",U6," &amp; ",W6," \\ \hline")</f>
        <v/>
      </c>
    </row>
    <row r="7" spans="1:25">
      <c r="A7" s="126">
        <v>2100</v>
      </c>
      <c r="B7" s="129" t="s">
        <v>243</v>
      </c>
      <c r="C7" s="126" t="s">
        <v>238</v>
      </c>
      <c r="D7" s="126">
        <v>1</v>
      </c>
      <c r="E7" s="127">
        <v>1</v>
      </c>
      <c r="F7" s="127">
        <v>3</v>
      </c>
      <c r="G7" s="127">
        <v>1</v>
      </c>
      <c r="H7" s="127">
        <v>4</v>
      </c>
      <c r="I7" s="127">
        <v>1</v>
      </c>
      <c r="J7" s="127">
        <v>8</v>
      </c>
      <c r="K7" s="127">
        <v>1.3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Y7" s="128" t="str">
        <f>CONCATENATE($X$1,A7,"} &amp; ",$X$1,B7,"} &amp; ",$D$1," &amp; ",D7," &amp; ",F7," &amp; ",H7," &amp; ",J7," &amp; ",L7," &amp; ",N7," &amp; ",P7," &amp; ",R7," &amp; ", T7," &amp; ", V7, " \\*"," "," &amp; "," "," &amp; ",$E$1," &amp; ",E7," &amp; ",G7," &amp; ",I7," &amp; ",K7," &amp; ",M7," &amp; ",O7," &amp; ",Q7," &amp; ",S7," &amp; ",U7," &amp; ",W7," \\ \hline")</f>
        <v/>
      </c>
    </row>
    <row r="8" spans="1:25">
      <c r="A8" s="126">
        <v>2101</v>
      </c>
      <c r="B8" s="129" t="s">
        <v>244</v>
      </c>
      <c r="C8" s="126" t="s">
        <v>238</v>
      </c>
      <c r="D8" s="126">
        <v>1</v>
      </c>
      <c r="E8" s="127">
        <v>1</v>
      </c>
      <c r="F8" s="127">
        <v>3</v>
      </c>
      <c r="G8" s="127">
        <v>1</v>
      </c>
      <c r="H8" s="127">
        <v>4</v>
      </c>
      <c r="I8" s="127">
        <v>1</v>
      </c>
      <c r="J8" s="127">
        <v>9</v>
      </c>
      <c r="K8" s="127">
        <v>1.3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Y8" s="128" t="str">
        <f>CONCATENATE($X$1,A8,"} &amp; ",$X$1,B8,"} &amp; ",$D$1," &amp; ",D8," &amp; ",F8," &amp; ",H8," &amp; ",J8," &amp; ",L8," &amp; ",N8," &amp; ",P8," &amp; ",R8," &amp; ", T8," &amp; ", V8, " \\*"," "," &amp; "," "," &amp; ",$E$1," &amp; ",E8," &amp; ",G8," &amp; ",I8," &amp; ",K8," &amp; ",M8," &amp; ",O8," &amp; ",Q8," &amp; ",S8," &amp; ",U8," &amp; ",W8," \\ \hline")</f>
        <v/>
      </c>
    </row>
    <row r="9" spans="1:25">
      <c r="A9" s="126">
        <v>2102</v>
      </c>
      <c r="B9" s="129" t="s">
        <v>245</v>
      </c>
      <c r="C9" s="126" t="s">
        <v>238</v>
      </c>
      <c r="D9" s="126">
        <v>1</v>
      </c>
      <c r="E9" s="127">
        <v>1</v>
      </c>
      <c r="F9" s="127">
        <v>3</v>
      </c>
      <c r="G9" s="127">
        <v>1</v>
      </c>
      <c r="H9" s="127">
        <v>4</v>
      </c>
      <c r="I9" s="127">
        <v>1</v>
      </c>
      <c r="J9" s="127">
        <v>10</v>
      </c>
      <c r="K9" s="127">
        <v>1.3</v>
      </c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Y9" s="128" t="str">
        <f>CONCATENATE($X$1,A9,"} &amp; ",$X$1,B9,"} &amp; ",$D$1," &amp; ",D9," &amp; ",F9," &amp; ",H9," &amp; ",J9," &amp; ",L9," &amp; ",N9," &amp; ",P9," &amp; ",R9," &amp; ", T9," &amp; ", V9, " \\*"," "," &amp; "," "," &amp; ",$E$1," &amp; ",E9," &amp; ",G9," &amp; ",I9," &amp; ",K9," &amp; ",M9," &amp; ",O9," &amp; ",Q9," &amp; ",S9," &amp; ",U9," &amp; ",W9," \\ \hline")</f>
        <v/>
      </c>
    </row>
    <row r="10" spans="1:25">
      <c r="A10" s="126">
        <v>2103</v>
      </c>
      <c r="B10" s="129" t="s">
        <v>246</v>
      </c>
      <c r="C10" s="126" t="s">
        <v>238</v>
      </c>
      <c r="D10" s="126">
        <v>1</v>
      </c>
      <c r="E10" s="127">
        <v>1</v>
      </c>
      <c r="F10" s="127">
        <v>3</v>
      </c>
      <c r="G10" s="127">
        <v>1</v>
      </c>
      <c r="H10" s="127">
        <v>4</v>
      </c>
      <c r="I10" s="127">
        <v>1</v>
      </c>
      <c r="J10" s="127">
        <v>11</v>
      </c>
      <c r="K10" s="127">
        <v>1.3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Y10" s="128" t="str">
        <f>CONCATENATE($X$1,A10,"} &amp; ",$X$1,B10,"} &amp; ",$D$1," &amp; ",D10," &amp; ",F10," &amp; ",H10," &amp; ",J10," &amp; ",L10," &amp; ",N10," &amp; ",P10," &amp; ",R10," &amp; ", T10," &amp; ", V10, " \\*"," "," &amp; "," "," &amp; ",$E$1," &amp; ",E10," &amp; ",G10," &amp; ",I10," &amp; ",K10," &amp; ",M10," &amp; ",O10," &amp; ",Q10," &amp; ",S10," &amp; ",U10," &amp; ",W10," \\ \hline")</f>
        <v/>
      </c>
    </row>
    <row r="11" spans="1:25">
      <c r="A11" s="126">
        <v>2104</v>
      </c>
      <c r="B11" s="129" t="s">
        <v>247</v>
      </c>
      <c r="C11" s="126" t="s">
        <v>238</v>
      </c>
      <c r="D11" s="126">
        <v>1</v>
      </c>
      <c r="E11" s="127">
        <v>1</v>
      </c>
      <c r="F11" s="127">
        <v>3</v>
      </c>
      <c r="G11" s="127">
        <v>1</v>
      </c>
      <c r="H11" s="127">
        <v>4</v>
      </c>
      <c r="I11" s="127">
        <v>1</v>
      </c>
      <c r="J11" s="127">
        <v>12</v>
      </c>
      <c r="K11" s="127">
        <v>1.3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Y11" s="128" t="str">
        <f>CONCATENATE($X$1,A11,"} &amp; ",$X$1,B11,"} &amp; ",$D$1," &amp; ",D11," &amp; ",F11," &amp; ",H11," &amp; ",J11," &amp; ",L11," &amp; ",N11," &amp; ",P11," &amp; ",R11," &amp; ", T11," &amp; ", V11, " \\*"," "," &amp; "," "," &amp; ",$E$1," &amp; ",E11," &amp; ",G11," &amp; ",I11," &amp; ",K11," &amp; ",M11," &amp; ",O11," &amp; ",Q11," &amp; ",S11," &amp; ",U11," &amp; ",W11," \\ \hline")</f>
        <v/>
      </c>
    </row>
    <row r="12" spans="1:25">
      <c r="A12" s="126">
        <v>2105</v>
      </c>
      <c r="B12" s="129" t="s">
        <v>248</v>
      </c>
      <c r="C12" s="126" t="s">
        <v>238</v>
      </c>
      <c r="D12" s="126">
        <v>1</v>
      </c>
      <c r="E12" s="127">
        <v>1</v>
      </c>
      <c r="F12" s="127">
        <v>3</v>
      </c>
      <c r="G12" s="127">
        <v>1</v>
      </c>
      <c r="H12" s="127">
        <v>4</v>
      </c>
      <c r="I12" s="127">
        <v>1</v>
      </c>
      <c r="J12" s="127">
        <v>13</v>
      </c>
      <c r="K12" s="127">
        <v>1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Y12" s="128" t="str">
        <f>CONCATENATE($X$1,A12,"} &amp; ",$X$1,B12,"} &amp; ",$D$1," &amp; ",D12," &amp; ",F12," &amp; ",H12," &amp; ",J12," &amp; ",L12," &amp; ",N12," &amp; ",P12," &amp; ",R12," &amp; ", T12," &amp; ", V12, " \\*"," "," &amp; "," "," &amp; ",$E$1," &amp; ",E12," &amp; ",G12," &amp; ",I12," &amp; ",K12," &amp; ",M12," &amp; ",O12," &amp; ",Q12," &amp; ",S12," &amp; ",U12," &amp; ",W12," \\ \hline")</f>
        <v/>
      </c>
    </row>
    <row r="13" spans="1:25">
      <c r="A13" s="126">
        <v>2106</v>
      </c>
      <c r="B13" s="129" t="s">
        <v>249</v>
      </c>
      <c r="C13" s="126" t="s">
        <v>238</v>
      </c>
      <c r="D13" s="126">
        <v>1</v>
      </c>
      <c r="E13" s="127">
        <v>1</v>
      </c>
      <c r="F13" s="127">
        <v>3</v>
      </c>
      <c r="G13" s="127">
        <v>1</v>
      </c>
      <c r="H13" s="127">
        <v>4</v>
      </c>
      <c r="I13" s="127">
        <v>1</v>
      </c>
      <c r="J13" s="127">
        <v>14</v>
      </c>
      <c r="K13" s="127">
        <v>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Y13" s="128" t="str">
        <f>CONCATENATE($X$1,A13,"} &amp; ",$X$1,B13,"} &amp; ",$D$1," &amp; ",D13," &amp; ",F13," &amp; ",H13," &amp; ",J13," &amp; ",L13," &amp; ",N13," &amp; ",P13," &amp; ",R13," &amp; ", T13," &amp; ", V13, " \\*"," "," &amp; "," "," &amp; ",$E$1," &amp; ",E13," &amp; ",G13," &amp; ",I13," &amp; ",K13," &amp; ",M13," &amp; ",O13," &amp; ",Q13," &amp; ",S13," &amp; ",U13," &amp; ",W13," \\ \hline")</f>
        <v/>
      </c>
    </row>
    <row r="14" spans="1:25">
      <c r="A14" s="126">
        <v>2107</v>
      </c>
      <c r="B14" s="129" t="s">
        <v>250</v>
      </c>
      <c r="C14" s="126" t="s">
        <v>238</v>
      </c>
      <c r="D14" s="126">
        <v>1</v>
      </c>
      <c r="E14" s="127">
        <v>1</v>
      </c>
      <c r="F14" s="127">
        <v>3</v>
      </c>
      <c r="G14" s="127">
        <v>1</v>
      </c>
      <c r="H14" s="127">
        <v>4</v>
      </c>
      <c r="I14" s="127">
        <v>1</v>
      </c>
      <c r="J14" s="127">
        <v>15</v>
      </c>
      <c r="K14" s="127">
        <v>1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Y14" s="128" t="str">
        <f>CONCATENATE($X$1,A14,"} &amp; ",$X$1,B14,"} &amp; ",$D$1," &amp; ",D14," &amp; ",F14," &amp; ",H14," &amp; ",J14," &amp; ",L14," &amp; ",N14," &amp; ",P14," &amp; ",R14," &amp; ", T14," &amp; ", V14, " \\*"," "," &amp; "," "," &amp; ",$E$1," &amp; ",E14," &amp; ",G14," &amp; ",I14," &amp; ",K14," &amp; ",M14," &amp; ",O14," &amp; ",Q14," &amp; ",S14," &amp; ",U14," &amp; ",W14," \\ \hline")</f>
        <v/>
      </c>
    </row>
    <row r="15" spans="1:25">
      <c r="A15" s="126">
        <v>2108</v>
      </c>
      <c r="B15" s="129" t="s">
        <v>251</v>
      </c>
      <c r="C15" s="126" t="s">
        <v>238</v>
      </c>
      <c r="D15" s="126">
        <v>1</v>
      </c>
      <c r="E15" s="127">
        <v>1</v>
      </c>
      <c r="F15" s="127">
        <v>3</v>
      </c>
      <c r="G15" s="127">
        <v>1</v>
      </c>
      <c r="H15" s="127">
        <v>4</v>
      </c>
      <c r="I15" s="127">
        <v>1</v>
      </c>
      <c r="J15" s="127">
        <v>16</v>
      </c>
      <c r="K15" s="127">
        <v>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Y15" s="128" t="str">
        <f>CONCATENATE($X$1,A15,"} &amp; ",$X$1,B15,"} &amp; ",$D$1," &amp; ",D15," &amp; ",F15," &amp; ",H15," &amp; ",J15," &amp; ",L15," &amp; ",N15," &amp; ",P15," &amp; ",R15," &amp; ", T15," &amp; ", V15, " \\*"," "," &amp; "," "," &amp; ",$E$1," &amp; ",E15," &amp; ",G15," &amp; ",I15," &amp; ",K15," &amp; ",M15," &amp; ",O15," &amp; ",Q15," &amp; ",S15," &amp; ",U15," &amp; ",W15," \\ \hline")</f>
        <v/>
      </c>
    </row>
    <row r="16" spans="1:25">
      <c r="A16" s="126">
        <v>2109</v>
      </c>
      <c r="B16" s="129" t="s">
        <v>252</v>
      </c>
      <c r="C16" s="126" t="s">
        <v>238</v>
      </c>
      <c r="D16" s="126">
        <v>1</v>
      </c>
      <c r="E16" s="127">
        <v>1</v>
      </c>
      <c r="F16" s="127">
        <v>3</v>
      </c>
      <c r="G16" s="127">
        <v>1</v>
      </c>
      <c r="H16" s="127">
        <v>4</v>
      </c>
      <c r="I16" s="127">
        <v>1</v>
      </c>
      <c r="J16" s="127">
        <v>17</v>
      </c>
      <c r="K16" s="127">
        <v>1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Y16" s="128" t="str">
        <f>CONCATENATE($X$1,A16,"} &amp; ",$X$1,B16,"} &amp; ",$D$1," &amp; ",D16," &amp; ",F16," &amp; ",H16," &amp; ",J16," &amp; ",L16," &amp; ",N16," &amp; ",P16," &amp; ",R16," &amp; ", T16," &amp; ", V16, " \\*"," "," &amp; "," "," &amp; ",$E$1," &amp; ",E16," &amp; ",G16," &amp; ",I16," &amp; ",K16," &amp; ",M16," &amp; ",O16," &amp; ",Q16," &amp; ",S16," &amp; ",U16," &amp; ",W16," \\ \hline")</f>
        <v/>
      </c>
    </row>
    <row r="17" spans="1:25">
      <c r="A17" s="126">
        <v>3001</v>
      </c>
      <c r="B17" s="129" t="s">
        <v>253</v>
      </c>
      <c r="C17" s="126" t="s">
        <v>254</v>
      </c>
      <c r="D17" s="126">
        <v>1</v>
      </c>
      <c r="E17" s="127">
        <v>1</v>
      </c>
      <c r="F17" s="127">
        <v>3</v>
      </c>
      <c r="G17" s="127">
        <v>1</v>
      </c>
      <c r="H17" s="127">
        <v>4</v>
      </c>
      <c r="I17" s="127">
        <v>1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Y17" s="128" t="str">
        <f>CONCATENATE($X$1,A17,"} &amp; ",$X$1,B17,"} &amp; ",$D$1," &amp; ",D17," &amp; ",F17," &amp; ",H17," &amp; ",J17," &amp; ",L17," &amp; ",N17," &amp; ",P17," &amp; ",R17," &amp; ", T17," &amp; ", V17, " \\*"," "," &amp; "," "," &amp; ",$E$1," &amp; ",E17," &amp; ",G17," &amp; ",I17," &amp; ",K17," &amp; ",M17," &amp; ",O17," &amp; ",Q17," &amp; ",S17," &amp; ",U17," &amp; ",W17," \\ \hline")</f>
        <v/>
      </c>
    </row>
    <row r="18" spans="1:25">
      <c r="A18" s="126">
        <v>3002</v>
      </c>
      <c r="B18" s="129" t="s">
        <v>255</v>
      </c>
      <c r="C18" s="126" t="s">
        <v>254</v>
      </c>
      <c r="D18" s="126">
        <v>2</v>
      </c>
      <c r="E18" s="127">
        <v>1</v>
      </c>
      <c r="F18" s="127">
        <v>3</v>
      </c>
      <c r="G18" s="127">
        <v>1</v>
      </c>
      <c r="H18" s="127">
        <v>4</v>
      </c>
      <c r="I18" s="127">
        <v>1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Y18" s="128" t="str">
        <f>CONCATENATE($X$1,A18,"} &amp; ",$X$1,B18,"} &amp; ",$D$1," &amp; ",D18," &amp; ",F18," &amp; ",H18," &amp; ",J18," &amp; ",L18," &amp; ",N18," &amp; ",P18," &amp; ",R18," &amp; ", T18," &amp; ", V18, " \\*"," "," &amp; "," "," &amp; ",$E$1," &amp; ",E18," &amp; ",G18," &amp; ",I18," &amp; ",K18," &amp; ",M18," &amp; ",O18," &amp; ",Q18," &amp; ",S18," &amp; ",U18," &amp; ",W18," \\ \hline")</f>
        <v/>
      </c>
    </row>
    <row r="19" spans="1:25">
      <c r="A19" s="126">
        <v>3004</v>
      </c>
      <c r="B19" s="129" t="s">
        <v>256</v>
      </c>
      <c r="C19" s="126" t="s">
        <v>254</v>
      </c>
      <c r="D19" s="126">
        <v>2</v>
      </c>
      <c r="E19" s="127">
        <v>1</v>
      </c>
      <c r="F19" s="127">
        <v>3</v>
      </c>
      <c r="G19" s="127">
        <v>1</v>
      </c>
      <c r="H19" s="127">
        <v>4</v>
      </c>
      <c r="I19" s="127">
        <v>1</v>
      </c>
      <c r="J19" s="127">
        <v>5</v>
      </c>
      <c r="K19" s="127">
        <v>0.8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Y19" s="128" t="str">
        <f>CONCATENATE($X$1,A19,"} &amp; ",$X$1,B19,"} &amp; ",$D$1," &amp; ",D19," &amp; ",F19," &amp; ",H19," &amp; ",J19," &amp; ",L19," &amp; ",N19," &amp; ",P19," &amp; ",R19," &amp; ", T19," &amp; ", V19, " \\*"," "," &amp; "," "," &amp; ",$E$1," &amp; ",E19," &amp; ",G19," &amp; ",I19," &amp; ",K19," &amp; ",M19," &amp; ",O19," &amp; ",Q19," &amp; ",S19," &amp; ",U19," &amp; ",W19," \\ \hline")</f>
        <v/>
      </c>
    </row>
    <row r="20" spans="1:25">
      <c r="A20" s="126">
        <v>3005</v>
      </c>
      <c r="B20" s="129" t="s">
        <v>257</v>
      </c>
      <c r="C20" s="126" t="s">
        <v>254</v>
      </c>
      <c r="D20" s="126">
        <v>2</v>
      </c>
      <c r="E20" s="127">
        <v>1</v>
      </c>
      <c r="F20" s="127">
        <v>3</v>
      </c>
      <c r="G20" s="127">
        <v>1</v>
      </c>
      <c r="H20" s="127">
        <v>4</v>
      </c>
      <c r="I20" s="127">
        <v>1</v>
      </c>
      <c r="J20" s="127">
        <v>6</v>
      </c>
      <c r="K20" s="127">
        <v>0.8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Y20" s="128" t="str">
        <f>CONCATENATE($X$1,A20,"} &amp; ",$X$1,B20,"} &amp; ",$D$1," &amp; ",D20," &amp; ",F20," &amp; ",H20," &amp; ",J20," &amp; ",L20," &amp; ",N20," &amp; ",P20," &amp; ",R20," &amp; ", T20," &amp; ", V20, " \\*"," "," &amp; "," "," &amp; ",$E$1," &amp; ",E20," &amp; ",G20," &amp; ",I20," &amp; ",K20," &amp; ",M20," &amp; ",O20," &amp; ",Q20," &amp; ",S20," &amp; ",U20," &amp; ",W20," \\ \hline")</f>
        <v/>
      </c>
    </row>
    <row r="21" spans="1:25">
      <c r="A21" s="126">
        <v>3006</v>
      </c>
      <c r="B21" s="129" t="s">
        <v>258</v>
      </c>
      <c r="C21" s="126" t="s">
        <v>254</v>
      </c>
      <c r="D21" s="126">
        <v>2</v>
      </c>
      <c r="E21" s="127">
        <v>1</v>
      </c>
      <c r="F21" s="127">
        <v>3</v>
      </c>
      <c r="G21" s="127">
        <v>1</v>
      </c>
      <c r="H21" s="127">
        <v>4</v>
      </c>
      <c r="I21" s="127">
        <v>1</v>
      </c>
      <c r="J21" s="127">
        <v>7</v>
      </c>
      <c r="K21" s="127">
        <v>0.8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Y21" s="128" t="str">
        <f>CONCATENATE($X$1,A21,"} &amp; ",$X$1,B21,"} &amp; ",$D$1," &amp; ",D21," &amp; ",F21," &amp; ",H21," &amp; ",J21," &amp; ",L21," &amp; ",N21," &amp; ",P21," &amp; ",R21," &amp; ", T21," &amp; ", V21, " \\*"," "," &amp; "," "," &amp; ",$E$1," &amp; ",E21," &amp; ",G21," &amp; ",I21," &amp; ",K21," &amp; ",M21," &amp; ",O21," &amp; ",Q21," &amp; ",S21," &amp; ",U21," &amp; ",W21," \\ \hline")</f>
        <v/>
      </c>
    </row>
    <row r="22" spans="1:25">
      <c r="A22" s="126"/>
      <c r="B22" s="129"/>
      <c r="C22" s="126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Y22" s="128" t="str">
        <f>CONCATENATE($X$1,A22,"} &amp; ",$X$1,B22,"} &amp; ",$D$1," &amp; ",D22," &amp; ",F22," &amp; ",H22," &amp; ",J22," &amp; ",L22," &amp; ",N22," &amp; ",P22," &amp; ",R22," &amp; ", T22," &amp; ", V22, " \\*"," "," &amp; "," "," &amp; ",$E$1," &amp; ",E22," &amp; ",G22," &amp; ",I22," &amp; ",K22," &amp; ",M22," &amp; ",O22," &amp; ",Q22," &amp; ",S22," &amp; ",U22," &amp; ",W22," \\ \hline")</f>
        <v/>
      </c>
    </row>
    <row r="23" spans="1:25">
      <c r="A23" s="126"/>
      <c r="B23" s="129"/>
      <c r="C23" s="126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Y23" s="128" t="str">
        <f>CONCATENATE($X$1,A23,"} &amp; ",$X$1,B23,"} &amp; ",$D$1," &amp; ",D23," &amp; ",F23," &amp; ",H23," &amp; ",J23," &amp; ",L23," &amp; ",N23," &amp; ",P23," &amp; ",R23," &amp; ", T23," &amp; ", V23, " \\*"," "," &amp; "," "," &amp; ",$E$1," &amp; ",E23," &amp; ",G23," &amp; ",I23," &amp; ",K23," &amp; ",M23," &amp; ",O23," &amp; ",Q23," &amp; ",S23," &amp; ",U23," &amp; ",W23," \\ \hline")</f>
        <v/>
      </c>
    </row>
    <row r="24" spans="1:25">
      <c r="A24" s="126"/>
      <c r="B24" s="129"/>
      <c r="C24" s="126"/>
      <c r="D24" s="126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Y24" s="128" t="str">
        <f>CONCATENATE($X$1,A24,"} &amp; ",$X$1,B24,"} &amp; ",$D$1," &amp; ",D24," &amp; ",F24," &amp; ",H24," &amp; ",J24," &amp; ",L24," &amp; ",N24," &amp; ",P24," &amp; ",R24," &amp; ", T24," &amp; ", V24, " \\*"," "," &amp; "," "," &amp; ",$E$1," &amp; ",E24," &amp; ",G24," &amp; ",I24," &amp; ",K24," &amp; ",M24," &amp; ",O24," &amp; ",Q24," &amp; ",S24," &amp; ",U24," &amp; ",W24," \\ \hline")</f>
        <v/>
      </c>
    </row>
    <row r="25" spans="1:25">
      <c r="A25" s="126"/>
      <c r="B25" s="129"/>
      <c r="C25" s="126"/>
      <c r="D25" s="126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Y25" s="128" t="str">
        <f>CONCATENATE($X$1,A25,"} &amp; ",$X$1,B25,"} &amp; ",$D$1," &amp; ",D25," &amp; ",F25," &amp; ",H25," &amp; ",J25," &amp; ",L25," &amp; ",N25," &amp; ",P25," &amp; ",R25," &amp; ", T25," &amp; ", V25, " \\*"," "," &amp; "," "," &amp; ",$E$1," &amp; ",E25," &amp; ",G25," &amp; ",I25," &amp; ",K25," &amp; ",M25," &amp; ",O25," &amp; ",Q25," &amp; ",S25," &amp; ",U25," &amp; ",W25," \\ \hline")</f>
        <v/>
      </c>
    </row>
    <row r="26" spans="1:25">
      <c r="A26" s="126"/>
      <c r="B26" s="129"/>
      <c r="C26" s="126"/>
      <c r="D26" s="12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Y26" s="128" t="str">
        <f>CONCATENATE($X$1,A26,"} &amp; ",$X$1,B26,"} &amp; ",$D$1," &amp; ",D26," &amp; ",F26," &amp; ",H26," &amp; ",J26," &amp; ",L26," &amp; ",N26," &amp; ",P26," &amp; ",R26," &amp; ", T26," &amp; ", V26, " \\*"," "," &amp; "," "," &amp; ",$E$1," &amp; ",E26," &amp; ",G26," &amp; ",I26," &amp; ",K26," &amp; ",M26," &amp; ",O26," &amp; ",Q26," &amp; ",S26," &amp; ",U26," &amp; ",W26," \\ \hline")</f>
        <v/>
      </c>
    </row>
    <row r="27" spans="1:25">
      <c r="A27" s="126"/>
      <c r="B27" s="129"/>
      <c r="C27" s="126"/>
      <c r="D27" s="12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Y27" s="128" t="str">
        <f>CONCATENATE($X$1,A27,"} &amp; ",$X$1,B27,"} &amp; ",$D$1," &amp; ",D27," &amp; ",F27," &amp; ",H27," &amp; ",J27," &amp; ",L27," &amp; ",N27," &amp; ",P27," &amp; ",R27," &amp; ", T27," &amp; ", V27, " \\*"," "," &amp; "," "," &amp; ",$E$1," &amp; ",E27," &amp; ",G27," &amp; ",I27," &amp; ",K27," &amp; ",M27," &amp; ",O27," &amp; ",Q27," &amp; ",S27," &amp; ",U27," &amp; ",W27," \\ \hline")</f>
        <v/>
      </c>
    </row>
    <row r="28" spans="1:25">
      <c r="A28" s="126"/>
      <c r="B28" s="129"/>
      <c r="C28" s="126"/>
      <c r="D28" s="12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Y28" s="128" t="str">
        <f>CONCATENATE($X$1,A28,"} &amp; ",$X$1,B28,"} &amp; ",$D$1," &amp; ",D28," &amp; ",F28," &amp; ",H28," &amp; ",J28," &amp; ",L28," &amp; ",N28," &amp; ",P28," &amp; ",R28," &amp; ", T28," &amp; ", V28, " \\*"," "," &amp; "," "," &amp; ",$E$1," &amp; ",E28," &amp; ",G28," &amp; ",I28," &amp; ",K28," &amp; ",M28," &amp; ",O28," &amp; ",Q28," &amp; ",S28," &amp; ",U28," &amp; ",W28," \\ \hline")</f>
        <v/>
      </c>
    </row>
    <row r="29" spans="1:25">
      <c r="A29" s="126"/>
      <c r="B29" s="129"/>
      <c r="C29" s="126"/>
      <c r="D29" s="12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Y29" s="128" t="str">
        <f>CONCATENATE($X$1,A29,"} &amp; ",$X$1,B29,"} &amp; ",$D$1," &amp; ",D29," &amp; ",F29," &amp; ",H29," &amp; ",J29," &amp; ",L29," &amp; ",N29," &amp; ",P29," &amp; ",R29," &amp; ", T29," &amp; ", V29, " \\*"," "," &amp; "," "," &amp; ",$E$1," &amp; ",E29," &amp; ",G29," &amp; ",I29," &amp; ",K29," &amp; ",M29," &amp; ",O29," &amp; ",Q29," &amp; ",S29," &amp; ",U29," &amp; ",W29," \\ \hline")</f>
        <v/>
      </c>
    </row>
    <row r="30" spans="1:25">
      <c r="A30" s="126"/>
      <c r="B30" s="129"/>
      <c r="C30" s="126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Y30" s="128" t="str">
        <f>CONCATENATE($X$1,A30,"} &amp; ",$X$1,B30,"} &amp; ",$D$1," &amp; ",D30," &amp; ",F30," &amp; ",H30," &amp; ",J30," &amp; ",L30," &amp; ",N30," &amp; ",P30," &amp; ",R30," &amp; ", T30," &amp; ", V30, " \\*"," "," &amp; "," "," &amp; ",$E$1," &amp; ",E30," &amp; ",G30," &amp; ",I30," &amp; ",K30," &amp; ",M30," &amp; ",O30," &amp; ",Q30," &amp; ",S30," &amp; ",U30," &amp; ",W30," \\ \hline")</f>
        <v/>
      </c>
    </row>
    <row r="31" spans="1:25">
      <c r="A31" s="126"/>
      <c r="B31" s="129"/>
      <c r="C31" s="126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Y31" s="128" t="str">
        <f>CONCATENATE($X$1,A31,"} &amp; ",$X$1,B31,"} &amp; ",$D$1," &amp; ",D31," &amp; ",F31," &amp; ",H31," &amp; ",J31," &amp; ",L31," &amp; ",N31," &amp; ",P31," &amp; ",R31," &amp; ", T31," &amp; ", V31, " \\*"," "," &amp; "," "," &amp; ",$E$1," &amp; ",E31," &amp; ",G31," &amp; ",I31," &amp; ",K31," &amp; ",M31," &amp; ",O31," &amp; ",Q31," &amp; ",S31," &amp; ",U31," &amp; ",W31," \\ \hline")</f>
        <v/>
      </c>
    </row>
    <row r="32" spans="1:25">
      <c r="A32" s="126"/>
      <c r="B32" s="129"/>
      <c r="C32" s="126"/>
      <c r="D32" s="126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Y32" s="128" t="str">
        <f>CONCATENATE($X$1,A32,"} &amp; ",$X$1,B32,"} &amp; ",$D$1," &amp; ",D32," &amp; ",F32," &amp; ",H32," &amp; ",J32," &amp; ",L32," &amp; ",N32," &amp; ",P32," &amp; ",R32," &amp; ", T32," &amp; ", V32, " \\*"," "," &amp; "," "," &amp; ",$E$1," &amp; ",E32," &amp; ",G32," &amp; ",I32," &amp; ",K32," &amp; ",M32," &amp; ",O32," &amp; ",Q32," &amp; ",S32," &amp; ",U32," &amp; ",W32," \\ \hline")</f>
        <v/>
      </c>
    </row>
    <row r="33" spans="1:25">
      <c r="A33" s="126"/>
      <c r="B33" s="129"/>
      <c r="C33" s="126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Y33" s="128" t="str">
        <f>CONCATENATE($X$1,A33,"} &amp; ",$X$1,B33,"} &amp; ",$D$1," &amp; ",D33," &amp; ",F33," &amp; ",H33," &amp; ",J33," &amp; ",L33," &amp; ",N33," &amp; ",P33," &amp; ",R33," &amp; ", T33," &amp; ", V33, " \\*"," "," &amp; "," "," &amp; ",$E$1," &amp; ",E33," &amp; ",G33," &amp; ",I33," &amp; ",K33," &amp; ",M33," &amp; ",O33," &amp; ",Q33," &amp; ",S33," &amp; ",U33," &amp; ",W33," \\ \hline")</f>
        <v/>
      </c>
    </row>
    <row r="34" spans="1:25">
      <c r="A34" s="126"/>
      <c r="B34" s="129"/>
      <c r="C34" s="126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Y34" s="128" t="str">
        <f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/>
      </c>
    </row>
    <row r="35" spans="1:25">
      <c r="A35" s="126"/>
      <c r="B35" s="129"/>
      <c r="C35" s="126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Y35" s="128" t="str">
        <f>CONCATENATE($X$1,A35,"} &amp; ",$X$1,B35,"} &amp; ",$D$1," &amp; ",D35," &amp; ",F35," &amp; ",H35," &amp; ",J35," &amp; ",L35," &amp; ",N35," &amp; ",P35," &amp; ",R35," &amp; ", T35," &amp; ", V35, " \\*"," "," &amp; "," "," &amp; ",$E$1," &amp; ",E35," &amp; ",G35," &amp; ",I35," &amp; ",K35," &amp; ",M35," &amp; ",O35," &amp; ",Q35," &amp; ",S35," &amp; ",U35," &amp; ",W35," \\ \hline")</f>
        <v/>
      </c>
    </row>
    <row r="36" spans="1:25">
      <c r="A36" s="126"/>
      <c r="B36" s="129"/>
      <c r="C36" s="126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Y36" s="128" t="str">
        <f>CONCATENATE($X$1,A36,"} &amp; ",$X$1,B36,"} &amp; ",$D$1," &amp; ",D36," &amp; ",F36," &amp; ",H36," &amp; ",J36," &amp; ",L36," &amp; ",N36," &amp; ",P36," &amp; ",R36," &amp; ", T36," &amp; ", V36, " \\*"," "," &amp; "," "," &amp; ",$E$1," &amp; ",E36," &amp; ",G36," &amp; ",I36," &amp; ",K36," &amp; ",M36," &amp; ",O36," &amp; ",Q36," &amp; ",S36," &amp; ",U36," &amp; ",W36," \\ \hline")</f>
        <v/>
      </c>
    </row>
    <row r="37" spans="1:25">
      <c r="A37" s="126"/>
      <c r="B37" s="129"/>
      <c r="C37" s="126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Y37" s="128" t="str">
        <f>CONCATENATE($X$1,A37,"} &amp; ",$X$1,B37,"} &amp; ",$D$1," &amp; ",D37," &amp; ",F37," &amp; ",H37," &amp; ",J37," &amp; ",L37," &amp; ",N37," &amp; ",P37," &amp; ",R37," &amp; ", T37," &amp; ", V37, " \\*"," "," &amp; "," "," &amp; ",$E$1," &amp; ",E37," &amp; ",G37," &amp; ",I37," &amp; ",K37," &amp; ",M37," &amp; ",O37," &amp; ",Q37," &amp; ",S37," &amp; ",U37," &amp; ",W37," \\ \hline")</f>
        <v/>
      </c>
    </row>
    <row r="38" spans="1:25">
      <c r="A38" s="126"/>
      <c r="B38" s="129"/>
      <c r="C38" s="126"/>
      <c r="D38" s="126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Y38" s="128" t="str">
        <f>CONCATENATE($X$1,A38,"} &amp; ",$X$1,B38,"} &amp; ",$D$1," &amp; ",D38," &amp; ",F38," &amp; ",H38," &amp; ",J38," &amp; ",L38," &amp; ",N38," &amp; ",P38," &amp; ",R38," &amp; ", T38," &amp; ", V38, " \\*"," "," &amp; "," "," &amp; ",$E$1," &amp; ",E38," &amp; ",G38," &amp; ",I38," &amp; ",K38," &amp; ",M38," &amp; ",O38," &amp; ",Q38," &amp; ",S38," &amp; ",U38," &amp; ",W38," \\ \hline")</f>
        <v/>
      </c>
    </row>
    <row r="39" spans="1:25">
      <c r="A39" s="126"/>
      <c r="B39" s="129"/>
      <c r="C39" s="126"/>
      <c r="D39" s="12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Y39" s="128" t="str">
        <f>CONCATENATE($X$1,A39,"} &amp; ",$X$1,B39,"} &amp; ",$D$1," &amp; ",D39," &amp; ",F39," &amp; ",H39," &amp; ",J39," &amp; ",L39," &amp; ",N39," &amp; ",P39," &amp; ",R39," &amp; ", T39," &amp; ", V39, " \\*"," "," &amp; "," "," &amp; ",$E$1," &amp; ",E39," &amp; ",G39," &amp; ",I39," &amp; ",K39," &amp; ",M39," &amp; ",O39," &amp; ",Q39," &amp; ",S39," &amp; ",U39," &amp; ",W39," \\ \hline")</f>
        <v/>
      </c>
    </row>
    <row r="40" spans="1:25">
      <c r="A40" s="126"/>
      <c r="B40" s="129"/>
      <c r="C40" s="126"/>
      <c r="D40" s="126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Y40" s="128" t="str">
        <f>CONCATENATE($X$1,A40,"} &amp; ",$X$1,B40,"} &amp; ",$D$1," &amp; ",D40," &amp; ",F40," &amp; ",H40," &amp; ",J40," &amp; ",L40," &amp; ",N40," &amp; ",P40," &amp; ",R40," &amp; ", T40," &amp; ", V40, " \\*"," "," &amp; "," "," &amp; ",$E$1," &amp; ",E40," &amp; ",G40," &amp; ",I40," &amp; ",K40," &amp; ",M40," &amp; ",O40," &amp; ",Q40," &amp; ",S40," &amp; ",U40," &amp; ",W40," \\ \hline")</f>
        <v/>
      </c>
    </row>
    <row r="41" spans="1:25">
      <c r="A41" s="126"/>
      <c r="B41" s="129"/>
      <c r="C41" s="126"/>
      <c r="D41" s="12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Y41" s="128" t="str">
        <f>CONCATENATE($X$1,A41,"} &amp; ",$X$1,B41,"} &amp; ",$D$1," &amp; ",D41," &amp; ",F41," &amp; ",H41," &amp; ",J41," &amp; ",L41," &amp; ",N41," &amp; ",P41," &amp; ",R41," &amp; ", T41," &amp; ", V41, " \\*"," "," &amp; "," "," &amp; ",$E$1," &amp; ",E41," &amp; ",G41," &amp; ",I41," &amp; ",K41," &amp; ",M41," &amp; ",O41," &amp; ",Q41," &amp; ",S41," &amp; ",U41," &amp; ",W41," \\ \hline")</f>
        <v/>
      </c>
    </row>
    <row r="42" spans="1:25">
      <c r="A42" s="126"/>
      <c r="B42" s="129"/>
      <c r="C42" s="126"/>
      <c r="D42" s="126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Y42" s="128" t="str">
        <f>CONCATENATE($X$1,A42,"} &amp; ",$X$1,B42,"} &amp; ",$D$1," &amp; ",D42," &amp; ",F42," &amp; ",H42," &amp; ",J42," &amp; ",L42," &amp; ",N42," &amp; ",P42," &amp; ",R42," &amp; ", T42," &amp; ", V42, " \\*"," "," &amp; "," "," &amp; ",$E$1," &amp; ",E42," &amp; ",G42," &amp; ",I42," &amp; ",K42," &amp; ",M42," &amp; ",O42," &amp; ",Q42," &amp; ",S42," &amp; ",U42," &amp; ",W42," \\ \hline")</f>
        <v/>
      </c>
    </row>
    <row r="43" spans="1:25">
      <c r="A43" s="126"/>
      <c r="B43" s="129"/>
      <c r="C43" s="126"/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Y43" s="128" t="str">
        <f>CONCATENATE($X$1,A43,"} &amp; ",$X$1,B43,"} &amp; ",$D$1," &amp; ",D43," &amp; ",F43," &amp; ",H43," &amp; ",J43," &amp; ",L43," &amp; ",N43," &amp; ",P43," &amp; ",R43," &amp; ", T43," &amp; ", V43, " \\*"," "," &amp; "," "," &amp; ",$E$1," &amp; ",E43," &amp; ",G43," &amp; ",I43," &amp; ",K43," &amp; ",M43," &amp; ",O43," &amp; ",Q43," &amp; ",S43," &amp; ",U43," &amp; ",W43," \\ \hline")</f>
        <v/>
      </c>
    </row>
    <row r="44" spans="1:25">
      <c r="A44" s="126"/>
      <c r="B44" s="129"/>
      <c r="C44" s="126"/>
      <c r="D44" s="12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Y44" s="128" t="str">
        <f>CONCATENATE($X$1,A44,"} &amp; ",$X$1,B44,"} &amp; ",$D$1," &amp; ",D44," &amp; ",F44," &amp; ",H44," &amp; ",J44," &amp; ",L44," &amp; ",N44," &amp; ",P44," &amp; ",R44," &amp; ", T44," &amp; ", V44, " \\*"," "," &amp; "," "," &amp; ",$E$1," &amp; ",E44," &amp; ",G44," &amp; ",I44," &amp; ",K44," &amp; ",M44," &amp; ",O44," &amp; ",Q44," &amp; ",S44," &amp; ",U44," &amp; ",W44," \\ \hline")</f>
        <v/>
      </c>
    </row>
    <row r="45" spans="1:25">
      <c r="A45" s="126"/>
      <c r="B45" s="129"/>
      <c r="C45" s="126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Y45" s="128" t="str">
        <f>CONCATENATE($X$1,A45,"} &amp; ",$X$1,B45,"} &amp; ",$D$1," &amp; ",D45," &amp; ",F45," &amp; ",H45," &amp; ",J45," &amp; ",L45," &amp; ",N45," &amp; ",P45," &amp; ",R45," &amp; ", T45," &amp; ", V45, " \\*"," "," &amp; "," "," &amp; ",$E$1," &amp; ",E45," &amp; ",G45," &amp; ",I45," &amp; ",K45," &amp; ",M45," &amp; ",O45," &amp; ",Q45," &amp; ",S45," &amp; ",U45," &amp; ",W45," \\ \hline")</f>
        <v/>
      </c>
    </row>
    <row r="46" spans="1:25">
      <c r="A46" s="126"/>
      <c r="B46" s="129"/>
      <c r="C46" s="126"/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Y46" s="128" t="str">
        <f>CONCATENATE($X$1,A46,"} &amp; ",$X$1,B46,"} &amp; ",$D$1," &amp; ",D46," &amp; ",F46," &amp; ",H46," &amp; ",J46," &amp; ",L46," &amp; ",N46," &amp; ",P46," &amp; ",R46," &amp; ", T46," &amp; ", V46, " \\*"," "," &amp; "," "," &amp; ",$E$1," &amp; ",E46," &amp; ",G46," &amp; ",I46," &amp; ",K46," &amp; ",M46," &amp; ",O46," &amp; ",Q46," &amp; ",S46," &amp; ",U46," &amp; ",W46," \\ \hline")</f>
        <v/>
      </c>
    </row>
    <row r="47" spans="1:25">
      <c r="A47" s="126"/>
      <c r="B47" s="129"/>
      <c r="C47" s="126"/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Y47" s="128" t="str">
        <f>CONCATENATE($X$1,A47,"} &amp; ",$X$1,B47,"} &amp; ",$D$1," &amp; ",D47," &amp; ",F47," &amp; ",H47," &amp; ",J47," &amp; ",L47," &amp; ",N47," &amp; ",P47," &amp; ",R47," &amp; ", T47," &amp; ", V47, " \\*"," "," &amp; "," "," &amp; ",$E$1," &amp; ",E47," &amp; ",G47," &amp; ",I47," &amp; ",K47," &amp; ",M47," &amp; ",O47," &amp; ",Q47," &amp; ",S47," &amp; ",U47," &amp; ",W47," \\ \hline")</f>
        <v/>
      </c>
    </row>
    <row r="48" spans="1:25">
      <c r="A48" s="126"/>
      <c r="B48" s="129"/>
      <c r="C48" s="126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Y48" s="128" t="str">
        <f>CONCATENATE($X$1,A48,"} &amp; ",$X$1,B48,"} &amp; ",$D$1," &amp; ",D48," &amp; ",F48," &amp; ",H48," &amp; ",J48," &amp; ",L48," &amp; ",N48," &amp; ",P48," &amp; ",R48," &amp; ", T48," &amp; ", V48, " \\*"," "," &amp; "," "," &amp; ",$E$1," &amp; ",E48," &amp; ",G48," &amp; ",I48," &amp; ",K48," &amp; ",M48," &amp; ",O48," &amp; ",Q48," &amp; ",S48," &amp; ",U48," &amp; ",W48," \\ \hline")</f>
        <v/>
      </c>
    </row>
    <row r="49" spans="1:25">
      <c r="A49" s="126"/>
      <c r="B49" s="129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Y49" s="128" t="str">
        <f>CONCATENATE($X$1,A49,"} &amp; ",$X$1,B49,"} &amp; ",$D$1," &amp; ",D49," &amp; ",F49," &amp; ",H49," &amp; ",J49," &amp; ",L49," &amp; ",N49," &amp; ",P49," &amp; ",R49," &amp; ", T49," &amp; ", V49, " \\*"," "," &amp; "," "," &amp; ",$E$1," &amp; ",E49," &amp; ",G49," &amp; ",I49," &amp; ",K49," &amp; ",M49," &amp; ",O49," &amp; ",Q49," &amp; ",S49," &amp; ",U49," &amp; ",W49," \\ \hline")</f>
        <v/>
      </c>
    </row>
    <row r="50" spans="1:25">
      <c r="A50" s="126"/>
      <c r="B50" s="129"/>
      <c r="C50" s="126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Y50" s="128" t="str">
        <f>CONCATENATE($X$1,A50,"} &amp; ",$X$1,B50,"} &amp; ",$D$1," &amp; ",D50," &amp; ",F50," &amp; ",H50," &amp; ",J50," &amp; ",L50," &amp; ",N50," &amp; ",P50," &amp; ",R50," &amp; ", T50," &amp; ", V50, " \\*"," "," &amp; "," "," &amp; ",$E$1," &amp; ",E50," &amp; ",G50," &amp; ",I50," &amp; ",K50," &amp; ",M50," &amp; ",O50," &amp; ",Q50," &amp; ",S50," &amp; ",U50," &amp; ",W50," \\ \hline")</f>
        <v/>
      </c>
    </row>
    <row r="51" spans="1:25">
      <c r="A51" s="126"/>
      <c r="B51" s="129"/>
      <c r="C51" s="126"/>
      <c r="D51" s="126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Y51" s="128" t="str">
        <f>CONCATENATE($X$1,A51,"} &amp; ",$X$1,B51,"} &amp; ",$D$1," &amp; ",D51," &amp; ",F51," &amp; ",H51," &amp; ",J51," &amp; ",L51," &amp; ",N51," &amp; ",P51," &amp; ",R51," &amp; ", T51," &amp; ", V51, " \\*"," "," &amp; "," "," &amp; ",$E$1," &amp; ",E51," &amp; ",G51," &amp; ",I51," &amp; ",K51," &amp; ",M51," &amp; ",O51," &amp; ",Q51," &amp; ",S51," &amp; ",U51," &amp; ",W51," \\ \hline")</f>
        <v/>
      </c>
    </row>
    <row r="52" spans="1:25">
      <c r="A52" s="126"/>
      <c r="B52" s="129"/>
      <c r="C52" s="126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Y52" s="128" t="str">
        <f>CONCATENATE($X$1,A52,"} &amp; ",$X$1,B52,"} &amp; ",$D$1," &amp; ",D52," &amp; ",F52," &amp; ",H52," &amp; ",J52," &amp; ",L52," &amp; ",N52," &amp; ",P52," &amp; ",R52," &amp; ", T52," &amp; ", V52, " \\*"," "," &amp; "," "," &amp; ",$E$1," &amp; ",E52," &amp; ",G52," &amp; ",I52," &amp; ",K52," &amp; ",M52," &amp; ",O52," &amp; ",Q52," &amp; ",S52," &amp; ",U52," &amp; ",W52," \\ \hline")</f>
        <v/>
      </c>
    </row>
    <row r="53" spans="1:25">
      <c r="A53" s="126"/>
      <c r="B53" s="129"/>
      <c r="C53" s="126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Y53" s="128" t="str">
        <f>CONCATENATE($X$1,A53,"} &amp; ",$X$1,B53,"} &amp; ",$D$1," &amp; ",D53," &amp; ",F53," &amp; ",H53," &amp; ",J53," &amp; ",L53," &amp; ",N53," &amp; ",P53," &amp; ",R53," &amp; ", T53," &amp; ", V53, " \\*"," "," &amp; "," "," &amp; ",$E$1," &amp; ",E53," &amp; ",G53," &amp; ",I53," &amp; ",K53," &amp; ",M53," &amp; ",O53," &amp; ",Q53," &amp; ",S53," &amp; ",U53," &amp; ",W53," \\ \hline")</f>
        <v/>
      </c>
    </row>
    <row r="54" spans="1:25">
      <c r="A54" s="126"/>
      <c r="B54" s="129"/>
      <c r="C54" s="126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Y54" s="128" t="str">
        <f>CONCATENATE($X$1,A54,"} &amp; ",$X$1,B54,"} &amp; ",$D$1," &amp; ",D54," &amp; ",F54," &amp; ",H54," &amp; ",J54," &amp; ",L54," &amp; ",N54," &amp; ",P54," &amp; ",R54," &amp; ", T54," &amp; ", V54, " \\*"," "," &amp; "," "," &amp; ",$E$1," &amp; ",E54," &amp; ",G54," &amp; ",I54," &amp; ",K54," &amp; ",M54," &amp; ",O54," &amp; ",Q54," &amp; ",S54," &amp; ",U54," &amp; ",W54," \\ \hline")</f>
        <v/>
      </c>
    </row>
    <row r="55" spans="1:25">
      <c r="A55" s="126"/>
      <c r="B55" s="129"/>
      <c r="C55" s="126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Y55" s="128" t="str">
        <f>CONCATENATE($X$1,A55,"} &amp; ",$X$1,B55,"} &amp; ",$D$1," &amp; ",D55," &amp; ",F55," &amp; ",H55," &amp; ",J55," &amp; ",L55," &amp; ",N55," &amp; ",P55," &amp; ",R55," &amp; ", T55," &amp; ", V55, " \\*"," "," &amp; "," "," &amp; ",$E$1," &amp; ",E55," &amp; ",G55," &amp; ",I55," &amp; ",K55," &amp; ",M55," &amp; ",O55," &amp; ",Q55," &amp; ",S55," &amp; ",U55," &amp; ",W55," \\ \hline")</f>
        <v/>
      </c>
    </row>
    <row r="56" spans="1:25">
      <c r="A56" s="126"/>
      <c r="B56" s="129"/>
      <c r="C56" s="126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Y56" s="128" t="str">
        <f>CONCATENATE($X$1,A56,"} &amp; ",$X$1,B56,"} &amp; ",$D$1," &amp; ",D56," &amp; ",F56," &amp; ",H56," &amp; ",J56," &amp; ",L56," &amp; ",N56," &amp; ",P56," &amp; ",R56," &amp; ", T56," &amp; ", V56, " \\*"," "," &amp; "," "," &amp; ",$E$1," &amp; ",E56," &amp; ",G56," &amp; ",I56," &amp; ",K56," &amp; ",M56," &amp; ",O56," &amp; ",Q56," &amp; ",S56," &amp; ",U56," &amp; ",W56," \\ \hline")</f>
        <v/>
      </c>
    </row>
    <row r="57" spans="1:25">
      <c r="A57" s="126"/>
      <c r="B57" s="129"/>
      <c r="C57" s="126"/>
      <c r="D57" s="126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Y57" s="128" t="str">
        <f>CONCATENATE($X$1,A57,"} &amp; ",$X$1,B57,"} &amp; ",$D$1," &amp; ",D57," &amp; ",F57," &amp; ",H57," &amp; ",J57," &amp; ",L57," &amp; ",N57," &amp; ",P57," &amp; ",R57," &amp; ", T57," &amp; ", V57, " \\*"," "," &amp; "," "," &amp; ",$E$1," &amp; ",E57," &amp; ",G57," &amp; ",I57," &amp; ",K57," &amp; ",M57," &amp; ",O57," &amp; ",Q57," &amp; ",S57," &amp; ",U57," &amp; ",W57," \\ \hline")</f>
        <v/>
      </c>
    </row>
    <row r="58" spans="1:25">
      <c r="A58" s="126"/>
      <c r="B58" s="129"/>
      <c r="C58" s="126"/>
      <c r="D58" s="126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Y58" s="128" t="str">
        <f>CONCATENATE($X$1,A58,"} &amp; ",$X$1,B58,"} &amp; ",$D$1," &amp; ",D58," &amp; ",F58," &amp; ",H58," &amp; ",J58," &amp; ",L58," &amp; ",N58," &amp; ",P58," &amp; ",R58," &amp; ", T58," &amp; ", V58, " \\*"," "," &amp; "," "," &amp; ",$E$1," &amp; ",E58," &amp; ",G58," &amp; ",I58," &amp; ",K58," &amp; ",M58," &amp; ",O58," &amp; ",Q58," &amp; ",S58," &amp; ",U58," &amp; ",W58," \\ \hline")</f>
        <v/>
      </c>
    </row>
    <row r="59" spans="1:25">
      <c r="A59" s="126"/>
      <c r="B59" s="129"/>
      <c r="C59" s="126"/>
      <c r="D59" s="126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Y59" s="128" t="str">
        <f>CONCATENATE($X$1,A59,"} &amp; ",$X$1,B59,"} &amp; ",$D$1," &amp; ",D59," &amp; ",F59," &amp; ",H59," &amp; ",J59," &amp; ",L59," &amp; ",N59," &amp; ",P59," &amp; ",R59," &amp; ", T59," &amp; ", V59, " \\*"," "," &amp; "," "," &amp; ",$E$1," &amp; ",E59," &amp; ",G59," &amp; ",I59," &amp; ",K59," &amp; ",M59," &amp; ",O59," &amp; ",Q59," &amp; ",S59," &amp; ",U59," &amp; ",W59," \\ \hline")</f>
        <v/>
      </c>
    </row>
    <row r="60" spans="1:25">
      <c r="A60" s="126"/>
      <c r="B60" s="129"/>
      <c r="C60" s="126"/>
      <c r="D60" s="126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Y60" s="128" t="str">
        <f>CONCATENATE($X$1,A60,"} &amp; ",$X$1,B60,"} &amp; ",$D$1," &amp; ",D60," &amp; ",F60," &amp; ",H60," &amp; ",J60," &amp; ",L60," &amp; ",N60," &amp; ",P60," &amp; ",R60," &amp; ", T60," &amp; ", V60, " \\*"," "," &amp; "," "," &amp; ",$E$1," &amp; ",E60," &amp; ",G60," &amp; ",I60," &amp; ",K60," &amp; ",M60," &amp; ",O60," &amp; ",Q60," &amp; ",S60," &amp; ",U60," &amp; ",W60," \\ \hline")</f>
        <v/>
      </c>
    </row>
    <row r="61" spans="1:25">
      <c r="A61" s="126"/>
      <c r="B61" s="129"/>
      <c r="C61" s="126"/>
      <c r="D61" s="126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Y61" s="128" t="str">
        <f>CONCATENATE($X$1,A61,"} &amp; ",$X$1,B61,"} &amp; ",$D$1," &amp; ",D61," &amp; ",F61," &amp; ",H61," &amp; ",J61," &amp; ",L61," &amp; ",N61," &amp; ",P61," &amp; ",R61," &amp; ", T61," &amp; ", V61, " \\*"," "," &amp; "," "," &amp; ",$E$1," &amp; ",E61," &amp; ",G61," &amp; ",I61," &amp; ",K61," &amp; ",M61," &amp; ",O61," &amp; ",Q61," &amp; ",S61," &amp; ",U61," &amp; ",W61," \\ \hline")</f>
        <v/>
      </c>
    </row>
    <row r="62" spans="1:25">
      <c r="A62" s="126"/>
      <c r="B62" s="129"/>
      <c r="C62" s="126"/>
      <c r="D62" s="126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Y62" s="128" t="str">
        <f>CONCATENATE($X$1,A62,"} &amp; ",$X$1,B62,"} &amp; ",$D$1," &amp; ",D62," &amp; ",F62," &amp; ",H62," &amp; ",J62," &amp; ",L62," &amp; ",N62," &amp; ",P62," &amp; ",R62," &amp; ", T62," &amp; ", V62, " \\*"," "," &amp; "," "," &amp; ",$E$1," &amp; ",E62," &amp; ",G62," &amp; ",I62," &amp; ",K62," &amp; ",M62," &amp; ",O62," &amp; ",Q62," &amp; ",S62," &amp; ",U62," &amp; ",W62," \\ \hline")</f>
        <v/>
      </c>
    </row>
    <row r="63" spans="1:25">
      <c r="A63" s="126"/>
      <c r="B63" s="129"/>
      <c r="C63" s="126"/>
      <c r="D63" s="126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Y63" s="128" t="str">
        <f>CONCATENATE($X$1,A63,"} &amp; ",$X$1,B63,"} &amp; ",$D$1," &amp; ",D63," &amp; ",F63," &amp; ",H63," &amp; ",J63," &amp; ",L63," &amp; ",N63," &amp; ",P63," &amp; ",R63," &amp; ", T63," &amp; ", V63, " \\*"," "," &amp; "," "," &amp; ",$E$1," &amp; ",E63," &amp; ",G63," &amp; ",I63," &amp; ",K63," &amp; ",M63," &amp; ",O63," &amp; ",Q63," &amp; ",S63," &amp; ",U63," &amp; ",W63," \\ \hline")</f>
        <v/>
      </c>
    </row>
    <row r="64" spans="1:25">
      <c r="A64" s="126"/>
      <c r="B64" s="129"/>
      <c r="C64" s="126"/>
      <c r="D64" s="126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Y64" s="128" t="str">
        <f>CONCATENATE($X$1,A64,"} &amp; ",$X$1,B64,"} &amp; ",$D$1," &amp; ",D64," &amp; ",F64," &amp; ",H64," &amp; ",J64," &amp; ",L64," &amp; ",N64," &amp; ",P64," &amp; ",R64," &amp; ", T64," &amp; ", V64, " \\*"," "," &amp; "," "," &amp; ",$E$1," &amp; ",E64," &amp; ",G64," &amp; ",I64," &amp; ",K64," &amp; ",M64," &amp; ",O64," &amp; ",Q64," &amp; ",S64," &amp; ",U64," &amp; ",W64," \\ \hline")</f>
        <v/>
      </c>
    </row>
    <row r="65" spans="1:25">
      <c r="A65" s="126"/>
      <c r="B65" s="129"/>
      <c r="C65" s="126"/>
      <c r="D65" s="126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Y65" s="128" t="str">
        <f>CONCATENATE($X$1,A65,"} &amp; ",$X$1,B65,"} &amp; ",$D$1," &amp; ",D65," &amp; ",F65," &amp; ",H65," &amp; ",J65," &amp; ",L65," &amp; ",N65," &amp; ",P65," &amp; ",R65," &amp; ", T65," &amp; ", V65, " \\*"," "," &amp; "," "," &amp; ",$E$1," &amp; ",E65," &amp; ",G65," &amp; ",I65," &amp; ",K65," &amp; ",M65," &amp; ",O65," &amp; ",Q65," &amp; ",S65," &amp; ",U65," &amp; ",W65," \\ \hline")</f>
        <v/>
      </c>
    </row>
    <row r="66" spans="1:25">
      <c r="A66" s="126"/>
      <c r="B66" s="129"/>
      <c r="C66" s="126"/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Y66" s="128" t="str">
        <f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/>
      </c>
    </row>
    <row r="67" spans="1:25">
      <c r="A67" s="126"/>
      <c r="B67" s="129"/>
      <c r="C67" s="126"/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Y67" s="128" t="str">
        <f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/>
      </c>
    </row>
    <row r="68" spans="1:25">
      <c r="A68" s="126"/>
      <c r="B68" s="129"/>
      <c r="C68" s="126"/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Y68" s="128" t="str">
        <f>CONCATENATE($X$1,A68,"} &amp; ",$X$1,B68,"} &amp; ",$D$1," &amp; ",D68," &amp; ",F68," &amp; ",H68," &amp; ",J68," &amp; ",L68," &amp; ",N68," &amp; ",P68," &amp; ",R68," &amp; ", T68," &amp; ", V68, " \\*"," "," &amp; "," "," &amp; ",$E$1," &amp; ",E68," &amp; ",G68," &amp; ",I68," &amp; ",K68," &amp; ",M68," &amp; ",O68," &amp; ",Q68," &amp; ",S68," &amp; ",U68," &amp; ",W68," \\ \hline")</f>
        <v/>
      </c>
    </row>
    <row r="69" spans="1:25">
      <c r="A69" s="126"/>
      <c r="B69" s="129"/>
      <c r="C69" s="126"/>
      <c r="D69" s="126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Y69" s="128" t="str">
        <f>CONCATENATE($X$1,A69,"} &amp; ",$X$1,B69,"} &amp; ",$D$1," &amp; ",D69," &amp; ",F69," &amp; ",H69," &amp; ",J69," &amp; ",L69," &amp; ",N69," &amp; ",P69," &amp; ",R69," &amp; ", T69," &amp; ", V69, " \\*"," "," &amp; "," "," &amp; ",$E$1," &amp; ",E69," &amp; ",G69," &amp; ",I69," &amp; ",K69," &amp; ",M69," &amp; ",O69," &amp; ",Q69," &amp; ",S69," &amp; ",U69," &amp; ",W69," \\ \hline")</f>
        <v/>
      </c>
    </row>
    <row r="70" spans="1:25">
      <c r="A70" s="126"/>
      <c r="B70" s="129"/>
      <c r="C70" s="126"/>
      <c r="D70" s="126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Y70" s="128" t="str">
        <f>CONCATENATE($X$1,A70,"} &amp; ",$X$1,B70,"} &amp; ",$D$1," &amp; ",D70," &amp; ",F70," &amp; ",H70," &amp; ",J70," &amp; ",L70," &amp; ",N70," &amp; ",P70," &amp; ",R70," &amp; ", T70," &amp; ", V70, " \\*"," "," &amp; "," "," &amp; ",$E$1," &amp; ",E70," &amp; ",G70," &amp; ",I70," &amp; ",K70," &amp; ",M70," &amp; ",O70," &amp; ",Q70," &amp; ",S70," &amp; ",U70," &amp; ",W70," \\ \hline")</f>
        <v/>
      </c>
    </row>
    <row r="71" spans="1:25">
      <c r="A71" s="126"/>
      <c r="B71" s="129"/>
      <c r="C71" s="126"/>
      <c r="D71" s="126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Y71" s="128" t="str">
        <f>CONCATENATE($X$1,A71,"} &amp; ",$X$1,B71,"} &amp; ",$D$1," &amp; ",D71," &amp; ",F71," &amp; ",H71," &amp; ",J71," &amp; ",L71," &amp; ",N71," &amp; ",P71," &amp; ",R71," &amp; ", T71," &amp; ", V71, " \\*"," "," &amp; "," "," &amp; ",$E$1," &amp; ",E71," &amp; ",G71," &amp; ",I71," &amp; ",K71," &amp; ",M71," &amp; ",O71," &amp; ",Q71," &amp; ",S71," &amp; ",U71," &amp; ",W71," \\ \hline")</f>
        <v/>
      </c>
    </row>
    <row r="72" spans="1:25">
      <c r="A72" s="126"/>
      <c r="B72" s="129"/>
      <c r="C72" s="130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Y72" s="128" t="str">
        <f>CONCATENATE($X$1,A72,"} &amp; ",$X$1,B72,"} &amp; ",$D$1," &amp; ",D72," &amp; ",F72," &amp; ",H72," &amp; ",J72," &amp; ",L72," &amp; ",N72," &amp; ",P72," &amp; ",R72," &amp; ", T72," &amp; ", V72, " \\*"," "," &amp; "," "," &amp; ",$E$1," &amp; ",E72," &amp; ",G72," &amp; ",I72," &amp; ",K72," &amp; ",M72," &amp; ",O72," &amp; ",Q72," &amp; ",S72," &amp; ",U72," &amp; ",W72," \\ \hline")</f>
        <v/>
      </c>
    </row>
    <row r="73" spans="1:25">
      <c r="A73" s="126"/>
      <c r="B73" s="129"/>
      <c r="C73" s="131"/>
      <c r="D73" s="132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Y73" s="128" t="str">
        <f>CONCATENATE($X$1,A73,"} &amp; ",$X$1,B73,"} &amp; ",$D$1," &amp; ",D73," &amp; ",F73," &amp; ",H73," &amp; ",J73," &amp; ",L73," &amp; ",N73," &amp; ",P73," &amp; ",R73," &amp; ", T73," &amp; ", V73, " \\*"," "," &amp; "," "," &amp; ",$E$1," &amp; ",E73," &amp; ",G73," &amp; ",I73," &amp; ",K73," &amp; ",M73," &amp; ",O73," &amp; ",Q73," &amp; ",S73," &amp; ",U73," &amp; ",W73," \\ \hline")</f>
        <v/>
      </c>
    </row>
    <row r="74" spans="1:25">
      <c r="A74" s="126"/>
      <c r="B74" s="129"/>
      <c r="C74" s="131"/>
      <c r="D74" s="132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Y74" s="128" t="str">
        <f>CONCATENATE($X$1,A74,"} &amp; ",$X$1,B74,"} &amp; ",$D$1," &amp; ",D74," &amp; ",F74," &amp; ",H74," &amp; ",J74," &amp; ",L74," &amp; ",N74," &amp; ",P74," &amp; ",R74," &amp; ", T74," &amp; ", V74, " \\*"," "," &amp; "," "," &amp; ",$E$1," &amp; ",E74," &amp; ",G74," &amp; ",I74," &amp; ",K74," &amp; ",M74," &amp; ",O74," &amp; ",Q74," &amp; ",S74," &amp; ",U74," &amp; ",W74," \\ \hline")</f>
        <v/>
      </c>
    </row>
    <row r="75" spans="1:25">
      <c r="A75" s="126"/>
      <c r="B75" s="129"/>
      <c r="C75" s="131"/>
      <c r="D75" s="132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Y75" s="128" t="str">
        <f>CONCATENATE($X$1,A75,"} &amp; ",$X$1,B75,"} &amp; ",$D$1," &amp; ",D75," &amp; ",F75," &amp; ",H75," &amp; ",J75," &amp; ",L75," &amp; ",N75," &amp; ",P75," &amp; ",R75," &amp; ", T75," &amp; ", V75, " \\*"," "," &amp; "," "," &amp; ",$E$1," &amp; ",E75," &amp; ",G75," &amp; ",I75," &amp; ",K75," &amp; ",M75," &amp; ",O75," &amp; ",Q75," &amp; ",S75," &amp; ",U75," &amp; ",W75," \\ \hline")</f>
        <v/>
      </c>
    </row>
    <row r="76" spans="1:25">
      <c r="A76" s="126"/>
      <c r="B76" s="129"/>
      <c r="C76" s="131"/>
      <c r="D76" s="132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Y76" s="128" t="str">
        <f>CONCATENATE($X$1,A76,"} &amp; ",$X$1,B76,"} &amp; ",$D$1," &amp; ",D76," &amp; ",F76," &amp; ",H76," &amp; ",J76," &amp; ",L76," &amp; ",N76," &amp; ",P76," &amp; ",R76," &amp; ", T76," &amp; ", V76, " \\*"," "," &amp; "," "," &amp; ",$E$1," &amp; ",E76," &amp; ",G76," &amp; ",I76," &amp; ",K76," &amp; ",M76," &amp; ",O76," &amp; ",Q76," &amp; ",S76," &amp; ",U76," &amp; ",W76," \\ \hline")</f>
        <v/>
      </c>
    </row>
    <row r="77" spans="1:25">
      <c r="A77" s="126"/>
      <c r="B77" s="129"/>
      <c r="C77" s="131"/>
      <c r="D77" s="132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Y77" s="128" t="str">
        <f>CONCATENATE($X$1,A77,"} &amp; ",$X$1,B77,"} &amp; ",$D$1," &amp; ",D77," &amp; ",F77," &amp; ",H77," &amp; ",J77," &amp; ",L77," &amp; ",N77," &amp; ",P77," &amp; ",R77," &amp; ", T77," &amp; ", V77, " \\*"," "," &amp; "," "," &amp; ",$E$1," &amp; ",E77," &amp; ",G77," &amp; ",I77," &amp; ",K77," &amp; ",M77," &amp; ",O77," &amp; ",Q77," &amp; ",S77," &amp; ",U77," &amp; ",W77," \\ \hline")</f>
        <v/>
      </c>
    </row>
    <row r="78" spans="1:25">
      <c r="A78" s="126"/>
      <c r="B78" s="129"/>
      <c r="C78" s="131"/>
      <c r="D78" s="132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Y78" s="128" t="str">
        <f>CONCATENATE($X$1,A78,"} &amp; ",$X$1,B78,"} &amp; ",$D$1," &amp; ",D78," &amp; ",F78," &amp; ",H78," &amp; ",J78," &amp; ",L78," &amp; ",N78," &amp; ",P78," &amp; ",R78," &amp; ", T78," &amp; ", V78, " \\*"," "," &amp; "," "," &amp; ",$E$1," &amp; ",E78," &amp; ",G78," &amp; ",I78," &amp; ",K78," &amp; ",M78," &amp; ",O78," &amp; ",Q78," &amp; ",S78," &amp; ",U78," &amp; ",W78," \\ \hline")</f>
        <v/>
      </c>
    </row>
    <row r="79" spans="1:25">
      <c r="A79" s="126"/>
      <c r="B79" s="129"/>
      <c r="C79" s="131"/>
      <c r="D79" s="132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Y79" s="128" t="str">
        <f>CONCATENATE($X$1,A79,"} &amp; ",$X$1,B79,"} &amp; ",$D$1," &amp; ",D79," &amp; ",F79," &amp; ",H79," &amp; ",J79," &amp; ",L79," &amp; ",N79," &amp; ",P79," &amp; ",R79," &amp; ", T79," &amp; ", V79, " \\*"," "," &amp; "," "," &amp; ",$E$1," &amp; ",E79," &amp; ",G79," &amp; ",I79," &amp; ",K79," &amp; ",M79," &amp; ",O79," &amp; ",Q79," &amp; ",S79," &amp; ",U79," &amp; ",W79," \\ \hline")</f>
        <v/>
      </c>
    </row>
    <row r="80" spans="1:25">
      <c r="A80" s="132"/>
      <c r="B80" s="133"/>
      <c r="C80" s="127"/>
      <c r="D80" s="132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Y80" s="128" t="str">
        <f>CONCATENATE($X$1,A80,"} &amp; ",$X$1,B80,"} &amp; ",$D$1," &amp; ",D80," &amp; ",F80," &amp; ",H80," &amp; ",J80," &amp; ",L80," &amp; ",N80," &amp; ",P80," &amp; ",R80," &amp; ", T80," &amp; ", V80, " \\*"," "," &amp; "," "," &amp; ",$E$1," &amp; ",E80," &amp; ",G80," &amp; ",I80," &amp; ",K80," &amp; ",M80," &amp; ",O80," &amp; ",Q80," &amp; ",S80," &amp; ",U80," &amp; ",W80," \\ \hline")</f>
        <v/>
      </c>
    </row>
    <row r="81" spans="1:25">
      <c r="A81" s="132"/>
      <c r="B81" s="133"/>
      <c r="C81" s="127"/>
      <c r="D81" s="132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Y81" s="128" t="str">
        <f>CONCATENATE($X$1,A81,"} &amp; ",$X$1,B81,"} &amp; ",$D$1," &amp; ",D81," &amp; ",F81," &amp; ",H81," &amp; ",J81," &amp; ",L81," &amp; ",N81," &amp; ",P81," &amp; ",R81," &amp; ", T81," &amp; ", V81, " \\*"," "," &amp; "," "," &amp; ",$E$1," &amp; ",E81," &amp; ",G81," &amp; ",I81," &amp; ",K81," &amp; ",M81," &amp; ",O81," &amp; ",Q81," &amp; ",S81," &amp; ",U81," &amp; ",W81," \\ \hline")</f>
        <v/>
      </c>
    </row>
    <row r="82" spans="1:25">
      <c r="A82" s="132"/>
      <c r="B82" s="133"/>
      <c r="C82" s="127"/>
      <c r="D82" s="132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Y82" s="128" t="str">
        <f>CONCATENATE($X$1,A82,"} &amp; ",$X$1,B82,"} &amp; ",$D$1," &amp; ",D82," &amp; ",F82," &amp; ",H82," &amp; ",J82," &amp; ",L82," &amp; ",N82," &amp; ",P82," &amp; ",R82," &amp; ", T82," &amp; ", V82, " \\*"," "," &amp; "," "," &amp; ",$E$1," &amp; ",E82," &amp; ",G82," &amp; ",I82," &amp; ",K82," &amp; ",M82," &amp; ",O82," &amp; ",Q82," &amp; ",S82," &amp; ",U82," &amp; ",W82," \\ \hline")</f>
        <v/>
      </c>
    </row>
    <row r="83" spans="1:25">
      <c r="A83" s="132"/>
      <c r="B83" s="133"/>
      <c r="C83" s="127"/>
      <c r="D83" s="132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Y83" s="128" t="str">
        <f>CONCATENATE($X$1,A83,"} &amp; ",$X$1,B83,"} &amp; ",$D$1," &amp; ",D83," &amp; ",F83," &amp; ",H83," &amp; ",J83," &amp; ",L83," &amp; ",N83," &amp; ",P83," &amp; ",R83," &amp; ", T83," &amp; ", V83, " \\*"," "," &amp; "," "," &amp; ",$E$1," &amp; ",E83," &amp; ",G83," &amp; ",I83," &amp; ",K83," &amp; ",M83," &amp; ",O83," &amp; ",Q83," &amp; ",S83," &amp; ",U83," &amp; ",W83," \\ \hline")</f>
        <v/>
      </c>
    </row>
    <row r="84" spans="1:25">
      <c r="A84" s="29"/>
      <c r="B84" s="133"/>
      <c r="C84" s="127"/>
      <c r="D84" s="132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Y84" s="128" t="str">
        <f>CONCATENATE($X$1,A84,"} &amp; ",$X$1,B84,"} &amp; ",$D$1," &amp; ",D84," &amp; ",F84," &amp; ",H84," &amp; ",J84," &amp; ",L84," &amp; ",N84," &amp; ",P84," &amp; ",R84," &amp; ", T84," &amp; ", V84, " \\*"," "," &amp; "," "," &amp; ",$E$1," &amp; ",E84," &amp; ",G84," &amp; ",I84," &amp; ",K84," &amp; ",M84," &amp; ",O84," &amp; ",Q84," &amp; ",S84," &amp; ",U84," &amp; ",W84," \\ \hline")</f>
        <v/>
      </c>
    </row>
    <row r="85" spans="1:25">
      <c r="A85" s="29"/>
      <c r="B85" s="133"/>
      <c r="C85" s="127"/>
      <c r="D85" s="132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Y85" s="128" t="str">
        <f>CONCATENATE($X$1,A85,"} &amp; ",$X$1,B85,"} &amp; ",$D$1," &amp; ",D85," &amp; ",F85," &amp; ",H85," &amp; ",J85," &amp; ",L85," &amp; ",N85," &amp; ",P85," &amp; ",R85," &amp; ", T85," &amp; ", V85, " \\*"," "," &amp; "," "," &amp; ",$E$1," &amp; ",E85," &amp; ",G85," &amp; ",I85," &amp; ",K85," &amp; ",M85," &amp; ",O85," &amp; ",Q85," &amp; ",S85," &amp; ",U85," &amp; ",W85," \\ \hline")</f>
        <v/>
      </c>
    </row>
    <row r="86" spans="1:25">
      <c r="A86" s="29"/>
      <c r="B86" s="133"/>
      <c r="C86" s="127"/>
      <c r="D86" s="132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Y86" s="128" t="str">
        <f>CONCATENATE($X$1,A86,"} &amp; ",$X$1,B86,"} &amp; ",$D$1," &amp; ",D86," &amp; ",F86," &amp; ",H86," &amp; ",J86," &amp; ",L86," &amp; ",N86," &amp; ",P86," &amp; ",R86," &amp; ", T86," &amp; ", V86, " \\*"," "," &amp; "," "," &amp; ",$E$1," &amp; ",E86," &amp; ",G86," &amp; ",I86," &amp; ",K86," &amp; ",M86," &amp; ",O86," &amp; ",Q86," &amp; ",S86," &amp; ",U86," &amp; ",W86," \\ \hline")</f>
        <v/>
      </c>
    </row>
    <row r="87" spans="1:25">
      <c r="A87" s="29"/>
      <c r="B87" s="133"/>
      <c r="C87" s="127"/>
      <c r="D87" s="132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Y87" s="128" t="str">
        <f>CONCATENATE($X$1,A87,"} &amp; ",$X$1,B87,"} &amp; ",$D$1," &amp; ",D87," &amp; ",F87," &amp; ",H87," &amp; ",J87," &amp; ",L87," &amp; ",N87," &amp; ",P87," &amp; ",R87," &amp; ", T87," &amp; ", V87, " \\*"," "," &amp; "," "," &amp; ",$E$1," &amp; ",E87," &amp; ",G87," &amp; ",I87," &amp; ",K87," &amp; ",M87," &amp; ",O87," &amp; ",Q87," &amp; ",S87," &amp; ",U87," &amp; ",W87," \\ \hline")</f>
        <v/>
      </c>
    </row>
    <row r="88" spans="1:25">
      <c r="A88" s="29"/>
      <c r="B88" s="133"/>
      <c r="C88" s="127"/>
      <c r="D88" s="132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Y88" s="128" t="str">
        <f>CONCATENATE($X$1,A88,"} &amp; ",$X$1,B88,"} &amp; ",$D$1," &amp; ",D88," &amp; ",F88," &amp; ",H88," &amp; ",J88," &amp; ",L88," &amp; ",N88," &amp; ",P88," &amp; ",R88," &amp; ", T88," &amp; ", V88, " \\*"," "," &amp; "," "," &amp; ",$E$1," &amp; ",E88," &amp; ",G88," &amp; ",I88," &amp; ",K88," &amp; ",M88," &amp; ",O88," &amp; ",Q88," &amp; ",S88," &amp; ",U88," &amp; ",W88," \\ \hline")</f>
        <v/>
      </c>
    </row>
    <row r="89" spans="1:25">
      <c r="A89" s="29"/>
      <c r="B89" s="133"/>
      <c r="C89" s="127"/>
      <c r="D89" s="132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Y89" s="128" t="str">
        <f>CONCATENATE($X$1,A89,"} &amp; ",$X$1,B89,"} &amp; ",$D$1," &amp; ",D89," &amp; ",F89," &amp; ",H89," &amp; ",J89," &amp; ",L89," &amp; ",N89," &amp; ",P89," &amp; ",R89," &amp; ", T89," &amp; ", V89, " \\*"," "," &amp; "," "," &amp; ",$E$1," &amp; ",E89," &amp; ",G89," &amp; ",I89," &amp; ",K89," &amp; ",M89," &amp; ",O89," &amp; ",Q89," &amp; ",S89," &amp; ",U89," &amp; ",W89," \\ \hline")</f>
        <v/>
      </c>
    </row>
    <row r="90" spans="1:25">
      <c r="A90" s="29"/>
      <c r="B90" s="133"/>
      <c r="C90" s="127"/>
      <c r="D90" s="132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Y90" s="128" t="str">
        <f>CONCATENATE($X$1,A90,"} &amp; ",$X$1,B90,"} &amp; ",$D$1," &amp; ",D90," &amp; ",F90," &amp; ",H90," &amp; ",J90," &amp; ",L90," &amp; ",N90," &amp; ",P90," &amp; ",R90," &amp; ", T90," &amp; ", V90, " \\*"," "," &amp; "," "," &amp; ",$E$1," &amp; ",E90," &amp; ",G90," &amp; ",I90," &amp; ",K90," &amp; ",M90," &amp; ",O90," &amp; ",Q90," &amp; ",S90," &amp; ",U90," &amp; ",W90," \\ \hline")</f>
        <v/>
      </c>
    </row>
    <row r="91" spans="1:25">
      <c r="A91" s="29"/>
      <c r="B91" s="133"/>
      <c r="C91" s="127"/>
      <c r="D91" s="132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Y91" s="128" t="str">
        <f>CONCATENATE($X$1,A91,"} &amp; ",$X$1,B91,"} &amp; ",$D$1," &amp; ",D91," &amp; ",F91," &amp; ",H91," &amp; ",J91," &amp; ",L91," &amp; ",N91," &amp; ",P91," &amp; ",R91," &amp; ", T91," &amp; ", V91, " \\*"," "," &amp; "," "," &amp; ",$E$1," &amp; ",E91," &amp; ",G91," &amp; ",I91," &amp; ",K91," &amp; ",M91," &amp; ",O91," &amp; ",Q91," &amp; ",S91," &amp; ",U91," &amp; ",W91," \\ \hline")</f>
        <v/>
      </c>
    </row>
    <row r="92" spans="1:25">
      <c r="A92" s="29"/>
      <c r="B92" s="133"/>
      <c r="C92" s="127"/>
      <c r="D92" s="132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Y92" s="128" t="str">
        <f>CONCATENATE($X$1,A92,"} &amp; ",$X$1,B92,"} &amp; ",$D$1," &amp; ",D92," &amp; ",F92," &amp; ",H92," &amp; ",J92," &amp; ",L92," &amp; ",N92," &amp; ",P92," &amp; ",R92," &amp; ", T92," &amp; ", V92, " \\*"," "," &amp; "," "," &amp; ",$E$1," &amp; ",E92," &amp; ",G92," &amp; ",I92," &amp; ",K92," &amp; ",M92," &amp; ",O92," &amp; ",Q92," &amp; ",S92," &amp; ",U92," &amp; ",W92," \\ \hline")</f>
        <v/>
      </c>
    </row>
    <row r="93" spans="1:25">
      <c r="A93" s="29"/>
      <c r="B93" s="133"/>
      <c r="C93" s="127"/>
      <c r="D93" s="132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Y93" s="128" t="str">
        <f>CONCATENATE($X$1,A93,"} &amp; ",$X$1,B93,"} &amp; ",$D$1," &amp; ",D93," &amp; ",F93," &amp; ",H93," &amp; ",J93," &amp; ",L93," &amp; ",N93," &amp; ",P93," &amp; ",R93," &amp; ", T93," &amp; ", V93, " \\*"," "," &amp; "," "," &amp; ",$E$1," &amp; ",E93," &amp; ",G93," &amp; ",I93," &amp; ",K93," &amp; ",M93," &amp; ",O93," &amp; ",Q93," &amp; ",S93," &amp; ",U93," &amp; ",W93," \\ \hline")</f>
        <v/>
      </c>
    </row>
    <row r="94" spans="1:25">
      <c r="A94" s="29"/>
      <c r="B94" s="133"/>
      <c r="C94" s="127"/>
      <c r="D94" s="132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Y94" s="128" t="str">
        <f>CONCATENATE($X$1,A94,"} &amp; ",$X$1,B94,"} &amp; ",$D$1," &amp; ",D94," &amp; ",F94," &amp; ",H94," &amp; ",J94," &amp; ",L94," &amp; ",N94," &amp; ",P94," &amp; ",R94," &amp; ", T94," &amp; ", V94, " \\*"," "," &amp; "," "," &amp; ",$E$1," &amp; ",E94," &amp; ",G94," &amp; ",I94," &amp; ",K94," &amp; ",M94," &amp; ",O94," &amp; ",Q94," &amp; ",S94," &amp; ",U94," &amp; ",W94," \\ \hline")</f>
        <v/>
      </c>
    </row>
    <row r="95" spans="1:25">
      <c r="A95" s="29"/>
      <c r="B95" s="133"/>
      <c r="C95" s="127"/>
      <c r="D95" s="132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Y95" s="128" t="str">
        <f>CONCATENATE($X$1,A95,"} &amp; ",$X$1,B95,"} &amp; ",$D$1," &amp; ",D95," &amp; ",F95," &amp; ",H95," &amp; ",J95," &amp; ",L95," &amp; ",N95," &amp; ",P95," &amp; ",R95," &amp; ", T95," &amp; ", V95, " \\*"," "," &amp; "," "," &amp; ",$E$1," &amp; ",E95," &amp; ",G95," &amp; ",I95," &amp; ",K95," &amp; ",M95," &amp; ",O95," &amp; ",Q95," &amp; ",S95," &amp; ",U95," &amp; ",W95," \\ \hline")</f>
        <v/>
      </c>
    </row>
    <row r="96" spans="1:25">
      <c r="A96" s="29"/>
      <c r="B96" s="133"/>
      <c r="C96" s="127"/>
      <c r="D96" s="132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Y96" s="128" t="str">
        <f>CONCATENATE($X$1,A96,"} &amp; ",$X$1,B96,"} &amp; ",$D$1," &amp; ",D96," &amp; ",F96," &amp; ",H96," &amp; ",J96," &amp; ",L96," &amp; ",N96," &amp; ",P96," &amp; ",R96," &amp; ", T96," &amp; ", V96, " \\*"," "," &amp; "," "," &amp; ",$E$1," &amp; ",E96," &amp; ",G96," &amp; ",I96," &amp; ",K96," &amp; ",M96," &amp; ",O96," &amp; ",Q96," &amp; ",S96," &amp; ",U96," &amp; ",W96," \\ \hline")</f>
        <v/>
      </c>
    </row>
    <row r="97" spans="1:25">
      <c r="A97" s="29"/>
      <c r="B97" s="133"/>
      <c r="C97" s="127"/>
      <c r="D97" s="132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Y97" s="128" t="str">
        <f>CONCATENATE($X$1,A97,"} &amp; ",$X$1,B97,"} &amp; ",$D$1," &amp; ",D97," &amp; ",F97," &amp; ",H97," &amp; ",J97," &amp; ",L97," &amp; ",N97," &amp; ",P97," &amp; ",R97," &amp; ", T97," &amp; ", V97, " \\*"," "," &amp; "," "," &amp; ",$E$1," &amp; ",E97," &amp; ",G97," &amp; ",I97," &amp; ",K97," &amp; ",M97," &amp; ",O97," &amp; ",Q97," &amp; ",S97," &amp; ",U97," &amp; ",W97," \\ \hline")</f>
        <v/>
      </c>
    </row>
    <row r="98" spans="1:25">
      <c r="A98" s="29"/>
      <c r="B98" s="133"/>
      <c r="C98" s="127"/>
      <c r="D98" s="132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Y98" s="128" t="str">
        <f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/>
      </c>
    </row>
    <row r="99" spans="1:25">
      <c r="A99" s="29"/>
      <c r="B99" s="133"/>
      <c r="C99" s="127"/>
      <c r="D99" s="132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Y99" s="128" t="str">
        <f>CONCATENATE($X$1,A99,"} &amp; ",$X$1,B99,"} &amp; ",$D$1," &amp; ",D99," &amp; ",F99," &amp; ",H99," &amp; ",J99," &amp; ",L99," &amp; ",N99," &amp; ",P99," &amp; ",R99," &amp; ", T99," &amp; ", V99, " \\*"," "," &amp; "," "," &amp; ",$E$1," &amp; ",E99," &amp; ",G99," &amp; ",I99," &amp; ",K99," &amp; ",M99," &amp; ",O99," &amp; ",Q99," &amp; ",S99," &amp; ",U99," &amp; ",W99," \\ \hline")</f>
        <v/>
      </c>
    </row>
    <row r="100" spans="1:25">
      <c r="A100" s="29"/>
      <c r="B100" s="133"/>
      <c r="C100" s="127"/>
      <c r="D100" s="132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Y100" s="128" t="str">
        <f>CONCATENATE($X$1,A100,"} &amp; ",$X$1,B100,"} &amp; ",$D$1," &amp; ",D100," &amp; ",F100," &amp; ",H100," &amp; ",J100," &amp; ",L100," &amp; ",N100," &amp; ",P100," &amp; ",R100," &amp; ", T100," &amp; ", V100, " \\*"," "," &amp; "," "," &amp; ",$E$1," &amp; ",E100," &amp; ",G100," &amp; ",I100," &amp; ",K100," &amp; ",M100," &amp; ",O100," &amp; ",Q100," &amp; ",S100," &amp; ",U100," &amp; ",W100," \\ \hline")</f>
        <v/>
      </c>
    </row>
    <row r="101" spans="1:25">
      <c r="A101" s="29"/>
      <c r="B101" s="133"/>
      <c r="C101" s="127"/>
      <c r="D101" s="132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Y101" s="128" t="str">
        <f>CONCATENATE($X$1,A101,"} &amp; ",$X$1,B101,"} &amp; ",$D$1," &amp; ",D101," &amp; ",F101," &amp; ",H101," &amp; ",J101," &amp; ",L101," &amp; ",N101," &amp; ",P101," &amp; ",R101," &amp; ", T101," &amp; ", V101, " \\*"," "," &amp; "," "," &amp; ",$E$1," &amp; ",E101," &amp; ",G101," &amp; ",I101," &amp; ",K101," &amp; ",M101," &amp; ",O101," &amp; ",Q101," &amp; ",S101," &amp; ",U101," &amp; ",W101," \\ \hline")</f>
        <v/>
      </c>
    </row>
    <row r="102" spans="1:25">
      <c r="A102" s="29"/>
      <c r="B102" s="133"/>
      <c r="C102" s="127"/>
      <c r="D102" s="132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Y102" s="128" t="str">
        <f>CONCATENATE($X$1,A102,"} &amp; ",$X$1,B102,"} &amp; ",$D$1," &amp; ",D102," &amp; ",F102," &amp; ",H102," &amp; ",J102," &amp; ",L102," &amp; ",N102," &amp; ",P102," &amp; ",R102," &amp; ", T102," &amp; ", V102, " \\*"," "," &amp; "," "," &amp; ",$E$1," &amp; ",E102," &amp; ",G102," &amp; ",I102," &amp; ",K102," &amp; ",M102," &amp; ",O102," &amp; ",Q102," &amp; ",S102," &amp; ",U102," &amp; ",W102," \\ \hline")</f>
        <v/>
      </c>
    </row>
    <row r="103" spans="1:25">
      <c r="A103" s="29"/>
      <c r="B103" s="133"/>
      <c r="C103" s="127"/>
      <c r="D103" s="132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Y103" s="128" t="str">
        <f>CONCATENATE($X$1,A103,"} &amp; ",$X$1,B103,"} &amp; ",$D$1," &amp; ",D103," &amp; ",F103," &amp; ",H103," &amp; ",J103," &amp; ",L103," &amp; ",N103," &amp; ",P103," &amp; ",R103," &amp; ", T103," &amp; ", V103, " \\*"," "," &amp; "," "," &amp; ",$E$1," &amp; ",E103," &amp; ",G103," &amp; ",I103," &amp; ",K103," &amp; ",M103," &amp; ",O103," &amp; ",Q103," &amp; ",S103," &amp; ",U103," &amp; ",W103," \\ \hline")</f>
        <v/>
      </c>
    </row>
    <row r="104" spans="1:25">
      <c r="A104" s="29"/>
      <c r="B104" s="133"/>
      <c r="C104" s="127"/>
      <c r="D104" s="132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Y104" s="128" t="str">
        <f>CONCATENATE($X$1,A104,"} &amp; ",$X$1,B104,"} &amp; ",$D$1," &amp; ",D104," &amp; ",F104," &amp; ",H104," &amp; ",J104," &amp; ",L104," &amp; ",N104," &amp; ",P104," &amp; ",R104," &amp; ", T104," &amp; ", V104, " \\*"," "," &amp; "," "," &amp; ",$E$1," &amp; ",E104," &amp; ",G104," &amp; ",I104," &amp; ",K104," &amp; ",M104," &amp; ",O104," &amp; ",Q104," &amp; ",S104," &amp; ",U104," &amp; ",W104," \\ \hline")</f>
        <v/>
      </c>
    </row>
    <row r="105" spans="1:25">
      <c r="A105" s="29"/>
      <c r="B105" s="133"/>
      <c r="C105" s="127"/>
      <c r="D105" s="132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Y105" s="128" t="str">
        <f>CONCATENATE($X$1,A105,"} &amp; ",$X$1,B105,"} &amp; ",$D$1," &amp; ",D105," &amp; ",F105," &amp; ",H105," &amp; ",J105," &amp; ",L105," &amp; ",N105," &amp; ",P105," &amp; ",R105," &amp; ", T105," &amp; ", V105, " \\*"," "," &amp; "," "," &amp; ",$E$1," &amp; ",E105," &amp; ",G105," &amp; ",I105," &amp; ",K105," &amp; ",M105," &amp; ",O105," &amp; ",Q105," &amp; ",S105," &amp; ",U105," &amp; ",W105," \\ \hline")</f>
        <v/>
      </c>
    </row>
    <row r="106" spans="1:25">
      <c r="A106" s="29"/>
      <c r="B106" s="133"/>
      <c r="C106" s="127"/>
      <c r="D106" s="132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Y106" s="128" t="str">
        <f>CONCATENATE($X$1,A106,"} &amp; ",$X$1,B106,"} &amp; ",$D$1," &amp; ",D106," &amp; ",F106," &amp; ",H106," &amp; ",J106," &amp; ",L106," &amp; ",N106," &amp; ",P106," &amp; ",R106," &amp; ", T106," &amp; ", V106, " \\*"," "," &amp; "," "," &amp; ",$E$1," &amp; ",E106," &amp; ",G106," &amp; ",I106," &amp; ",K106," &amp; ",M106," &amp; ",O106," &amp; ",Q106," &amp; ",S106," &amp; ",U106," &amp; ",W106," \\ \hline")</f>
        <v/>
      </c>
    </row>
    <row r="107" spans="1:25">
      <c r="A107" s="29"/>
      <c r="B107" s="133"/>
      <c r="C107" s="127"/>
      <c r="D107" s="132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Y107" s="128" t="str">
        <f>CONCATENATE($X$1,A107,"} &amp; ",$X$1,B107,"} &amp; ",$D$1," &amp; ",D107," &amp; ",F107," &amp; ",H107," &amp; ",J107," &amp; ",L107," &amp; ",N107," &amp; ",P107," &amp; ",R107," &amp; ", T107," &amp; ", V107, " \\*"," "," &amp; "," "," &amp; ",$E$1," &amp; ",E107," &amp; ",G107," &amp; ",I107," &amp; ",K107," &amp; ",M107," &amp; ",O107," &amp; ",Q107," &amp; ",S107," &amp; ",U107," &amp; ",W107," \\ \hline")</f>
        <v/>
      </c>
    </row>
    <row r="108" spans="1:25">
      <c r="A108" s="29"/>
      <c r="B108" s="133"/>
      <c r="C108" s="127"/>
      <c r="D108" s="132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Y108" s="128" t="str">
        <f>CONCATENATE($X$1,A108,"} &amp; ",$X$1,B108,"} &amp; ",$D$1," &amp; ",D108," &amp; ",F108," &amp; ",H108," &amp; ",J108," &amp; ",L108," &amp; ",N108," &amp; ",P108," &amp; ",R108," &amp; ", T108," &amp; ", V108, " \\*"," "," &amp; "," "," &amp; ",$E$1," &amp; ",E108," &amp; ",G108," &amp; ",I108," &amp; ",K108," &amp; ",M108," &amp; ",O108," &amp; ",Q108," &amp; ",S108," &amp; ",U108," &amp; ",W108," \\ \hline")</f>
        <v/>
      </c>
    </row>
    <row r="109" spans="1:25">
      <c r="A109" s="29"/>
      <c r="B109" s="133"/>
      <c r="C109" s="127"/>
      <c r="D109" s="132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Y109" s="128" t="str">
        <f>CONCATENATE($X$1,A109,"} &amp; ",$X$1,B109,"} &amp; ",$D$1," &amp; ",D109," &amp; ",F109," &amp; ",H109," &amp; ",J109," &amp; ",L109," &amp; ",N109," &amp; ",P109," &amp; ",R109," &amp; ", T109," &amp; ", V109, " \\*"," "," &amp; "," "," &amp; ",$E$1," &amp; ",E109," &amp; ",G109," &amp; ",I109," &amp; ",K109," &amp; ",M109," &amp; ",O109," &amp; ",Q109," &amp; ",S109," &amp; ",U109," &amp; ",W109," \\ \hline")</f>
        <v/>
      </c>
    </row>
    <row r="110" spans="1:25">
      <c r="A110" s="29"/>
      <c r="B110" s="133"/>
      <c r="C110" s="127"/>
      <c r="D110" s="132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Y110" s="128" t="str">
        <f>CONCATENATE($X$1,A110,"} &amp; ",$X$1,B110,"} &amp; ",$D$1," &amp; ",D110," &amp; ",F110," &amp; ",H110," &amp; ",J110," &amp; ",L110," &amp; ",N110," &amp; ",P110," &amp; ",R110," &amp; ", T110," &amp; ", V110, " \\*"," "," &amp; "," "," &amp; ",$E$1," &amp; ",E110," &amp; ",G110," &amp; ",I110," &amp; ",K110," &amp; ",M110," &amp; ",O110," &amp; ",Q110," &amp; ",S110," &amp; ",U110," &amp; ",W110," \\ \hline")</f>
        <v/>
      </c>
    </row>
    <row r="111" spans="1:25">
      <c r="A111" s="29"/>
      <c r="B111" s="133"/>
      <c r="C111" s="127"/>
      <c r="D111" s="132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Y111" s="128" t="str">
        <f>CONCATENATE($X$1,A111,"} &amp; ",$X$1,B111,"} &amp; ",$D$1," &amp; ",D111," &amp; ",F111," &amp; ",H111," &amp; ",J111," &amp; ",L111," &amp; ",N111," &amp; ",P111," &amp; ",R111," &amp; ", T111," &amp; ", V111, " \\*"," "," &amp; "," "," &amp; ",$E$1," &amp; ",E111," &amp; ",G111," &amp; ",I111," &amp; ",K111," &amp; ",M111," &amp; ",O111," &amp; ",Q111," &amp; ",S111," &amp; ",U111," &amp; ",W111," \\ \hline")</f>
        <v/>
      </c>
    </row>
    <row r="112" spans="1:25">
      <c r="A112" s="29"/>
      <c r="B112" s="133"/>
      <c r="C112" s="127"/>
      <c r="D112" s="132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Y112" s="128" t="str">
        <f>CONCATENATE($X$1,A112,"} &amp; ",$X$1,B112,"} &amp; ",$D$1," &amp; ",D112," &amp; ",F112," &amp; ",H112," &amp; ",J112," &amp; ",L112," &amp; ",N112," &amp; ",P112," &amp; ",R112," &amp; ", T112," &amp; ", V112, " \\*"," "," &amp; "," "," &amp; ",$E$1," &amp; ",E112," &amp; ",G112," &amp; ",I112," &amp; ",K112," &amp; ",M112," &amp; ",O112," &amp; ",Q112," &amp; ",S112," &amp; ",U112," &amp; ",W112," \\ \hline")</f>
        <v/>
      </c>
    </row>
    <row r="113" spans="1:25">
      <c r="A113" s="29"/>
      <c r="B113" s="133"/>
      <c r="C113" s="127"/>
      <c r="D113" s="132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Y113" s="128" t="str">
        <f>CONCATENATE($X$1,A113,"} &amp; ",$X$1,B113,"} &amp; ",$D$1," &amp; ",D113," &amp; ",F113," &amp; ",H113," &amp; ",J113," &amp; ",L113," &amp; ",N113," &amp; ",P113," &amp; ",R113," &amp; ", T113," &amp; ", V113, " \\*"," "," &amp; "," "," &amp; ",$E$1," &amp; ",E113," &amp; ",G113," &amp; ",I113," &amp; ",K113," &amp; ",M113," &amp; ",O113," &amp; ",Q113," &amp; ",S113," &amp; ",U113," &amp; ",W113," \\ \hline")</f>
        <v/>
      </c>
    </row>
    <row r="114" spans="1:25">
      <c r="A114" s="29"/>
      <c r="B114" s="133"/>
      <c r="C114" s="127"/>
      <c r="D114" s="132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Y114" s="128" t="str">
        <f>CONCATENATE($X$1,A114,"} &amp; ",$X$1,B114,"} &amp; ",$D$1," &amp; ",D114," &amp; ",F114," &amp; ",H114," &amp; ",J114," &amp; ",L114," &amp; ",N114," &amp; ",P114," &amp; ",R114," &amp; ", T114," &amp; ", V114, " \\*"," "," &amp; "," "," &amp; ",$E$1," &amp; ",E114," &amp; ",G114," &amp; ",I114," &amp; ",K114," &amp; ",M114," &amp; ",O114," &amp; ",Q114," &amp; ",S114," &amp; ",U114," &amp; ",W114," \\ \hline")</f>
        <v/>
      </c>
    </row>
    <row r="115" spans="1:25">
      <c r="A115" s="29"/>
      <c r="B115" s="133"/>
      <c r="C115" s="127"/>
      <c r="D115" s="132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Y115" s="128" t="str">
        <f>CONCATENATE($X$1,A115,"} &amp; ",$X$1,B115,"} &amp; ",$D$1," &amp; ",D115," &amp; ",F115," &amp; ",H115," &amp; ",J115," &amp; ",L115," &amp; ",N115," &amp; ",P115," &amp; ",R115," &amp; ", T115," &amp; ", V115, " \\*"," "," &amp; "," "," &amp; ",$E$1," &amp; ",E115," &amp; ",G115," &amp; ",I115," &amp; ",K115," &amp; ",M115," &amp; ",O115," &amp; ",Q115," &amp; ",S115," &amp; ",U115," &amp; ",W115," \\ \hline")</f>
        <v/>
      </c>
    </row>
    <row r="116" spans="1:25">
      <c r="A116" s="29"/>
      <c r="B116" s="133"/>
      <c r="C116" s="127"/>
      <c r="D116" s="132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Y116" s="128" t="str">
        <f>CONCATENATE($X$1,A116,"} &amp; ",$X$1,B116,"} &amp; ",$D$1," &amp; ",D116," &amp; ",F116," &amp; ",H116," &amp; ",J116," &amp; ",L116," &amp; ",N116," &amp; ",P116," &amp; ",R116," &amp; ", T116," &amp; ", V116, " \\*"," "," &amp; "," "," &amp; ",$E$1," &amp; ",E116," &amp; ",G116," &amp; ",I116," &amp; ",K116," &amp; ",M116," &amp; ",O116," &amp; ",Q116," &amp; ",S116," &amp; ",U116," &amp; ",W116," \\ \hline")</f>
        <v/>
      </c>
    </row>
    <row r="117" spans="1:25">
      <c r="A117" s="29"/>
      <c r="B117" s="133"/>
      <c r="C117" s="127"/>
      <c r="D117" s="132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Y117" s="128" t="str">
        <f>CONCATENATE($X$1,A117,"} &amp; ",$X$1,B117,"} &amp; ",$D$1," &amp; ",D117," &amp; ",F117," &amp; ",H117," &amp; ",J117," &amp; ",L117," &amp; ",N117," &amp; ",P117," &amp; ",R117," &amp; ", T117," &amp; ", V117, " \\*"," "," &amp; "," "," &amp; ",$E$1," &amp; ",E117," &amp; ",G117," &amp; ",I117," &amp; ",K117," &amp; ",M117," &amp; ",O117," &amp; ",Q117," &amp; ",S117," &amp; ",U117," &amp; ",W117," \\ \hline")</f>
        <v/>
      </c>
    </row>
    <row r="118" spans="1:25">
      <c r="A118" s="29"/>
      <c r="B118" s="133"/>
      <c r="C118" s="127"/>
      <c r="D118" s="132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Y118" s="128" t="str">
        <f>CONCATENATE($X$1,A118,"} &amp; ",$X$1,B118,"} &amp; ",$D$1," &amp; ",D118," &amp; ",F118," &amp; ",H118," &amp; ",J118," &amp; ",L118," &amp; ",N118," &amp; ",P118," &amp; ",R118," &amp; ", T118," &amp; ", V118, " \\*"," "," &amp; "," "," &amp; ",$E$1," &amp; ",E118," &amp; ",G118," &amp; ",I118," &amp; ",K118," &amp; ",M118," &amp; ",O118," &amp; ",Q118," &amp; ",S118," &amp; ",U118," &amp; ",W118," \\ \hline")</f>
        <v/>
      </c>
    </row>
    <row r="119" spans="1:25">
      <c r="A119" s="29"/>
      <c r="B119" s="133"/>
      <c r="C119" s="127"/>
      <c r="D119" s="132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Y119" s="128" t="str">
        <f>CONCATENATE($X$1,A119,"} &amp; ",$X$1,B119,"} &amp; ",$D$1," &amp; ",D119," &amp; ",F119," &amp; ",H119," &amp; ",J119," &amp; ",L119," &amp; ",N119," &amp; ",P119," &amp; ",R119," &amp; ", T119," &amp; ", V119, " \\*"," "," &amp; "," "," &amp; ",$E$1," &amp; ",E119," &amp; ",G119," &amp; ",I119," &amp; ",K119," &amp; ",M119," &amp; ",O119," &amp; ",Q119," &amp; ",S119," &amp; ",U119," &amp; ",W119," \\ \hline")</f>
        <v/>
      </c>
    </row>
    <row r="120" spans="1:25">
      <c r="A120" s="29"/>
      <c r="B120" s="133"/>
      <c r="C120" s="127"/>
      <c r="D120" s="132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Y120" s="128" t="str">
        <f>CONCATENATE($X$1,A120,"} &amp; ",$X$1,B120,"} &amp; ",$D$1," &amp; ",D120," &amp; ",F120," &amp; ",H120," &amp; ",J120," &amp; ",L120," &amp; ",N120," &amp; ",P120," &amp; ",R120," &amp; ", T120," &amp; ", V120, " \\*"," "," &amp; "," "," &amp; ",$E$1," &amp; ",E120," &amp; ",G120," &amp; ",I120," &amp; ",K120," &amp; ",M120," &amp; ",O120," &amp; ",Q120," &amp; ",S120," &amp; ",U120," &amp; ",W120," \\ \hline")</f>
        <v/>
      </c>
    </row>
    <row r="121" spans="1:25">
      <c r="A121" s="29"/>
      <c r="B121" s="133"/>
      <c r="C121" s="127"/>
      <c r="D121" s="132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Y121" s="128" t="str">
        <f>CONCATENATE($X$1,A121,"} &amp; ",$X$1,B121,"} &amp; ",$D$1," &amp; ",D121," &amp; ",F121," &amp; ",H121," &amp; ",J121," &amp; ",L121," &amp; ",N121," &amp; ",P121," &amp; ",R121," &amp; ", T121," &amp; ", V121, " \\*"," "," &amp; "," "," &amp; ",$E$1," &amp; ",E121," &amp; ",G121," &amp; ",I121," &amp; ",K121," &amp; ",M121," &amp; ",O121," &amp; ",Q121," &amp; ",S121," &amp; ",U121," &amp; ",W121," \\ \hline")</f>
        <v/>
      </c>
    </row>
    <row r="122" spans="1:25">
      <c r="A122" s="29"/>
      <c r="B122" s="133"/>
      <c r="C122" s="127"/>
      <c r="D122" s="132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Y122" s="128" t="str">
        <f>CONCATENATE($X$1,A122,"} &amp; ",$X$1,B122,"} &amp; ",$D$1," &amp; ",D122," &amp; ",F122," &amp; ",H122," &amp; ",J122," &amp; ",L122," &amp; ",N122," &amp; ",P122," &amp; ",R122," &amp; ", T122," &amp; ", V122, " \\*"," "," &amp; "," "," &amp; ",$E$1," &amp; ",E122," &amp; ",G122," &amp; ",I122," &amp; ",K122," &amp; ",M122," &amp; ",O122," &amp; ",Q122," &amp; ",S122," &amp; ",U122," &amp; ",W122," \\ \hline")</f>
        <v/>
      </c>
    </row>
    <row r="123" spans="1:25">
      <c r="A123" s="29"/>
      <c r="B123" s="133"/>
      <c r="C123" s="127"/>
      <c r="D123" s="132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Y123" s="128" t="str">
        <f>CONCATENATE($X$1,A123,"} &amp; ",$X$1,B123,"} &amp; ",$D$1," &amp; ",D123," &amp; ",F123," &amp; ",H123," &amp; ",J123," &amp; ",L123," &amp; ",N123," &amp; ",P123," &amp; ",R123," &amp; ", T123," &amp; ", V123, " \\*"," "," &amp; "," "," &amp; ",$E$1," &amp; ",E123," &amp; ",G123," &amp; ",I123," &amp; ",K123," &amp; ",M123," &amp; ",O123," &amp; ",Q123," &amp; ",S123," &amp; ",U123," &amp; ",W123," \\ \hline")</f>
        <v/>
      </c>
    </row>
    <row r="124" spans="1:25">
      <c r="A124" s="29"/>
      <c r="B124" s="133"/>
      <c r="C124" s="127"/>
      <c r="D124" s="132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Y124" s="128" t="str">
        <f>CONCATENATE($X$1,A124,"} &amp; ",$X$1,B124,"} &amp; ",$D$1," &amp; ",D124," &amp; ",F124," &amp; ",H124," &amp; ",J124," &amp; ",L124," &amp; ",N124," &amp; ",P124," &amp; ",R124," &amp; ", T124," &amp; ", V124, " \\*"," "," &amp; "," "," &amp; ",$E$1," &amp; ",E124," &amp; ",G124," &amp; ",I124," &amp; ",K124," &amp; ",M124," &amp; ",O124," &amp; ",Q124," &amp; ",S124," &amp; ",U124," &amp; ",W124," \\ \hline")</f>
        <v/>
      </c>
    </row>
    <row r="125" spans="1:25">
      <c r="A125" s="29"/>
      <c r="B125" s="133"/>
      <c r="C125" s="127"/>
      <c r="D125" s="132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Y125" s="128" t="str">
        <f>CONCATENATE($X$1,A125,"} &amp; ",$X$1,B125,"} &amp; ",$D$1," &amp; ",D125," &amp; ",F125," &amp; ",H125," &amp; ",J125," &amp; ",L125," &amp; ",N125," &amp; ",P125," &amp; ",R125," &amp; ", T125," &amp; ", V125, " \\*"," "," &amp; "," "," &amp; ",$E$1," &amp; ",E125," &amp; ",G125," &amp; ",I125," &amp; ",K125," &amp; ",M125," &amp; ",O125," &amp; ",Q125," &amp; ",S125," &amp; ",U125," &amp; ",W125," \\ \hline")</f>
        <v/>
      </c>
    </row>
    <row r="126" spans="1:25">
      <c r="A126" s="29"/>
      <c r="B126" s="133"/>
      <c r="C126" s="127"/>
      <c r="D126" s="132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Y126" s="128" t="str">
        <f>CONCATENATE($X$1,A126,"} &amp; ",$X$1,B126,"} &amp; ",$D$1," &amp; ",D126," &amp; ",F126," &amp; ",H126," &amp; ",J126," &amp; ",L126," &amp; ",N126," &amp; ",P126," &amp; ",R126," &amp; ", T126," &amp; ", V126, " \\*"," "," &amp; "," "," &amp; ",$E$1," &amp; ",E126," &amp; ",G126," &amp; ",I126," &amp; ",K126," &amp; ",M126," &amp; ",O126," &amp; ",Q126," &amp; ",S126," &amp; ",U126," &amp; ",W126," \\ \hline")</f>
        <v/>
      </c>
    </row>
    <row r="127" spans="1:25">
      <c r="A127" s="29"/>
      <c r="B127" s="133"/>
      <c r="C127" s="127"/>
      <c r="D127" s="132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Y127" s="128" t="str">
        <f>CONCATENATE($X$1,A127,"} &amp; ",$X$1,B127,"} &amp; ",$D$1," &amp; ",D127," &amp; ",F127," &amp; ",H127," &amp; ",J127," &amp; ",L127," &amp; ",N127," &amp; ",P127," &amp; ",R127," &amp; ", T127," &amp; ", V127, " \\*"," "," &amp; "," "," &amp; ",$E$1," &amp; ",E127," &amp; ",G127," &amp; ",I127," &amp; ",K127," &amp; ",M127," &amp; ",O127," &amp; ",Q127," &amp; ",S127," &amp; ",U127," &amp; ",W127," \\ \hline")</f>
        <v/>
      </c>
    </row>
    <row r="128" spans="1:25">
      <c r="A128" s="29"/>
      <c r="B128" s="133"/>
      <c r="C128" s="127"/>
      <c r="D128" s="132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Y128" s="128" t="str">
        <f>CONCATENATE($X$1,A128,"} &amp; ",$X$1,B128,"} &amp; ",$D$1," &amp; ",D128," &amp; ",F128," &amp; ",H128," &amp; ",J128," &amp; ",L128," &amp; ",N128," &amp; ",P128," &amp; ",R128," &amp; ", T128," &amp; ", V128, " \\*"," "," &amp; "," "," &amp; ",$E$1," &amp; ",E128," &amp; ",G128," &amp; ",I128," &amp; ",K128," &amp; ",M128," &amp; ",O128," &amp; ",Q128," &amp; ",S128," &amp; ",U128," &amp; ",W128," \\ \hline")</f>
        <v/>
      </c>
    </row>
    <row r="129" spans="1:25">
      <c r="A129" s="29"/>
      <c r="B129" s="133"/>
      <c r="C129" s="127"/>
      <c r="D129" s="132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Y129" s="128" t="str">
        <f>CONCATENATE($X$1,A129,"} &amp; ",$X$1,B129,"} &amp; ",$D$1," &amp; ",D129," &amp; ",F129," &amp; ",H129," &amp; ",J129," &amp; ",L129," &amp; ",N129," &amp; ",P129," &amp; ",R129," &amp; ", T129," &amp; ", V129, " \\*"," "," &amp; "," "," &amp; ",$E$1," &amp; ",E129," &amp; ",G129," &amp; ",I129," &amp; ",K129," &amp; ",M129," &amp; ",O129," &amp; ",Q129," &amp; ",S129," &amp; ",U129," &amp; ",W129," \\ \hline")</f>
        <v/>
      </c>
    </row>
    <row r="130" spans="1:25">
      <c r="A130" s="29"/>
      <c r="B130" s="133"/>
      <c r="C130" s="127"/>
      <c r="D130" s="132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Y130" s="128" t="str">
        <f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/>
      </c>
    </row>
    <row r="131" spans="1:25">
      <c r="A131" s="29"/>
      <c r="B131" s="133"/>
      <c r="C131" s="127"/>
      <c r="D131" s="132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Y131" s="128" t="str">
        <f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/>
      </c>
    </row>
    <row r="132" spans="1:25">
      <c r="A132" s="29"/>
      <c r="B132" s="133"/>
      <c r="C132" s="127"/>
      <c r="D132" s="132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Y132" s="128" t="str">
        <f>CONCATENATE($X$1,A132,"} &amp; ",$X$1,B132,"} &amp; ",$D$1," &amp; ",D132," &amp; ",F132," &amp; ",H132," &amp; ",J132," &amp; ",L132," &amp; ",N132," &amp; ",P132," &amp; ",R132," &amp; ", T132," &amp; ", V132, " \\*"," "," &amp; "," "," &amp; ",$E$1," &amp; ",E132," &amp; ",G132," &amp; ",I132," &amp; ",K132," &amp; ",M132," &amp; ",O132," &amp; ",Q132," &amp; ",S132," &amp; ",U132," &amp; ",W132," \\ \hline")</f>
        <v/>
      </c>
    </row>
    <row r="133" spans="1:25">
      <c r="A133" s="29"/>
      <c r="B133" s="133"/>
      <c r="C133" s="127"/>
      <c r="D133" s="132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Y133" s="128" t="str">
        <f>CONCATENATE($X$1,A133,"} &amp; ",$X$1,B133,"} &amp; ",$D$1," &amp; ",D133," &amp; ",F133," &amp; ",H133," &amp; ",J133," &amp; ",L133," &amp; ",N133," &amp; ",P133," &amp; ",R133," &amp; ", T133," &amp; ", V133, " \\*"," "," &amp; "," "," &amp; ",$E$1," &amp; ",E133," &amp; ",G133," &amp; ",I133," &amp; ",K133," &amp; ",M133," &amp; ",O133," &amp; ",Q133," &amp; ",S133," &amp; ",U133," &amp; ",W133," \\ \hline")</f>
        <v/>
      </c>
    </row>
    <row r="134" spans="1:25">
      <c r="A134" s="29"/>
      <c r="B134" s="133"/>
      <c r="C134" s="127"/>
      <c r="D134" s="132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Y134" s="128" t="str">
        <f>CONCATENATE($X$1,A134,"} &amp; ",$X$1,B134,"} &amp; ",$D$1," &amp; ",D134," &amp; ",F134," &amp; ",H134," &amp; ",J134," &amp; ",L134," &amp; ",N134," &amp; ",P134," &amp; ",R134," &amp; ", T134," &amp; ", V134, " \\*"," "," &amp; "," "," &amp; ",$E$1," &amp; ",E134," &amp; ",G134," &amp; ",I134," &amp; ",K134," &amp; ",M134," &amp; ",O134," &amp; ",Q134," &amp; ",S134," &amp; ",U134," &amp; ",W134," \\ \hline")</f>
        <v/>
      </c>
    </row>
    <row r="135" spans="1:25">
      <c r="A135" s="29"/>
      <c r="B135" s="133"/>
      <c r="C135" s="127"/>
      <c r="D135" s="132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Y135" s="128" t="str">
        <f>CONCATENATE($X$1,A135,"} &amp; ",$X$1,B135,"} &amp; ",$D$1," &amp; ",D135," &amp; ",F135," &amp; ",H135," &amp; ",J135," &amp; ",L135," &amp; ",N135," &amp; ",P135," &amp; ",R135," &amp; ", T135," &amp; ", V135, " \\*"," "," &amp; "," "," &amp; ",$E$1," &amp; ",E135," &amp; ",G135," &amp; ",I135," &amp; ",K135," &amp; ",M135," &amp; ",O135," &amp; ",Q135," &amp; ",S135," &amp; ",U135," &amp; ",W135," \\ \hline")</f>
        <v/>
      </c>
    </row>
    <row r="136" spans="1:25">
      <c r="A136" s="29"/>
      <c r="B136" s="133"/>
      <c r="C136" s="127"/>
      <c r="D136" s="132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Y136" s="128" t="str">
        <f>CONCATENATE($X$1,A136,"} &amp; ",$X$1,B136,"} &amp; ",$D$1," &amp; ",D136," &amp; ",F136," &amp; ",H136," &amp; ",J136," &amp; ",L136," &amp; ",N136," &amp; ",P136," &amp; ",R136," &amp; ", T136," &amp; ", V136, " \\*"," "," &amp; "," "," &amp; ",$E$1," &amp; ",E136," &amp; ",G136," &amp; ",I136," &amp; ",K136," &amp; ",M136," &amp; ",O136," &amp; ",Q136," &amp; ",S136," &amp; ",U136," &amp; ",W136," \\ \hline")</f>
        <v/>
      </c>
    </row>
    <row r="137" spans="1:25">
      <c r="A137" s="29"/>
      <c r="B137" s="133"/>
      <c r="C137" s="127"/>
      <c r="D137" s="132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Y137" s="128" t="str">
        <f>CONCATENATE($X$1,A137,"} &amp; ",$X$1,B137,"} &amp; ",$D$1," &amp; ",D137," &amp; ",F137," &amp; ",H137," &amp; ",J137," &amp; ",L137," &amp; ",N137," &amp; ",P137," &amp; ",R137," &amp; ", T137," &amp; ", V137, " \\*"," "," &amp; "," "," &amp; ",$E$1," &amp; ",E137," &amp; ",G137," &amp; ",I137," &amp; ",K137," &amp; ",M137," &amp; ",O137," &amp; ",Q137," &amp; ",S137," &amp; ",U137," &amp; ",W137," \\ \hline")</f>
        <v/>
      </c>
    </row>
    <row r="138" spans="1:25">
      <c r="A138" s="29"/>
      <c r="B138" s="133"/>
      <c r="C138" s="127"/>
      <c r="D138" s="132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Y138" s="128" t="str">
        <f>CONCATENATE($X$1,A138,"} &amp; ",$X$1,B138,"} &amp; ",$D$1," &amp; ",D138," &amp; ",F138," &amp; ",H138," &amp; ",J138," &amp; ",L138," &amp; ",N138," &amp; ",P138," &amp; ",R138," &amp; ", T138," &amp; ", V138, " \\*"," "," &amp; "," "," &amp; ",$E$1," &amp; ",E138," &amp; ",G138," &amp; ",I138," &amp; ",K138," &amp; ",M138," &amp; ",O138," &amp; ",Q138," &amp; ",S138," &amp; ",U138," &amp; ",W138," \\ \hline")</f>
        <v/>
      </c>
    </row>
    <row r="139" spans="1:25">
      <c r="A139" s="29"/>
      <c r="B139" s="133"/>
      <c r="C139" s="127"/>
      <c r="D139" s="132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Y139" s="128" t="str">
        <f>CONCATENATE($X$1,A139,"} &amp; ",$X$1,B139,"} &amp; ",$D$1," &amp; ",D139," &amp; ",F139," &amp; ",H139," &amp; ",J139," &amp; ",L139," &amp; ",N139," &amp; ",P139," &amp; ",R139," &amp; ", T139," &amp; ", V139, " \\*"," "," &amp; "," "," &amp; ",$E$1," &amp; ",E139," &amp; ",G139," &amp; ",I139," &amp; ",K139," &amp; ",M139," &amp; ",O139," &amp; ",Q139," &amp; ",S139," &amp; ",U139," &amp; ",W139," \\ \hline")</f>
        <v/>
      </c>
    </row>
    <row r="140" spans="1:25">
      <c r="A140" s="29"/>
      <c r="B140" s="133"/>
      <c r="C140" s="127"/>
      <c r="D140" s="132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Y140" s="128" t="str">
        <f>CONCATENATE($X$1,A140,"} &amp; ",$X$1,B140,"} &amp; ",$D$1," &amp; ",D140," &amp; ",F140," &amp; ",H140," &amp; ",J140," &amp; ",L140," &amp; ",N140," &amp; ",P140," &amp; ",R140," &amp; ", T140," &amp; ", V140, " \\*"," "," &amp; "," "," &amp; ",$E$1," &amp; ",E140," &amp; ",G140," &amp; ",I140," &amp; ",K140," &amp; ",M140," &amp; ",O140," &amp; ",Q140," &amp; ",S140," &amp; ",U140," &amp; ",W140," \\ \hline")</f>
        <v/>
      </c>
    </row>
    <row r="141" spans="1:25">
      <c r="A141" s="29"/>
      <c r="B141" s="133"/>
      <c r="C141" s="127"/>
      <c r="D141" s="132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Y141" s="128" t="str">
        <f>CONCATENATE($X$1,A141,"} &amp; ",$X$1,B141,"} &amp; ",$D$1," &amp; ",D141," &amp; ",F141," &amp; ",H141," &amp; ",J141," &amp; ",L141," &amp; ",N141," &amp; ",P141," &amp; ",R141," &amp; ", T141," &amp; ", V141, " \\*"," "," &amp; "," "," &amp; ",$E$1," &amp; ",E141," &amp; ",G141," &amp; ",I141," &amp; ",K141," &amp; ",M141," &amp; ",O141," &amp; ",Q141," &amp; ",S141," &amp; ",U141," &amp; ",W141," \\ \hline")</f>
        <v/>
      </c>
    </row>
    <row r="142" spans="1:25">
      <c r="A142" s="29"/>
      <c r="B142" s="133"/>
      <c r="C142" s="127"/>
      <c r="D142" s="132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Y142" s="128" t="str">
        <f>CONCATENATE($X$1,A142,"} &amp; ",$X$1,B142,"} &amp; ",$D$1," &amp; ",D142," &amp; ",F142," &amp; ",H142," &amp; ",J142," &amp; ",L142," &amp; ",N142," &amp; ",P142," &amp; ",R142," &amp; ", T142," &amp; ", V142, " \\*"," "," &amp; "," "," &amp; ",$E$1," &amp; ",E142," &amp; ",G142," &amp; ",I142," &amp; ",K142," &amp; ",M142," &amp; ",O142," &amp; ",Q142," &amp; ",S142," &amp; ",U142," &amp; ",W142," \\ \hline")</f>
        <v/>
      </c>
    </row>
    <row r="143" spans="1:25">
      <c r="A143" s="29"/>
      <c r="B143" s="133"/>
      <c r="C143" s="127"/>
      <c r="D143" s="132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Y143" s="128" t="str">
        <f>CONCATENATE($X$1,A143,"} &amp; ",$X$1,B143,"} &amp; ",$D$1," &amp; ",D143," &amp; ",F143," &amp; ",H143," &amp; ",J143," &amp; ",L143," &amp; ",N143," &amp; ",P143," &amp; ",R143," &amp; ", T143," &amp; ", V143, " \\*"," "," &amp; "," "," &amp; ",$E$1," &amp; ",E143," &amp; ",G143," &amp; ",I143," &amp; ",K143," &amp; ",M143," &amp; ",O143," &amp; ",Q143," &amp; ",S143," &amp; ",U143," &amp; ",W143," \\ \hline")</f>
        <v/>
      </c>
    </row>
    <row r="144" spans="1:25">
      <c r="A144" s="29"/>
      <c r="B144" s="133"/>
      <c r="C144" s="127"/>
      <c r="D144" s="132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Y144" s="128" t="str">
        <f>CONCATENATE($X$1,A144,"} &amp; ",$X$1,B144,"} &amp; ",$D$1," &amp; ",D144," &amp; ",F144," &amp; ",H144," &amp; ",J144," &amp; ",L144," &amp; ",N144," &amp; ",P144," &amp; ",R144," &amp; ", T144," &amp; ", V144, " \\*"," "," &amp; "," "," &amp; ",$E$1," &amp; ",E144," &amp; ",G144," &amp; ",I144," &amp; ",K144," &amp; ",M144," &amp; ",O144," &amp; ",Q144," &amp; ",S144," &amp; ",U144," &amp; ",W144," \\ \hline")</f>
        <v/>
      </c>
    </row>
    <row r="145" spans="1:25">
      <c r="A145" s="29"/>
      <c r="B145" s="133"/>
      <c r="C145" s="127"/>
      <c r="D145" s="132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Y145" s="128" t="str">
        <f>CONCATENATE($X$1,A145,"} &amp; ",$X$1,B145,"} &amp; ",$D$1," &amp; ",D145," &amp; ",F145," &amp; ",H145," &amp; ",J145," &amp; ",L145," &amp; ",N145," &amp; ",P145," &amp; ",R145," &amp; ", T145," &amp; ", V145, " \\*"," "," &amp; "," "," &amp; ",$E$1," &amp; ",E145," &amp; ",G145," &amp; ",I145," &amp; ",K145," &amp; ",M145," &amp; ",O145," &amp; ",Q145," &amp; ",S145," &amp; ",U145," &amp; ",W145," \\ \hline")</f>
        <v/>
      </c>
    </row>
    <row r="146" spans="1:25">
      <c r="A146" s="29"/>
      <c r="B146" s="133"/>
      <c r="C146" s="127"/>
      <c r="D146" s="132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Y146" s="128" t="str">
        <f>CONCATENATE($X$1,A146,"} &amp; ",$X$1,B146,"} &amp; ",$D$1," &amp; ",D146," &amp; ",F146," &amp; ",H146," &amp; ",J146," &amp; ",L146," &amp; ",N146," &amp; ",P146," &amp; ",R146," &amp; ", T146," &amp; ", V146, " \\*"," "," &amp; "," "," &amp; ",$E$1," &amp; ",E146," &amp; ",G146," &amp; ",I146," &amp; ",K146," &amp; ",M146," &amp; ",O146," &amp; ",Q146," &amp; ",S146," &amp; ",U146," &amp; ",W146," \\ \hline")</f>
        <v/>
      </c>
    </row>
    <row r="147" spans="1:25">
      <c r="A147" s="29"/>
      <c r="B147" s="133"/>
      <c r="C147" s="127"/>
      <c r="D147" s="132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Y147" s="128" t="str">
        <f>CONCATENATE($X$1,A147,"} &amp; ",$X$1,B147,"} &amp; ",$D$1," &amp; ",D147," &amp; ",F147," &amp; ",H147," &amp; ",J147," &amp; ",L147," &amp; ",N147," &amp; ",P147," &amp; ",R147," &amp; ", T147," &amp; ", V147, " \\*"," "," &amp; "," "," &amp; ",$E$1," &amp; ",E147," &amp; ",G147," &amp; ",I147," &amp; ",K147," &amp; ",M147," &amp; ",O147," &amp; ",Q147," &amp; ",S147," &amp; ",U147," &amp; ",W147," \\ \hline")</f>
        <v/>
      </c>
    </row>
    <row r="148" spans="1:25">
      <c r="A148" s="29"/>
      <c r="B148" s="133"/>
      <c r="C148" s="127"/>
      <c r="D148" s="132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Y148" s="128" t="str">
        <f>CONCATENATE($X$1,A148,"} &amp; ",$X$1,B148,"} &amp; ",$D$1," &amp; ",D148," &amp; ",F148," &amp; ",H148," &amp; ",J148," &amp; ",L148," &amp; ",N148," &amp; ",P148," &amp; ",R148," &amp; ", T148," &amp; ", V148, " \\*"," "," &amp; "," "," &amp; ",$E$1," &amp; ",E148," &amp; ",G148," &amp; ",I148," &amp; ",K148," &amp; ",M148," &amp; ",O148," &amp; ",Q148," &amp; ",S148," &amp; ",U148," &amp; ",W148," \\ \hline")</f>
        <v/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2024-08-27T14:38:18Z</dcterms:modified>
  <cp:category/>
  <cp:contentStatus/>
</cp:coreProperties>
</file>