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02网络安全整改项目投资估算" sheetId="1" r:id="rId1"/>
  </sheets>
  <calcPr calcId="125725"/>
</workbook>
</file>

<file path=xl/calcChain.xml><?xml version="1.0" encoding="utf-8"?>
<calcChain xmlns="http://schemas.openxmlformats.org/spreadsheetml/2006/main">
  <c r="G40" i="1"/>
  <c r="G37"/>
  <c r="G36"/>
  <c r="G35"/>
  <c r="G34"/>
  <c r="G33"/>
  <c r="G32"/>
  <c r="G31"/>
  <c r="G30"/>
  <c r="G29"/>
  <c r="G28"/>
  <c r="G27"/>
  <c r="G26"/>
  <c r="G25"/>
  <c r="G24"/>
  <c r="G23"/>
  <c r="G20"/>
  <c r="G19"/>
  <c r="G18"/>
  <c r="G17"/>
  <c r="G16"/>
  <c r="G12"/>
  <c r="G4"/>
  <c r="G38" l="1"/>
  <c r="G21"/>
  <c r="G41" l="1"/>
</calcChain>
</file>

<file path=xl/sharedStrings.xml><?xml version="1.0" encoding="utf-8"?>
<sst xmlns="http://schemas.openxmlformats.org/spreadsheetml/2006/main" count="84" uniqueCount="64">
  <si>
    <t>序号</t>
  </si>
  <si>
    <t>项目</t>
  </si>
  <si>
    <t>单位</t>
  </si>
  <si>
    <t>数量</t>
  </si>
  <si>
    <t>单价</t>
  </si>
  <si>
    <t>深信服
AF-1720
下一代应用防火墙</t>
  </si>
  <si>
    <t>台</t>
  </si>
  <si>
    <t>深信服防火墙软件</t>
  </si>
  <si>
    <t>套</t>
  </si>
  <si>
    <t>IPS漏洞防护+服务器防护功能模块授权</t>
  </si>
  <si>
    <t>年</t>
  </si>
  <si>
    <t>网页防篡改</t>
  </si>
  <si>
    <t>个</t>
  </si>
  <si>
    <t>实时漏洞检测</t>
  </si>
  <si>
    <t>原厂服务</t>
  </si>
  <si>
    <t>硬件保修服务</t>
  </si>
  <si>
    <t>软件支持服务（同等功能升级服务）</t>
  </si>
  <si>
    <t>技术支持服务</t>
  </si>
  <si>
    <t>Checkpoint安全管理平台升级</t>
  </si>
  <si>
    <t>CPAP-SG5200-NGTP</t>
  </si>
  <si>
    <t xml:space="preserve"> CPAC-4-1F-B-INSTALL</t>
  </si>
  <si>
    <t>张</t>
  </si>
  <si>
    <t>CPAC-TR-1SX-B</t>
  </si>
  <si>
    <t>服务</t>
  </si>
  <si>
    <t>CPCES-CO-STANDARD</t>
  </si>
  <si>
    <t>人员数量（人）</t>
  </si>
  <si>
    <t>信息安全综合服务</t>
  </si>
  <si>
    <t>配置核查</t>
  </si>
  <si>
    <t>漏洞扫描</t>
  </si>
  <si>
    <t>渗透测试</t>
  </si>
  <si>
    <t>整改加固</t>
  </si>
  <si>
    <t>应急响应</t>
  </si>
  <si>
    <t>预案修编及演练</t>
  </si>
  <si>
    <t>信息安全宣贯</t>
  </si>
  <si>
    <t>信息安全培训</t>
  </si>
  <si>
    <t>信息安全迎检</t>
  </si>
  <si>
    <t>网络优化服务</t>
  </si>
  <si>
    <t>现场调研</t>
  </si>
  <si>
    <t>策略梳理</t>
  </si>
  <si>
    <t>优化设计</t>
  </si>
  <si>
    <t>策略制定</t>
  </si>
  <si>
    <t>优化实施</t>
  </si>
  <si>
    <t>报告总结</t>
  </si>
  <si>
    <t>小计</t>
  </si>
  <si>
    <t>台</t>
    <phoneticPr fontId="3" type="noConversion"/>
  </si>
  <si>
    <t>防病毒软件</t>
    <phoneticPr fontId="3" type="noConversion"/>
  </si>
  <si>
    <t>防火墙网关</t>
    <phoneticPr fontId="1" type="noConversion"/>
  </si>
  <si>
    <t>VPN</t>
    <phoneticPr fontId="3" type="noConversion"/>
  </si>
  <si>
    <t>深信服防火墙软件</t>
    <phoneticPr fontId="3" type="noConversion"/>
  </si>
  <si>
    <t>台</t>
    <phoneticPr fontId="3" type="noConversion"/>
  </si>
  <si>
    <t>流控</t>
    <phoneticPr fontId="3" type="noConversion"/>
  </si>
  <si>
    <t>网康</t>
    <phoneticPr fontId="3" type="noConversion"/>
  </si>
  <si>
    <t>交换机</t>
    <phoneticPr fontId="3" type="noConversion"/>
  </si>
  <si>
    <t>思科3750</t>
    <phoneticPr fontId="3" type="noConversion"/>
  </si>
  <si>
    <t>思科2960</t>
    <phoneticPr fontId="3" type="noConversion"/>
  </si>
  <si>
    <t>路由器</t>
    <phoneticPr fontId="3" type="noConversion"/>
  </si>
  <si>
    <t>思科2911</t>
    <phoneticPr fontId="3" type="noConversion"/>
  </si>
  <si>
    <t>小计</t>
    <phoneticPr fontId="3" type="noConversion"/>
  </si>
  <si>
    <t>合计</t>
    <phoneticPr fontId="1" type="noConversion"/>
  </si>
  <si>
    <t>单价（万元/人天）</t>
    <phoneticPr fontId="1" type="noConversion"/>
  </si>
  <si>
    <t>投入时长（天）</t>
    <phoneticPr fontId="1" type="noConversion"/>
  </si>
  <si>
    <t>小计（万元）</t>
    <phoneticPr fontId="1" type="noConversion"/>
  </si>
  <si>
    <t>单价（万元）</t>
    <phoneticPr fontId="1" type="noConversion"/>
  </si>
  <si>
    <t>02网络安全整改项目投资估算</t>
    <phoneticPr fontId="1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</si>
</sst>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0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7" fontId="8" fillId="0" borderId="1" xfId="1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7" fontId="6" fillId="0" borderId="1" xfId="0" applyNumberFormat="1" applyFont="1" applyBorder="1" applyAlignment="1">
      <alignment horizontal="right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7" fontId="8" fillId="0" borderId="1" xfId="1" applyNumberFormat="1" applyFont="1" applyBorder="1" applyAlignment="1">
      <alignment horizontal="right" vertical="center" wrapText="1"/>
    </xf>
    <xf numFmtId="7" fontId="7" fillId="0" borderId="1" xfId="0" applyNumberFormat="1" applyFont="1" applyBorder="1" applyAlignment="1">
      <alignment horizontal="right" vertical="center" wrapText="1"/>
    </xf>
    <xf numFmtId="7" fontId="9" fillId="0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7" fontId="7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center" vertical="center" wrapText="1"/>
    </xf>
    <xf numFmtId="7" fontId="8" fillId="0" borderId="1" xfId="1" applyNumberFormat="1" applyFont="1" applyBorder="1" applyAlignment="1">
      <alignment horizontal="center" vertical="center" wrapText="1"/>
    </xf>
    <xf numFmtId="7" fontId="8" fillId="0" borderId="1" xfId="1" applyNumberFormat="1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sqref="A1:G1"/>
    </sheetView>
  </sheetViews>
  <sheetFormatPr defaultColWidth="17.5" defaultRowHeight="12"/>
  <cols>
    <col min="1" max="6" width="17.5" style="3"/>
    <col min="7" max="7" width="17.5" style="23"/>
    <col min="8" max="16384" width="17.5" style="3"/>
  </cols>
  <sheetData>
    <row r="1" spans="1:7" ht="25.5">
      <c r="A1" s="42" t="s">
        <v>63</v>
      </c>
      <c r="B1" s="42"/>
      <c r="C1" s="42"/>
      <c r="D1" s="42"/>
      <c r="E1" s="42"/>
      <c r="F1" s="42"/>
      <c r="G1" s="42"/>
    </row>
    <row r="3" spans="1:7">
      <c r="A3" s="1" t="s">
        <v>0</v>
      </c>
      <c r="B3" s="24" t="s">
        <v>1</v>
      </c>
      <c r="C3" s="24"/>
      <c r="D3" s="2" t="s">
        <v>2</v>
      </c>
      <c r="E3" s="2" t="s">
        <v>3</v>
      </c>
      <c r="F3" s="2" t="s">
        <v>62</v>
      </c>
      <c r="G3" s="2" t="s">
        <v>61</v>
      </c>
    </row>
    <row r="4" spans="1:7">
      <c r="A4" s="25">
        <v>1</v>
      </c>
      <c r="B4" s="26" t="s">
        <v>5</v>
      </c>
      <c r="C4" s="4" t="s">
        <v>46</v>
      </c>
      <c r="D4" s="5" t="s">
        <v>6</v>
      </c>
      <c r="E4" s="5">
        <v>2</v>
      </c>
      <c r="F4" s="27">
        <v>15.8</v>
      </c>
      <c r="G4" s="27">
        <f>F4*2</f>
        <v>31.6</v>
      </c>
    </row>
    <row r="5" spans="1:7">
      <c r="A5" s="25"/>
      <c r="B5" s="26"/>
      <c r="C5" s="4" t="s">
        <v>7</v>
      </c>
      <c r="D5" s="5" t="s">
        <v>8</v>
      </c>
      <c r="E5" s="5">
        <v>2</v>
      </c>
      <c r="F5" s="27"/>
      <c r="G5" s="27"/>
    </row>
    <row r="6" spans="1:7" ht="24">
      <c r="A6" s="25"/>
      <c r="B6" s="26"/>
      <c r="C6" s="4" t="s">
        <v>9</v>
      </c>
      <c r="D6" s="5" t="s">
        <v>10</v>
      </c>
      <c r="E6" s="5">
        <v>6</v>
      </c>
      <c r="F6" s="27"/>
      <c r="G6" s="27"/>
    </row>
    <row r="7" spans="1:7">
      <c r="A7" s="25"/>
      <c r="B7" s="26"/>
      <c r="C7" s="4" t="s">
        <v>11</v>
      </c>
      <c r="D7" s="5" t="s">
        <v>12</v>
      </c>
      <c r="E7" s="5">
        <v>2</v>
      </c>
      <c r="F7" s="27"/>
      <c r="G7" s="27"/>
    </row>
    <row r="8" spans="1:7">
      <c r="A8" s="25"/>
      <c r="B8" s="26"/>
      <c r="C8" s="6" t="s">
        <v>13</v>
      </c>
      <c r="D8" s="7" t="s">
        <v>10</v>
      </c>
      <c r="E8" s="7">
        <v>6</v>
      </c>
      <c r="F8" s="27"/>
      <c r="G8" s="27"/>
    </row>
    <row r="9" spans="1:7">
      <c r="A9" s="25">
        <v>2</v>
      </c>
      <c r="B9" s="26" t="s">
        <v>14</v>
      </c>
      <c r="C9" s="4" t="s">
        <v>15</v>
      </c>
      <c r="D9" s="5" t="s">
        <v>10</v>
      </c>
      <c r="E9" s="5">
        <v>3</v>
      </c>
      <c r="F9" s="27"/>
      <c r="G9" s="27"/>
    </row>
    <row r="10" spans="1:7" ht="24">
      <c r="A10" s="25"/>
      <c r="B10" s="26"/>
      <c r="C10" s="8" t="s">
        <v>16</v>
      </c>
      <c r="D10" s="9" t="s">
        <v>10</v>
      </c>
      <c r="E10" s="9">
        <v>3</v>
      </c>
      <c r="F10" s="27"/>
      <c r="G10" s="27"/>
    </row>
    <row r="11" spans="1:7">
      <c r="A11" s="25"/>
      <c r="B11" s="26"/>
      <c r="C11" s="10" t="s">
        <v>17</v>
      </c>
      <c r="D11" s="9" t="s">
        <v>10</v>
      </c>
      <c r="E11" s="9">
        <v>3</v>
      </c>
      <c r="F11" s="27"/>
      <c r="G11" s="27"/>
    </row>
    <row r="12" spans="1:7">
      <c r="A12" s="25">
        <v>3</v>
      </c>
      <c r="B12" s="29" t="s">
        <v>18</v>
      </c>
      <c r="C12" s="8" t="s">
        <v>19</v>
      </c>
      <c r="D12" s="5" t="s">
        <v>6</v>
      </c>
      <c r="E12" s="7">
        <v>2</v>
      </c>
      <c r="F12" s="30">
        <v>16.5</v>
      </c>
      <c r="G12" s="31">
        <f>F12*2</f>
        <v>33</v>
      </c>
    </row>
    <row r="13" spans="1:7" ht="24">
      <c r="A13" s="25"/>
      <c r="B13" s="29"/>
      <c r="C13" s="8" t="s">
        <v>20</v>
      </c>
      <c r="D13" s="5" t="s">
        <v>21</v>
      </c>
      <c r="E13" s="7">
        <v>2</v>
      </c>
      <c r="F13" s="30"/>
      <c r="G13" s="31"/>
    </row>
    <row r="14" spans="1:7">
      <c r="A14" s="25"/>
      <c r="B14" s="29"/>
      <c r="C14" s="8" t="s">
        <v>22</v>
      </c>
      <c r="D14" s="5" t="s">
        <v>12</v>
      </c>
      <c r="E14" s="7">
        <v>8</v>
      </c>
      <c r="F14" s="30"/>
      <c r="G14" s="31"/>
    </row>
    <row r="15" spans="1:7">
      <c r="A15" s="11">
        <v>4</v>
      </c>
      <c r="B15" s="9" t="s">
        <v>23</v>
      </c>
      <c r="C15" s="8" t="s">
        <v>24</v>
      </c>
      <c r="D15" s="5" t="s">
        <v>10</v>
      </c>
      <c r="E15" s="7">
        <v>2</v>
      </c>
      <c r="F15" s="30"/>
      <c r="G15" s="31"/>
    </row>
    <row r="16" spans="1:7">
      <c r="A16" s="11">
        <v>4</v>
      </c>
      <c r="B16" s="9" t="s">
        <v>47</v>
      </c>
      <c r="C16" s="8" t="s">
        <v>48</v>
      </c>
      <c r="D16" s="5" t="s">
        <v>49</v>
      </c>
      <c r="E16" s="5">
        <v>1</v>
      </c>
      <c r="F16" s="12">
        <v>9.3000000000000007</v>
      </c>
      <c r="G16" s="20">
        <f>E16*F16</f>
        <v>9.3000000000000007</v>
      </c>
    </row>
    <row r="17" spans="1:7">
      <c r="A17" s="11">
        <v>5</v>
      </c>
      <c r="B17" s="9" t="s">
        <v>50</v>
      </c>
      <c r="C17" s="8" t="s">
        <v>51</v>
      </c>
      <c r="D17" s="5" t="s">
        <v>49</v>
      </c>
      <c r="E17" s="5">
        <v>8</v>
      </c>
      <c r="F17" s="12">
        <v>4.3</v>
      </c>
      <c r="G17" s="20">
        <f>E17*F17</f>
        <v>34.4</v>
      </c>
    </row>
    <row r="18" spans="1:7">
      <c r="A18" s="11">
        <v>6</v>
      </c>
      <c r="B18" s="9" t="s">
        <v>52</v>
      </c>
      <c r="C18" s="8" t="s">
        <v>53</v>
      </c>
      <c r="D18" s="5" t="s">
        <v>44</v>
      </c>
      <c r="E18" s="5">
        <v>9</v>
      </c>
      <c r="F18" s="12">
        <v>1.9</v>
      </c>
      <c r="G18" s="20">
        <f>E18*F18</f>
        <v>17.099999999999998</v>
      </c>
    </row>
    <row r="19" spans="1:7">
      <c r="A19" s="11">
        <v>7</v>
      </c>
      <c r="B19" s="9" t="s">
        <v>52</v>
      </c>
      <c r="C19" s="8" t="s">
        <v>54</v>
      </c>
      <c r="D19" s="5" t="s">
        <v>49</v>
      </c>
      <c r="E19" s="5">
        <v>2</v>
      </c>
      <c r="F19" s="12">
        <v>0.82</v>
      </c>
      <c r="G19" s="20">
        <f>E19*F19</f>
        <v>1.64</v>
      </c>
    </row>
    <row r="20" spans="1:7">
      <c r="A20" s="11"/>
      <c r="B20" s="9" t="s">
        <v>55</v>
      </c>
      <c r="C20" s="8" t="s">
        <v>56</v>
      </c>
      <c r="D20" s="5" t="s">
        <v>49</v>
      </c>
      <c r="E20" s="5">
        <v>3</v>
      </c>
      <c r="F20" s="12">
        <v>0.53</v>
      </c>
      <c r="G20" s="20">
        <f>E20*F20</f>
        <v>1.59</v>
      </c>
    </row>
    <row r="21" spans="1:7">
      <c r="A21" s="35" t="s">
        <v>57</v>
      </c>
      <c r="B21" s="36"/>
      <c r="C21" s="36"/>
      <c r="D21" s="36"/>
      <c r="E21" s="36"/>
      <c r="F21" s="37"/>
      <c r="G21" s="20">
        <f>SUM(G4:G20)</f>
        <v>128.62999999999997</v>
      </c>
    </row>
    <row r="22" spans="1:7">
      <c r="A22" s="13" t="s">
        <v>0</v>
      </c>
      <c r="B22" s="32" t="s">
        <v>1</v>
      </c>
      <c r="C22" s="33"/>
      <c r="D22" s="13" t="s">
        <v>59</v>
      </c>
      <c r="E22" s="13" t="s">
        <v>25</v>
      </c>
      <c r="F22" s="13" t="s">
        <v>60</v>
      </c>
      <c r="G22" s="13" t="s">
        <v>61</v>
      </c>
    </row>
    <row r="23" spans="1:7">
      <c r="A23" s="34">
        <v>1</v>
      </c>
      <c r="B23" s="34" t="s">
        <v>26</v>
      </c>
      <c r="C23" s="14" t="s">
        <v>27</v>
      </c>
      <c r="D23" s="15">
        <v>0.25</v>
      </c>
      <c r="E23" s="16">
        <v>2</v>
      </c>
      <c r="F23" s="16">
        <v>24</v>
      </c>
      <c r="G23" s="15">
        <f>D23*E23*F23</f>
        <v>12</v>
      </c>
    </row>
    <row r="24" spans="1:7">
      <c r="A24" s="34"/>
      <c r="B24" s="34"/>
      <c r="C24" s="14" t="s">
        <v>28</v>
      </c>
      <c r="D24" s="15">
        <v>0.25</v>
      </c>
      <c r="E24" s="16">
        <v>2</v>
      </c>
      <c r="F24" s="16">
        <v>24</v>
      </c>
      <c r="G24" s="15">
        <f t="shared" ref="G24:G37" si="0">D24*E24*F24</f>
        <v>12</v>
      </c>
    </row>
    <row r="25" spans="1:7">
      <c r="A25" s="34"/>
      <c r="B25" s="34"/>
      <c r="C25" s="14" t="s">
        <v>29</v>
      </c>
      <c r="D25" s="15">
        <v>0.3</v>
      </c>
      <c r="E25" s="16">
        <v>3</v>
      </c>
      <c r="F25" s="16">
        <v>12</v>
      </c>
      <c r="G25" s="15">
        <f t="shared" si="0"/>
        <v>10.799999999999999</v>
      </c>
    </row>
    <row r="26" spans="1:7">
      <c r="A26" s="34"/>
      <c r="B26" s="34"/>
      <c r="C26" s="14" t="s">
        <v>30</v>
      </c>
      <c r="D26" s="15">
        <v>0.25</v>
      </c>
      <c r="E26" s="16">
        <v>2</v>
      </c>
      <c r="F26" s="16">
        <v>25</v>
      </c>
      <c r="G26" s="15">
        <f t="shared" si="0"/>
        <v>12.5</v>
      </c>
    </row>
    <row r="27" spans="1:7">
      <c r="A27" s="34"/>
      <c r="B27" s="34"/>
      <c r="C27" s="14" t="s">
        <v>31</v>
      </c>
      <c r="D27" s="15">
        <v>0.25</v>
      </c>
      <c r="E27" s="16">
        <v>2</v>
      </c>
      <c r="F27" s="16">
        <v>20</v>
      </c>
      <c r="G27" s="15">
        <f t="shared" si="0"/>
        <v>10</v>
      </c>
    </row>
    <row r="28" spans="1:7">
      <c r="A28" s="34"/>
      <c r="B28" s="34"/>
      <c r="C28" s="14" t="s">
        <v>32</v>
      </c>
      <c r="D28" s="15">
        <v>0.25</v>
      </c>
      <c r="E28" s="16">
        <v>2</v>
      </c>
      <c r="F28" s="16">
        <v>20</v>
      </c>
      <c r="G28" s="15">
        <f t="shared" si="0"/>
        <v>10</v>
      </c>
    </row>
    <row r="29" spans="1:7">
      <c r="A29" s="34"/>
      <c r="B29" s="34"/>
      <c r="C29" s="14" t="s">
        <v>33</v>
      </c>
      <c r="D29" s="15">
        <v>0.25</v>
      </c>
      <c r="E29" s="16">
        <v>2</v>
      </c>
      <c r="F29" s="16">
        <v>30</v>
      </c>
      <c r="G29" s="15">
        <f t="shared" si="0"/>
        <v>15</v>
      </c>
    </row>
    <row r="30" spans="1:7">
      <c r="A30" s="34"/>
      <c r="B30" s="34"/>
      <c r="C30" s="14" t="s">
        <v>34</v>
      </c>
      <c r="D30" s="15">
        <v>0.25</v>
      </c>
      <c r="E30" s="16">
        <v>2</v>
      </c>
      <c r="F30" s="16">
        <v>15</v>
      </c>
      <c r="G30" s="15">
        <f t="shared" si="0"/>
        <v>7.5</v>
      </c>
    </row>
    <row r="31" spans="1:7">
      <c r="A31" s="34"/>
      <c r="B31" s="34"/>
      <c r="C31" s="14" t="s">
        <v>35</v>
      </c>
      <c r="D31" s="15">
        <v>0.25</v>
      </c>
      <c r="E31" s="16">
        <v>2</v>
      </c>
      <c r="F31" s="16">
        <v>20</v>
      </c>
      <c r="G31" s="15">
        <f t="shared" si="0"/>
        <v>10</v>
      </c>
    </row>
    <row r="32" spans="1:7">
      <c r="A32" s="38">
        <v>2</v>
      </c>
      <c r="B32" s="38" t="s">
        <v>36</v>
      </c>
      <c r="C32" s="17" t="s">
        <v>37</v>
      </c>
      <c r="D32" s="15">
        <v>0.3</v>
      </c>
      <c r="E32" s="18">
        <v>2</v>
      </c>
      <c r="F32" s="18">
        <v>10</v>
      </c>
      <c r="G32" s="15">
        <f t="shared" si="0"/>
        <v>6</v>
      </c>
    </row>
    <row r="33" spans="1:7">
      <c r="A33" s="38"/>
      <c r="B33" s="38"/>
      <c r="C33" s="17" t="s">
        <v>38</v>
      </c>
      <c r="D33" s="15">
        <v>0.3</v>
      </c>
      <c r="E33" s="18">
        <v>3</v>
      </c>
      <c r="F33" s="18">
        <v>8</v>
      </c>
      <c r="G33" s="15">
        <f t="shared" si="0"/>
        <v>7.1999999999999993</v>
      </c>
    </row>
    <row r="34" spans="1:7">
      <c r="A34" s="38"/>
      <c r="B34" s="38"/>
      <c r="C34" s="17" t="s">
        <v>39</v>
      </c>
      <c r="D34" s="15">
        <v>0.3</v>
      </c>
      <c r="E34" s="18">
        <v>2</v>
      </c>
      <c r="F34" s="18">
        <v>8</v>
      </c>
      <c r="G34" s="15">
        <f t="shared" si="0"/>
        <v>4.8</v>
      </c>
    </row>
    <row r="35" spans="1:7">
      <c r="A35" s="38"/>
      <c r="B35" s="38"/>
      <c r="C35" s="17" t="s">
        <v>40</v>
      </c>
      <c r="D35" s="15">
        <v>0.3</v>
      </c>
      <c r="E35" s="18">
        <v>2</v>
      </c>
      <c r="F35" s="18">
        <v>10</v>
      </c>
      <c r="G35" s="15">
        <f t="shared" si="0"/>
        <v>6</v>
      </c>
    </row>
    <row r="36" spans="1:7">
      <c r="A36" s="38"/>
      <c r="B36" s="38"/>
      <c r="C36" s="17" t="s">
        <v>41</v>
      </c>
      <c r="D36" s="15">
        <v>0.3</v>
      </c>
      <c r="E36" s="18">
        <v>2</v>
      </c>
      <c r="F36" s="18">
        <v>20</v>
      </c>
      <c r="G36" s="15">
        <f t="shared" si="0"/>
        <v>12</v>
      </c>
    </row>
    <row r="37" spans="1:7">
      <c r="A37" s="38"/>
      <c r="B37" s="38"/>
      <c r="C37" s="17" t="s">
        <v>42</v>
      </c>
      <c r="D37" s="15">
        <v>0.3</v>
      </c>
      <c r="E37" s="18">
        <v>1</v>
      </c>
      <c r="F37" s="18">
        <v>5</v>
      </c>
      <c r="G37" s="15">
        <f t="shared" si="0"/>
        <v>1.5</v>
      </c>
    </row>
    <row r="38" spans="1:7">
      <c r="A38" s="39" t="s">
        <v>43</v>
      </c>
      <c r="B38" s="40"/>
      <c r="C38" s="40"/>
      <c r="D38" s="40"/>
      <c r="E38" s="40"/>
      <c r="F38" s="41"/>
      <c r="G38" s="21">
        <f>SUM(G23:G37)</f>
        <v>137.30000000000001</v>
      </c>
    </row>
    <row r="39" spans="1:7">
      <c r="A39" s="1" t="s">
        <v>0</v>
      </c>
      <c r="B39" s="24" t="s">
        <v>1</v>
      </c>
      <c r="C39" s="24"/>
      <c r="D39" s="2" t="s">
        <v>2</v>
      </c>
      <c r="E39" s="2" t="s">
        <v>3</v>
      </c>
      <c r="F39" s="2" t="s">
        <v>4</v>
      </c>
      <c r="G39" s="13" t="s">
        <v>61</v>
      </c>
    </row>
    <row r="40" spans="1:7">
      <c r="A40" s="11">
        <v>1</v>
      </c>
      <c r="B40" s="25" t="s">
        <v>45</v>
      </c>
      <c r="C40" s="25"/>
      <c r="D40" s="11" t="s">
        <v>8</v>
      </c>
      <c r="E40" s="19">
        <v>0.15</v>
      </c>
      <c r="F40" s="15">
        <v>165</v>
      </c>
      <c r="G40" s="15">
        <f>E40*F40</f>
        <v>24.75</v>
      </c>
    </row>
    <row r="41" spans="1:7">
      <c r="A41" s="28" t="s">
        <v>58</v>
      </c>
      <c r="B41" s="28"/>
      <c r="C41" s="28"/>
      <c r="D41" s="28"/>
      <c r="E41" s="28"/>
      <c r="F41" s="28"/>
      <c r="G41" s="22">
        <f>G21+G38+G40</f>
        <v>290.67999999999995</v>
      </c>
    </row>
  </sheetData>
  <mergeCells count="22">
    <mergeCell ref="A1:G1"/>
    <mergeCell ref="A41:F41"/>
    <mergeCell ref="A12:A14"/>
    <mergeCell ref="B12:B14"/>
    <mergeCell ref="F12:F15"/>
    <mergeCell ref="G12:G15"/>
    <mergeCell ref="B22:C22"/>
    <mergeCell ref="A23:A31"/>
    <mergeCell ref="B23:B31"/>
    <mergeCell ref="A21:F21"/>
    <mergeCell ref="A32:A37"/>
    <mergeCell ref="B32:B37"/>
    <mergeCell ref="A38:F38"/>
    <mergeCell ref="B39:C39"/>
    <mergeCell ref="B40:C40"/>
    <mergeCell ref="B3:C3"/>
    <mergeCell ref="A4:A8"/>
    <mergeCell ref="B4:B8"/>
    <mergeCell ref="F4:F11"/>
    <mergeCell ref="G4:G11"/>
    <mergeCell ref="A9:A11"/>
    <mergeCell ref="B9:B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02网络安全整改项目投资估算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2017-06-02T10:26:34Z</dcterms:modified>
</cp:coreProperties>
</file>