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anwu/Desktop/"/>
    </mc:Choice>
  </mc:AlternateContent>
  <xr:revisionPtr revIDLastSave="0" documentId="13_ncr:1_{CEC8584D-1CA0-1A48-9247-06834BB8FA70}" xr6:coauthVersionLast="47" xr6:coauthVersionMax="47" xr10:uidLastSave="{00000000-0000-0000-0000-000000000000}"/>
  <bookViews>
    <workbookView xWindow="0" yWindow="0" windowWidth="28800" windowHeight="18000" xr2:uid="{D0AF6ADE-A70E-A046-9B10-0041FFB0D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<sst xmlns="http://schemas.openxmlformats.org/spreadsheetml/2006/main" count="24" uniqueCount="24">
  <si>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Year</t>
    <phoneticPr fontId="1" type="noConversion"/>
  </si>
  <si>
    <t>The percentage of people who greater than 65 years old</t>
    <phoneticPr fontId="1" type="noConversion"/>
  </si>
  <si>
    <t xml:space="preserve">China National health expenditure(hundard million) </t>
    <phoneticPr fontId="1" type="noConversion"/>
  </si>
  <si>
    <t>US pharmaceutical manufacturing industry revenue(million)</t>
    <phoneticPr fontId="1" type="noConversion"/>
  </si>
  <si>
    <t>GDP (China) hundard million</t>
    <phoneticPr fontId="1" type="noConversion"/>
  </si>
  <si>
    <t>Disposable personal income (Yuan)</t>
    <phoneticPr fontId="1" type="noConversion"/>
  </si>
  <si>
    <t>Disposal personal income growth rate</t>
    <phoneticPr fontId="1" type="noConversion"/>
  </si>
  <si>
    <t xml:space="preserve">Healthcare spending </t>
    <phoneticPr fontId="1" type="noConversion"/>
  </si>
  <si>
    <t xml:space="preserve"> Healthcare spending growth rate</t>
    <phoneticPr fontId="1" type="noConversion"/>
  </si>
  <si>
    <t>percentage of health spending</t>
    <phoneticPr fontId="1" type="noConversion"/>
  </si>
  <si>
    <t>US GDP (hundard million)</t>
    <phoneticPr fontId="1" type="noConversion"/>
  </si>
  <si>
    <t>Percentage of Health Spending(US)</t>
    <phoneticPr fontId="1" type="noConversion"/>
  </si>
  <si>
    <t xml:space="preserve">US National Health Expenditure(hundard million) </t>
    <phoneticPr fontId="1" type="noConversion"/>
  </si>
  <si>
    <t>Chian GDP growth rate</t>
    <phoneticPr fontId="1" type="noConversion"/>
  </si>
  <si>
    <t>US GDP growth rate</t>
    <phoneticPr fontId="1" type="noConversion"/>
  </si>
  <si>
    <t>US National Health Expenditure Growth Rate</t>
    <phoneticPr fontId="1" type="noConversion"/>
  </si>
  <si>
    <t>China National Health Expenditure Growth Rate</t>
    <phoneticPr fontId="1" type="noConversion"/>
  </si>
  <si>
    <t>China pharmaceutical manufacturing industry R&amp;D Expenditure(Billion RMB)</t>
    <phoneticPr fontId="1" type="noConversion"/>
  </si>
  <si>
    <t>US pharmaceutical manufacturing industry R&amp;D Expenditure(Billion RMB)</t>
    <phoneticPr fontId="1" type="noConversion"/>
  </si>
  <si>
    <t>China Pharmaceutical R&amp;D Expenditure (Billion RMB)</t>
    <phoneticPr fontId="1" type="noConversion"/>
  </si>
  <si>
    <t>China Pharmaceutical Sales Expenditure (Billion RMB)</t>
    <phoneticPr fontId="1" type="noConversion"/>
  </si>
  <si>
    <t>US Pharmaceutical Sales Expenditure (Billion RMB)</t>
    <phoneticPr fontId="1" type="noConversion"/>
  </si>
  <si>
    <t>US Sales Expenditure to R&amp;D Expenditure Ratio</t>
    <phoneticPr fontId="1" type="noConversion"/>
  </si>
  <si>
    <t>Chian Sales Expenditure to R&amp;D Expenditure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</si>
</sst>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.0"/>
    <numFmt numFmtId="177" formatCode="#,###,##0"/>
    <numFmt numFmtId="178" formatCode="0.00_);[Red]\(0.00\)"/>
    <numFmt numFmtId="179" formatCode="#,##0.0000000"/>
    <numFmt numFmtId="180" formatCode="0.0000000_ "/>
    <numFmt numFmtId="181" formatCode="#,##0.000000"/>
    <numFmt numFmtId="182" formatCode="0.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8" fontId="2" fillId="0" borderId="0" xfId="1" applyNumberFormat="1" applyFont="1">
      <alignment vertical="center"/>
    </xf>
    <xf numFmtId="182" fontId="2" fillId="0" borderId="0" xfId="0" applyNumberFormat="1" applyFont="1">
      <alignment vertical="center"/>
    </xf>
    <xf numFmtId="182" fontId="4" fillId="0" borderId="0" xfId="0" applyNumberFormat="1" applyFont="1">
      <alignment vertical="center"/>
    </xf>
    <xf numFmtId="0" fontId="4" fillId="0" borderId="0" xfId="0" applyFont="1">
      <alignment vertical="center"/>
    </xf>
    <xf numFmtId="180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178" fontId="4" fillId="0" borderId="0" xfId="1" applyNumberFormat="1" applyFont="1">
      <alignment vertical="center"/>
    </xf>
    <xf numFmtId="0" fontId="4" fillId="0" borderId="0" xfId="1" applyNumberFormat="1" applyFont="1">
      <alignment vertical="center"/>
    </xf>
    <xf numFmtId="10" fontId="4" fillId="0" borderId="0" xfId="1" applyNumberFormat="1" applyFont="1">
      <alignment vertical="center"/>
    </xf>
    <xf numFmtId="3" fontId="5" fillId="0" borderId="0" xfId="0" applyNumberFormat="1" applyFont="1" applyAlignment="1">
      <alignment horizontal="right"/>
    </xf>
    <xf numFmtId="181" fontId="5" fillId="0" borderId="0" xfId="0" applyNumberFormat="1" applyFont="1" applyAlignment="1">
      <alignment horizontal="right"/>
    </xf>
    <xf numFmtId="179" fontId="5" fillId="0" borderId="0" xfId="0" applyNumberFormat="1" applyFont="1" applyAlignment="1">
      <alignment horizontal="right"/>
    </xf>
    <xf numFmtId="177" fontId="5" fillId="0" borderId="0" xfId="0" applyNumberFormat="1" applyFont="1" applyAlignment="1"/>
    <xf numFmtId="176" fontId="5" fillId="0" borderId="0" xfId="0" applyNumberFormat="1" applyFont="1" applyAlignment="1">
      <alignment horizontal="right"/>
    </xf>
    <xf numFmtId="2" fontId="6" fillId="0" borderId="0" xfId="0" applyNumberFormat="1" applyFont="1" applyAlignment="1"/>
    <xf numFmtId="182" fontId="4" fillId="0" borderId="0" xfId="0" applyNumberFormat="1" applyFont="1" applyAlignment="1">
      <alignment vertical="center"/>
    </xf>
    <xf numFmtId="2" fontId="4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3FEA-464E-8547-8B84-ADF8A4394F48}">
  <dimension ref="A1:X36"/>
  <sheetViews>
    <sheetView tabSelected="1" topLeftCell="M1" zoomScale="144" workbookViewId="0">
      <selection activeCell="Y14" sqref="Y14"/>
    </sheetView>
  </sheetViews>
  <sheetFormatPr baseColWidth="10" defaultRowHeight="16"/>
  <cols>
    <col min="1" max="1" width="10.83203125" style="5"/>
    <col min="2" max="6" width="53.1640625" style="5" customWidth="1"/>
    <col min="7" max="8" width="45" style="5" customWidth="1"/>
    <col min="9" max="11" width="30.6640625" style="5" customWidth="1"/>
    <col min="12" max="13" width="43.1640625" style="5" customWidth="1"/>
    <col min="14" max="16" width="32.33203125" style="5" customWidth="1"/>
    <col min="17" max="17" width="46" style="5" customWidth="1"/>
    <col min="18" max="18" width="31.83203125" style="5" customWidth="1"/>
    <col min="19" max="19" width="24.33203125" style="5" customWidth="1"/>
    <col min="20" max="22" width="10.83203125" style="5"/>
    <col min="23" max="23" width="21.33203125" style="4" bestFit="1" customWidth="1"/>
    <col min="24" max="24" width="10.83203125" style="17"/>
    <col min="25" max="16384" width="10.83203125" style="5"/>
  </cols>
  <sheetData>
    <row r="1" spans="1:24">
      <c r="A1" s="5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2</v>
      </c>
      <c r="H1" s="5" t="s">
        <v>16</v>
      </c>
      <c r="I1" s="5" t="s">
        <v>4</v>
      </c>
      <c r="J1" s="5" t="s">
        <v>13</v>
      </c>
      <c r="K1" s="5" t="s">
        <v>9</v>
      </c>
      <c r="L1" s="5" t="s">
        <v>12</v>
      </c>
      <c r="M1" s="5" t="s">
        <v>15</v>
      </c>
      <c r="N1" s="5" t="s">
        <v>10</v>
      </c>
      <c r="O1" s="6" t="s">
        <v>14</v>
      </c>
      <c r="P1" s="5" t="s">
        <v>11</v>
      </c>
      <c r="Q1" s="5" t="s">
        <v>3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17" t="s">
        <v>23</v>
      </c>
    </row>
    <row r="2" spans="1:24">
      <c r="A2" s="5">
        <v>2019</v>
      </c>
      <c r="B2" s="7">
        <v>0.1147</v>
      </c>
      <c r="C2" s="8">
        <v>30733</v>
      </c>
      <c r="D2" s="9">
        <v>8.8741674932690945E-2</v>
      </c>
      <c r="E2" s="8">
        <v>1902</v>
      </c>
      <c r="F2" s="10">
        <v>0.10993915477533536</v>
      </c>
      <c r="G2" s="5">
        <v>65841.39</v>
      </c>
      <c r="H2" s="5">
        <f>(G2-G3)/G3</f>
        <v>0.11365465019651759</v>
      </c>
      <c r="I2" s="5">
        <v>984179</v>
      </c>
      <c r="J2" s="5">
        <f>(I2-I3)/I3</f>
        <v>7.6397057464445736E-2</v>
      </c>
      <c r="K2" s="5" cm="1">
        <f t="array" ref="K2:K16">G2:G16/I2:I16</f>
        <v>6.6899811924456834E-2</v>
      </c>
      <c r="L2" s="5">
        <v>37953.839999999997</v>
      </c>
      <c r="M2" s="5">
        <f>(L2-L3)/L3</f>
        <v>4.5649628480669009E-2</v>
      </c>
      <c r="N2" s="11">
        <v>214332</v>
      </c>
      <c r="O2" s="12">
        <f>(N2-N3)/N3</f>
        <v>3.9845914253416714E-2</v>
      </c>
      <c r="P2" s="13">
        <f>L2/N2</f>
        <v>0.17707967079110912</v>
      </c>
      <c r="Q2" s="14">
        <v>464084</v>
      </c>
      <c r="R2" s="4">
        <v>60.96</v>
      </c>
      <c r="S2" s="4">
        <v>531.20000000000005</v>
      </c>
      <c r="T2" s="3">
        <v>73.251000000000005</v>
      </c>
      <c r="U2" s="3">
        <v>490.70100000000002</v>
      </c>
      <c r="V2" s="5">
        <v>2442.8288000000002</v>
      </c>
      <c r="W2" s="18">
        <v>4.5999999999999996</v>
      </c>
      <c r="X2" s="18">
        <v>6.7</v>
      </c>
    </row>
    <row r="3" spans="1:24">
      <c r="A3" s="5">
        <v>2018</v>
      </c>
      <c r="B3" s="7">
        <v>0.10920000000000001</v>
      </c>
      <c r="C3" s="8">
        <v>28228</v>
      </c>
      <c r="D3" s="9">
        <v>8.6779086779086773E-2</v>
      </c>
      <c r="E3" s="8">
        <v>1685</v>
      </c>
      <c r="F3" s="10">
        <v>0.11975960865049425</v>
      </c>
      <c r="G3" s="5">
        <v>59121.91</v>
      </c>
      <c r="H3" s="5">
        <f t="shared" ref="H3:H15" si="0">(G3-G4)/G4</f>
        <v>0.12402743968053717</v>
      </c>
      <c r="I3" s="5">
        <v>914327.1</v>
      </c>
      <c r="J3" s="5">
        <f t="shared" ref="J3:J15" si="1">(I3-I4)/I4</f>
        <v>9.9768794386979193E-2</v>
      </c>
      <c r="K3" s="5">
        <v>6.4661662111950971E-2</v>
      </c>
      <c r="L3" s="5">
        <v>36296.9</v>
      </c>
      <c r="M3" s="5">
        <f t="shared" ref="M3:M15" si="2">(L3-L4)/L4</f>
        <v>4.72642141471801E-2</v>
      </c>
      <c r="N3" s="11">
        <v>206119</v>
      </c>
      <c r="O3" s="12">
        <f t="shared" ref="O3:O15" si="3">(N3-N4)/N4</f>
        <v>5.4694775622985213E-2</v>
      </c>
      <c r="P3" s="13">
        <f t="shared" ref="P3:P16" si="4">L3/N3</f>
        <v>0.17609681785764536</v>
      </c>
      <c r="Q3" s="14">
        <v>446490</v>
      </c>
      <c r="R3" s="3">
        <v>58.09</v>
      </c>
      <c r="S3" s="4">
        <v>519.51</v>
      </c>
      <c r="T3" s="3">
        <v>65.205999999999989</v>
      </c>
      <c r="U3" s="3">
        <v>476.73400000000004</v>
      </c>
      <c r="V3" s="5">
        <v>2332.1280000000002</v>
      </c>
      <c r="W3" s="18">
        <v>4.49</v>
      </c>
      <c r="X3" s="18">
        <v>7.31</v>
      </c>
    </row>
    <row r="4" spans="1:24">
      <c r="A4" s="5">
        <v>2017</v>
      </c>
      <c r="B4" s="7">
        <v>0.10349999999999999</v>
      </c>
      <c r="C4" s="8">
        <v>25974</v>
      </c>
      <c r="D4" s="9">
        <v>9.0382435666008981E-2</v>
      </c>
      <c r="E4" s="8">
        <v>1451</v>
      </c>
      <c r="F4" s="10">
        <v>0.12891513064855872</v>
      </c>
      <c r="G4" s="5">
        <v>52598.28</v>
      </c>
      <c r="H4" s="5">
        <f t="shared" si="0"/>
        <v>0.13493184144613174</v>
      </c>
      <c r="I4" s="5">
        <v>831381.2</v>
      </c>
      <c r="J4" s="5">
        <f t="shared" si="1"/>
        <v>0.1183372582738179</v>
      </c>
      <c r="K4" s="5">
        <v>6.3266140730629944E-2</v>
      </c>
      <c r="L4" s="5">
        <v>34658.78</v>
      </c>
      <c r="M4" s="5">
        <f t="shared" si="2"/>
        <v>4.2517313735964929E-2</v>
      </c>
      <c r="N4" s="11">
        <v>195430</v>
      </c>
      <c r="O4" s="12">
        <f t="shared" si="3"/>
        <v>4.2565790526590951E-2</v>
      </c>
      <c r="P4" s="13">
        <f t="shared" si="4"/>
        <v>0.17734626208872742</v>
      </c>
      <c r="Q4" s="14">
        <v>427722</v>
      </c>
      <c r="R4" s="3">
        <v>53.42</v>
      </c>
      <c r="S4" s="4">
        <v>476.01</v>
      </c>
      <c r="T4" s="3">
        <v>58.86</v>
      </c>
      <c r="U4" s="3">
        <v>381.27199999999999</v>
      </c>
      <c r="V4" s="5">
        <v>2247.1232</v>
      </c>
      <c r="W4" s="18">
        <v>4.72</v>
      </c>
      <c r="X4" s="18">
        <v>6.48</v>
      </c>
    </row>
    <row r="5" spans="1:24">
      <c r="A5" s="5">
        <v>2016</v>
      </c>
      <c r="B5" s="7">
        <v>9.8000000000000004E-2</v>
      </c>
      <c r="C5" s="2">
        <v>23821</v>
      </c>
      <c r="D5" s="9">
        <v>8.4448693435309113E-2</v>
      </c>
      <c r="E5" s="8">
        <v>1307</v>
      </c>
      <c r="F5" s="10">
        <v>0.12444310252281253</v>
      </c>
      <c r="G5" s="5">
        <v>46344.88</v>
      </c>
      <c r="H5" s="5">
        <f t="shared" si="0"/>
        <v>0.13106253038464763</v>
      </c>
      <c r="I5" s="5">
        <v>743408.3</v>
      </c>
      <c r="J5" s="5">
        <f t="shared" si="1"/>
        <v>8.3281785491909358E-2</v>
      </c>
      <c r="K5" s="5">
        <v>6.2341084973089475E-2</v>
      </c>
      <c r="L5" s="5">
        <v>33245.279999999999</v>
      </c>
      <c r="M5" s="5">
        <f t="shared" si="2"/>
        <v>4.6197844746743176E-2</v>
      </c>
      <c r="N5" s="11">
        <v>187451</v>
      </c>
      <c r="O5" s="12">
        <f t="shared" si="3"/>
        <v>2.7787677579598977E-2</v>
      </c>
      <c r="P5" s="13">
        <f t="shared" si="4"/>
        <v>0.17735450864492586</v>
      </c>
      <c r="Q5" s="14">
        <v>415376</v>
      </c>
      <c r="R5" s="3">
        <v>48.85</v>
      </c>
      <c r="S5" s="4">
        <v>445.45</v>
      </c>
      <c r="T5" s="3">
        <v>49.787999999999997</v>
      </c>
      <c r="U5" s="3">
        <v>332.39499999999998</v>
      </c>
      <c r="V5" s="5">
        <v>2193.8175999999999</v>
      </c>
      <c r="W5" s="18">
        <v>4.92</v>
      </c>
      <c r="X5" s="18">
        <v>6.68</v>
      </c>
    </row>
    <row r="6" spans="1:24">
      <c r="A6" s="5">
        <v>2015</v>
      </c>
      <c r="B6" s="7">
        <v>9.3299999999999994E-2</v>
      </c>
      <c r="C6" s="8">
        <v>21966</v>
      </c>
      <c r="D6" s="9">
        <v>8.9205137105171819E-2</v>
      </c>
      <c r="E6" s="8">
        <v>1165</v>
      </c>
      <c r="F6" s="10">
        <v>0.15460595120968693</v>
      </c>
      <c r="G6" s="5">
        <v>40974.639999999999</v>
      </c>
      <c r="H6" s="5">
        <f t="shared" si="0"/>
        <v>0.16034707354923478</v>
      </c>
      <c r="I6" s="5">
        <v>686255.7</v>
      </c>
      <c r="J6" s="5">
        <f t="shared" si="1"/>
        <v>6.4985702540208412E-2</v>
      </c>
      <c r="K6" s="5">
        <v>5.9707540498388577E-2</v>
      </c>
      <c r="L6" s="5">
        <v>31777.24</v>
      </c>
      <c r="M6" s="5">
        <f t="shared" si="2"/>
        <v>5.6317095507270785E-2</v>
      </c>
      <c r="N6" s="11">
        <v>182383</v>
      </c>
      <c r="O6" s="12">
        <f t="shared" si="3"/>
        <v>4.0565289576831573E-2</v>
      </c>
      <c r="P6" s="13">
        <f t="shared" si="4"/>
        <v>0.17423356343518859</v>
      </c>
      <c r="Q6" s="14">
        <v>399735</v>
      </c>
      <c r="R6" s="3">
        <v>44.15</v>
      </c>
      <c r="S6" s="4">
        <v>408.68</v>
      </c>
      <c r="T6" s="3">
        <v>42.795000000000002</v>
      </c>
      <c r="U6" s="3">
        <v>295.988</v>
      </c>
      <c r="V6" s="5">
        <v>2126.1887999999999</v>
      </c>
      <c r="W6" s="18">
        <v>5.2</v>
      </c>
      <c r="X6" s="18">
        <v>6.92</v>
      </c>
    </row>
    <row r="7" spans="1:24">
      <c r="A7" s="5">
        <v>2014</v>
      </c>
      <c r="B7" s="7">
        <v>8.9700000000000002E-2</v>
      </c>
      <c r="C7" s="8">
        <v>20167</v>
      </c>
      <c r="D7" s="9">
        <v>0.10135983834853367</v>
      </c>
      <c r="E7" s="8">
        <v>1045</v>
      </c>
      <c r="F7" s="10">
        <v>0.10926066762053303</v>
      </c>
      <c r="G7" s="5">
        <v>35312.400000000001</v>
      </c>
      <c r="H7" s="5">
        <f t="shared" si="0"/>
        <v>0.11504802022169983</v>
      </c>
      <c r="I7" s="5">
        <v>644380.19999999995</v>
      </c>
      <c r="J7" s="5">
        <f t="shared" si="1"/>
        <v>9.5621595630437053E-2</v>
      </c>
      <c r="K7" s="5">
        <v>5.4800566497853295E-2</v>
      </c>
      <c r="L7" s="5">
        <v>30083.05</v>
      </c>
      <c r="M7" s="5">
        <f t="shared" si="2"/>
        <v>5.2032563541325377E-2</v>
      </c>
      <c r="N7" s="11">
        <v>175273</v>
      </c>
      <c r="O7" s="12">
        <f t="shared" si="3"/>
        <v>4.423023074310839E-2</v>
      </c>
      <c r="P7" s="13">
        <f t="shared" si="4"/>
        <v>0.17163539164617483</v>
      </c>
      <c r="Q7" s="14">
        <v>382257</v>
      </c>
      <c r="R7" s="3">
        <v>39.03</v>
      </c>
      <c r="S7" s="4">
        <v>369.43</v>
      </c>
      <c r="T7" s="3">
        <v>40.792999999999999</v>
      </c>
      <c r="U7" s="3">
        <v>271.92600000000004</v>
      </c>
      <c r="V7" s="5">
        <v>2024.4416000000001</v>
      </c>
      <c r="W7" s="18">
        <v>5.48</v>
      </c>
      <c r="X7" s="18">
        <v>6.67</v>
      </c>
    </row>
    <row r="8" spans="1:24">
      <c r="A8" s="5">
        <v>2013</v>
      </c>
      <c r="B8" s="7">
        <v>8.6800000000000002E-2</v>
      </c>
      <c r="C8" s="8">
        <v>18311</v>
      </c>
      <c r="D8" s="8"/>
      <c r="E8" s="8">
        <v>912</v>
      </c>
      <c r="F8" s="10">
        <v>0.12072211762099891</v>
      </c>
      <c r="G8" s="5">
        <v>31668.95</v>
      </c>
      <c r="H8" s="5">
        <f t="shared" si="0"/>
        <v>0.12624737721825102</v>
      </c>
      <c r="I8" s="5">
        <v>588141.19999999995</v>
      </c>
      <c r="J8" s="5">
        <f t="shared" si="1"/>
        <v>9.4564410258891576E-2</v>
      </c>
      <c r="K8" s="5">
        <v>5.3845828178675469E-2</v>
      </c>
      <c r="L8" s="5">
        <v>28595.17</v>
      </c>
      <c r="M8" s="5">
        <f t="shared" si="2"/>
        <v>2.7458618941416598E-2</v>
      </c>
      <c r="N8" s="11">
        <v>167849</v>
      </c>
      <c r="O8" s="12">
        <f t="shared" si="3"/>
        <v>3.6296845094770637E-2</v>
      </c>
      <c r="P8" s="13">
        <f t="shared" si="4"/>
        <v>0.17036246864741522</v>
      </c>
      <c r="Q8" s="14">
        <v>342543</v>
      </c>
      <c r="R8" s="3">
        <v>34.770000000000003</v>
      </c>
      <c r="S8" s="4">
        <v>364.14</v>
      </c>
      <c r="T8" s="3">
        <v>36.450000000000003</v>
      </c>
      <c r="U8" s="3">
        <v>235.71300000000002</v>
      </c>
      <c r="V8" s="5">
        <v>1792.3072000000002</v>
      </c>
      <c r="W8" s="18">
        <v>4.92</v>
      </c>
      <c r="X8" s="18">
        <v>6.47</v>
      </c>
    </row>
    <row r="9" spans="1:24">
      <c r="A9" s="5">
        <v>2012</v>
      </c>
      <c r="B9" s="7">
        <v>8.4500000000000006E-2</v>
      </c>
      <c r="C9" s="7"/>
      <c r="D9" s="7"/>
      <c r="E9" s="8"/>
      <c r="F9" s="8"/>
      <c r="G9" s="5">
        <v>28119</v>
      </c>
      <c r="H9" s="5">
        <f t="shared" si="0"/>
        <v>0.15497839267458066</v>
      </c>
      <c r="I9" s="5">
        <v>537329</v>
      </c>
      <c r="J9" s="5">
        <f t="shared" si="1"/>
        <v>0.11157840993908062</v>
      </c>
      <c r="K9" s="5">
        <v>5.2331067186025697E-2</v>
      </c>
      <c r="L9" s="5">
        <v>27830.97</v>
      </c>
      <c r="M9" s="5">
        <f t="shared" si="2"/>
        <v>3.9860036653508506E-2</v>
      </c>
      <c r="N9" s="11">
        <v>161970</v>
      </c>
      <c r="O9" s="12">
        <f t="shared" si="3"/>
        <v>4.2103637744006793E-2</v>
      </c>
      <c r="P9" s="13">
        <f t="shared" si="4"/>
        <v>0.17182793109835157</v>
      </c>
      <c r="Q9" s="14">
        <v>334022</v>
      </c>
      <c r="R9" s="3">
        <v>28.33</v>
      </c>
      <c r="S9" s="4">
        <v>356.51</v>
      </c>
      <c r="T9" s="3">
        <v>30.823</v>
      </c>
      <c r="U9" s="3">
        <v>197.739</v>
      </c>
      <c r="V9" s="5">
        <v>1748.9472000000003</v>
      </c>
      <c r="W9" s="18">
        <v>4.91</v>
      </c>
      <c r="X9" s="18">
        <v>6.42</v>
      </c>
    </row>
    <row r="10" spans="1:24">
      <c r="A10" s="5">
        <v>2011</v>
      </c>
      <c r="B10" s="7">
        <v>8.2600000000000007E-2</v>
      </c>
      <c r="C10" s="7"/>
      <c r="D10" s="7"/>
      <c r="E10" s="8"/>
      <c r="F10" s="10">
        <v>0.21266928848502753</v>
      </c>
      <c r="G10" s="5">
        <v>24345.91</v>
      </c>
      <c r="H10" s="5">
        <f t="shared" si="0"/>
        <v>0.21849022967019166</v>
      </c>
      <c r="I10" s="1">
        <v>483392.8</v>
      </c>
      <c r="J10" s="5">
        <f t="shared" si="1"/>
        <v>0.17798944862498026</v>
      </c>
      <c r="K10" s="1">
        <v>5.0364651686992445E-2</v>
      </c>
      <c r="L10" s="5">
        <v>26764.15</v>
      </c>
      <c r="M10" s="5">
        <f t="shared" si="2"/>
        <v>3.3476991133014923E-2</v>
      </c>
      <c r="N10" s="11">
        <v>155426</v>
      </c>
      <c r="O10" s="12">
        <f t="shared" si="3"/>
        <v>3.6719338851795277E-2</v>
      </c>
      <c r="P10" s="13">
        <f t="shared" si="4"/>
        <v>0.17219866688970958</v>
      </c>
      <c r="Q10" s="14">
        <v>332860</v>
      </c>
      <c r="R10" s="3">
        <v>21.12</v>
      </c>
      <c r="S10" s="4">
        <v>356.53</v>
      </c>
    </row>
    <row r="11" spans="1:24">
      <c r="A11" s="5">
        <v>2010</v>
      </c>
      <c r="B11" s="7">
        <v>8.0699999999999994E-2</v>
      </c>
      <c r="C11" s="7"/>
      <c r="D11" s="7"/>
      <c r="E11" s="8"/>
      <c r="F11" s="10">
        <v>0.13376348667691321</v>
      </c>
      <c r="G11" s="5">
        <v>19980.39</v>
      </c>
      <c r="H11" s="5">
        <f t="shared" si="0"/>
        <v>0.1390081587420306</v>
      </c>
      <c r="I11" s="5">
        <v>410354.1</v>
      </c>
      <c r="J11" s="5">
        <f t="shared" si="1"/>
        <v>0.1793990772411734</v>
      </c>
      <c r="K11" s="5">
        <v>4.8690606478648563E-2</v>
      </c>
      <c r="L11" s="5">
        <v>25897.19</v>
      </c>
      <c r="M11" s="5">
        <f t="shared" si="2"/>
        <v>3.8892492645728506E-2</v>
      </c>
      <c r="N11" s="11">
        <v>149921</v>
      </c>
      <c r="O11" s="12">
        <f t="shared" si="3"/>
        <v>3.7594557371149362E-2</v>
      </c>
      <c r="P11" s="13">
        <f t="shared" si="4"/>
        <v>0.17273890915882364</v>
      </c>
      <c r="Q11" s="14">
        <v>328513</v>
      </c>
      <c r="S11" s="16"/>
    </row>
    <row r="12" spans="1:24">
      <c r="A12" s="5">
        <v>2009</v>
      </c>
      <c r="B12" s="7">
        <v>7.9299999999999995E-2</v>
      </c>
      <c r="C12" s="7"/>
      <c r="D12" s="10"/>
      <c r="E12" s="8"/>
      <c r="F12" s="10">
        <v>0.20076380513832548</v>
      </c>
      <c r="G12" s="5">
        <v>17541.919999999998</v>
      </c>
      <c r="H12" s="5">
        <f t="shared" si="0"/>
        <v>0.20684122899954585</v>
      </c>
      <c r="I12" s="5">
        <v>347934.9</v>
      </c>
      <c r="J12" s="5">
        <f t="shared" si="1"/>
        <v>8.3134954915411022E-2</v>
      </c>
      <c r="K12" s="5">
        <v>5.0417247594305707E-2</v>
      </c>
      <c r="L12" s="5">
        <v>24927.69</v>
      </c>
      <c r="M12" s="5">
        <f t="shared" si="2"/>
        <v>3.7578991095057288E-2</v>
      </c>
      <c r="N12" s="11">
        <v>144489</v>
      </c>
      <c r="O12" s="12">
        <f t="shared" si="3"/>
        <v>-1.7936762546897939E-2</v>
      </c>
      <c r="P12" s="13">
        <f t="shared" si="4"/>
        <v>0.17252309864418744</v>
      </c>
      <c r="Q12" s="14">
        <v>317371</v>
      </c>
      <c r="S12" s="16"/>
    </row>
    <row r="13" spans="1:24">
      <c r="A13" s="5">
        <v>2008</v>
      </c>
      <c r="B13" s="7">
        <v>7.8200000000000006E-2</v>
      </c>
      <c r="C13" s="7"/>
      <c r="D13" s="10"/>
      <c r="E13" s="8"/>
      <c r="F13" s="10">
        <v>0.24950911000502299</v>
      </c>
      <c r="G13" s="5">
        <v>14535.4</v>
      </c>
      <c r="H13" s="5">
        <f t="shared" si="0"/>
        <v>0.25586985278171626</v>
      </c>
      <c r="I13" s="5">
        <v>321229.5</v>
      </c>
      <c r="J13" s="5">
        <f t="shared" si="1"/>
        <v>0.18664482238903007</v>
      </c>
      <c r="K13" s="5">
        <v>4.5249268824936691E-2</v>
      </c>
      <c r="L13" s="5">
        <v>24024.86</v>
      </c>
      <c r="M13" s="5">
        <f t="shared" si="2"/>
        <v>4.2225451705962758E-2</v>
      </c>
      <c r="N13" s="11">
        <v>147128</v>
      </c>
      <c r="O13" s="12">
        <f t="shared" si="3"/>
        <v>1.8052989572305372E-2</v>
      </c>
      <c r="P13" s="13">
        <f t="shared" si="4"/>
        <v>0.16329223533249959</v>
      </c>
      <c r="Q13" s="14">
        <v>307062</v>
      </c>
      <c r="S13" s="16"/>
    </row>
    <row r="14" spans="1:24">
      <c r="A14" s="5">
        <v>2007</v>
      </c>
      <c r="B14" s="7">
        <v>7.7100000000000002E-2</v>
      </c>
      <c r="C14" s="7"/>
      <c r="D14" s="10"/>
      <c r="E14" s="8"/>
      <c r="F14" s="10">
        <v>0.1697558891084878</v>
      </c>
      <c r="G14" s="5">
        <v>11573.97</v>
      </c>
      <c r="H14" s="5">
        <f t="shared" si="0"/>
        <v>0.1758173546783916</v>
      </c>
      <c r="I14" s="5">
        <v>270704</v>
      </c>
      <c r="J14" s="5">
        <f t="shared" si="1"/>
        <v>0.23593048393245628</v>
      </c>
      <c r="K14" s="5">
        <v>4.2755075654589511E-2</v>
      </c>
      <c r="L14" s="5">
        <v>23051.5</v>
      </c>
      <c r="M14" s="5">
        <f t="shared" si="2"/>
        <v>6.4105286481895271E-2</v>
      </c>
      <c r="N14" s="11">
        <v>144519</v>
      </c>
      <c r="O14" s="12">
        <f t="shared" si="3"/>
        <v>4.6132352728272985E-2</v>
      </c>
      <c r="P14" s="13">
        <f t="shared" si="4"/>
        <v>0.15950497858413082</v>
      </c>
      <c r="Q14" s="14">
        <v>300353</v>
      </c>
      <c r="S14" s="16"/>
    </row>
    <row r="15" spans="1:24">
      <c r="A15" s="5">
        <v>2006</v>
      </c>
      <c r="B15" s="7">
        <v>7.6100000000000001E-2</v>
      </c>
      <c r="C15" s="7"/>
      <c r="D15" s="10"/>
      <c r="E15" s="8"/>
      <c r="F15" s="10">
        <v>0.1306658613921185</v>
      </c>
      <c r="G15" s="5">
        <v>9843.34</v>
      </c>
      <c r="H15" s="5">
        <f t="shared" si="0"/>
        <v>0.13665615462516359</v>
      </c>
      <c r="I15" s="5">
        <v>219028.5</v>
      </c>
      <c r="J15" s="5">
        <f t="shared" si="1"/>
        <v>0.17757954482526514</v>
      </c>
      <c r="K15" s="5">
        <v>4.4940909516341485E-2</v>
      </c>
      <c r="L15" s="5">
        <v>21662.799999999999</v>
      </c>
      <c r="M15" s="5">
        <f t="shared" si="2"/>
        <v>6.7375399043822268E-2</v>
      </c>
      <c r="N15" s="11">
        <v>138146</v>
      </c>
      <c r="O15" s="12">
        <f t="shared" si="3"/>
        <v>5.9678136937545062E-2</v>
      </c>
      <c r="P15" s="13">
        <f t="shared" si="4"/>
        <v>0.15681091019645882</v>
      </c>
      <c r="Q15" s="14">
        <v>285483</v>
      </c>
      <c r="S15" s="16"/>
    </row>
    <row r="16" spans="1:24">
      <c r="A16" s="5">
        <v>2005</v>
      </c>
      <c r="B16" s="7">
        <v>7.4800000000000005E-2</v>
      </c>
      <c r="C16" s="7"/>
      <c r="D16" s="10"/>
      <c r="E16" s="8"/>
      <c r="G16" s="5">
        <v>8659.91</v>
      </c>
      <c r="I16" s="5">
        <v>185998.9</v>
      </c>
      <c r="K16" s="5">
        <v>4.6558931262496717E-2</v>
      </c>
      <c r="L16" s="5">
        <v>20295.39</v>
      </c>
      <c r="N16" s="11">
        <v>130366</v>
      </c>
      <c r="O16" s="11"/>
      <c r="P16" s="13">
        <f t="shared" si="4"/>
        <v>0.15568008529831398</v>
      </c>
      <c r="Q16" s="14">
        <v>251362</v>
      </c>
      <c r="S16" s="16"/>
    </row>
    <row r="17" spans="4:19">
      <c r="D17" s="10"/>
      <c r="N17" s="15"/>
      <c r="O17" s="15"/>
      <c r="P17" s="15"/>
      <c r="S17" s="16"/>
    </row>
    <row r="18" spans="4:19">
      <c r="S18" s="16"/>
    </row>
    <row r="19" spans="4:19">
      <c r="S19" s="16"/>
    </row>
    <row r="23" spans="4:19">
      <c r="F23" s="10"/>
    </row>
    <row r="24" spans="4:19">
      <c r="F24" s="10"/>
    </row>
    <row r="25" spans="4:19">
      <c r="F25" s="10"/>
    </row>
    <row r="26" spans="4:19">
      <c r="F26" s="10"/>
    </row>
    <row r="27" spans="4:19">
      <c r="F27" s="10"/>
    </row>
    <row r="28" spans="4:19">
      <c r="F28" s="10"/>
    </row>
    <row r="29" spans="4:19">
      <c r="F29" s="10"/>
    </row>
    <row r="30" spans="4:19">
      <c r="F30" s="10"/>
    </row>
    <row r="31" spans="4:19">
      <c r="F31" s="10"/>
    </row>
    <row r="32" spans="4:19">
      <c r="F32" s="10"/>
    </row>
    <row r="33" spans="6:6">
      <c r="F33" s="10"/>
    </row>
    <row r="34" spans="6:6">
      <c r="F34" s="10"/>
    </row>
    <row r="35" spans="6:6">
      <c r="F35" s="10"/>
    </row>
    <row r="36" spans="6:6">
      <c r="F3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2021-05-28T02:31:33Z</dcterms:created>
  <dcterms:modified xsi:type="dcterms:W3CDTF">2021-06-15T03:42:59Z</dcterms:modified>
</cp:coreProperties>
</file>