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<sst xmlns="http://schemas.openxmlformats.org/spreadsheetml/2006/main" count="94" uniqueCount="28">
  <si>
    <t xml:space="preserve">Industrial Amount per activity</t>
  </si>
  <si>
    <t xml:space="preserve">CF amount</t>
  </si>
  <si>
    <t xml:space="preserve">CAA</t>
  </si>
  <si>
    <t xml:space="preserve">cells</t>
  </si>
  <si>
    <t xml:space="preserve">PAC 43</t>
  </si>
  <si>
    <t xml:space="preserve">         SLF</t>
  </si>
  <si>
    <t xml:space="preserve">        TET</t>
  </si>
  <si>
    <t xml:space="preserve">May</t>
  </si>
  <si>
    <t xml:space="preserve">Jun</t>
  </si>
  <si>
    <t xml:space="preserve">5048</t>
  </si>
  <si>
    <t xml:space="preserve">7163</t>
  </si>
  <si>
    <t xml:space="preserve">7189</t>
  </si>
  <si>
    <t xml:space="preserve">NA</t>
  </si>
  <si>
    <t xml:space="preserve">MNS i j</t>
  </si>
  <si>
    <t xml:space="preserve">MNS i</t>
  </si>
  <si>
    <t xml:space="preserve">MNS i k</t>
  </si>
  <si>
    <t xml:space="preserve">MNS j k</t>
  </si>
  <si>
    <t xml:space="preserve">MNS j</t>
  </si>
  <si>
    <t xml:space="preserve">SLF</t>
  </si>
  <si>
    <t xml:space="preserve">TET</t>
  </si>
  <si>
    <t xml:space="preserve">MNS k</t>
  </si>
  <si>
    <t xml:space="preserve">B i j</t>
  </si>
  <si>
    <t xml:space="preserve">B i k</t>
  </si>
  <si>
    <t xml:space="preserve">B j k</t>
  </si>
  <si>
    <t xml:space="preserve">Industry i</t>
  </si>
  <si>
    <t xml:space="preserve">CF j</t>
  </si>
  <si>
    <t xml:space="preserve">Season k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</si>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</sst>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0"/>
      <name val="Arial"/>
      <family val="2"/>
      <charset val="204"/>
    </font>
    <font>
      <sz val="10"/>
      <color rgb="FFDDDDDD"/>
      <name val="Arial"/>
      <family val="2"/>
      <charset val="204"/>
    </font>
    <font>
      <i val="true"/>
      <sz val="10"/>
      <color rgb="FFDDDDD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8" activeCellId="0" sqref="L4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D1" s="0" t="s">
        <v>0</v>
      </c>
      <c r="H1" s="0" t="s">
        <v>0</v>
      </c>
      <c r="L1" s="0" t="s">
        <v>1</v>
      </c>
      <c r="P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  <c r="E2" s="0" t="s">
        <v>6</v>
      </c>
      <c r="H2" s="1" t="s">
        <v>7</v>
      </c>
      <c r="I2" s="1" t="s">
        <v>8</v>
      </c>
      <c r="L2" s="1" t="s">
        <v>9</v>
      </c>
      <c r="M2" s="1" t="s">
        <v>10</v>
      </c>
      <c r="N2" s="1" t="s">
        <v>11</v>
      </c>
      <c r="P2" s="1" t="s">
        <v>9</v>
      </c>
      <c r="Q2" s="1" t="s">
        <v>10</v>
      </c>
      <c r="R2" s="1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D3" s="0" t="n">
        <v>0</v>
      </c>
      <c r="E3" s="0" t="n">
        <v>0</v>
      </c>
      <c r="H3" s="2" t="n">
        <v>0</v>
      </c>
      <c r="I3" s="0" t="n">
        <v>0</v>
      </c>
      <c r="L3" s="0" t="n">
        <v>0.9813587</v>
      </c>
      <c r="M3" s="0" t="n">
        <v>0</v>
      </c>
      <c r="N3" s="0" t="n">
        <v>0</v>
      </c>
      <c r="P3" s="0" t="n">
        <v>0</v>
      </c>
      <c r="Q3" s="0" t="n">
        <v>0</v>
      </c>
      <c r="R3" s="2" t="n">
        <v>0</v>
      </c>
    </row>
    <row r="4" customFormat="false" ht="12.8" hidden="false" customHeight="false" outlineLevel="0" collapsed="false">
      <c r="A4" s="0" t="n">
        <f aca="false">A3+1</f>
        <v>2</v>
      </c>
      <c r="B4" s="0" t="s">
        <v>12</v>
      </c>
      <c r="D4" s="0" t="n">
        <v>0</v>
      </c>
      <c r="E4" s="0" t="n">
        <v>0.024863092</v>
      </c>
      <c r="H4" s="2" t="n">
        <v>0</v>
      </c>
      <c r="I4" s="0" t="n">
        <v>0.0248630922</v>
      </c>
      <c r="L4" s="0" t="n">
        <v>1</v>
      </c>
      <c r="M4" s="0" t="n">
        <v>0</v>
      </c>
      <c r="N4" s="0" t="n">
        <v>0</v>
      </c>
      <c r="P4" s="0" t="n">
        <v>0.049726184</v>
      </c>
      <c r="Q4" s="0" t="n">
        <v>0</v>
      </c>
      <c r="R4" s="2" t="n">
        <v>0</v>
      </c>
    </row>
    <row r="5" customFormat="false" ht="12.8" hidden="false" customHeight="false" outlineLevel="0" collapsed="false">
      <c r="A5" s="0" t="n">
        <f aca="false">A4+1</f>
        <v>3</v>
      </c>
      <c r="B5" s="0" t="s">
        <v>12</v>
      </c>
      <c r="D5" s="0" t="n">
        <v>0.0029903897</v>
      </c>
      <c r="E5" s="0" t="n">
        <v>0.004721772</v>
      </c>
      <c r="H5" s="2" t="n">
        <v>0.001081312</v>
      </c>
      <c r="I5" s="0" t="n">
        <v>0.0066308505</v>
      </c>
      <c r="L5" s="0" t="n">
        <v>1</v>
      </c>
      <c r="M5" s="0" t="n">
        <v>0.09919085</v>
      </c>
      <c r="N5" s="0" t="n">
        <v>0</v>
      </c>
      <c r="P5" s="0" t="n">
        <v>0.042337832</v>
      </c>
      <c r="Q5" s="0" t="n">
        <v>0.0005932386</v>
      </c>
      <c r="R5" s="2" t="n">
        <v>0</v>
      </c>
    </row>
    <row r="6" customFormat="false" ht="12.8" hidden="false" customHeight="false" outlineLevel="0" collapsed="false">
      <c r="A6" s="0" t="n">
        <f aca="false">A5+1</f>
        <v>4</v>
      </c>
      <c r="B6" s="0" t="s">
        <v>12</v>
      </c>
      <c r="D6" s="0" t="n">
        <v>0.0765385404</v>
      </c>
      <c r="E6" s="0" t="n">
        <v>0.004873074</v>
      </c>
      <c r="H6" s="2" t="n">
        <v>0.03682802</v>
      </c>
      <c r="I6" s="0" t="n">
        <v>0.0445836</v>
      </c>
      <c r="L6" s="0" t="n">
        <v>1</v>
      </c>
      <c r="M6" s="0" t="n">
        <v>0.18108588</v>
      </c>
      <c r="N6" s="0" t="n">
        <v>0</v>
      </c>
      <c r="P6" s="0" t="n">
        <v>0.851670092</v>
      </c>
      <c r="Q6" s="0" t="n">
        <v>0.0277200986</v>
      </c>
      <c r="R6" s="2" t="n">
        <v>0</v>
      </c>
    </row>
    <row r="7" customFormat="false" ht="12.8" hidden="false" customHeight="false" outlineLevel="0" collapsed="false">
      <c r="A7" s="0" t="n">
        <f aca="false">A6+1</f>
        <v>5</v>
      </c>
      <c r="B7" s="0" t="s">
        <v>12</v>
      </c>
      <c r="D7" s="0" t="n">
        <v>0</v>
      </c>
      <c r="E7" s="0" t="n">
        <v>0.00482264</v>
      </c>
      <c r="H7" s="2" t="n">
        <v>0</v>
      </c>
      <c r="I7" s="0" t="n">
        <v>0.0048226397</v>
      </c>
      <c r="L7" s="0" t="n">
        <v>1</v>
      </c>
      <c r="M7" s="0" t="n">
        <v>0.07203915</v>
      </c>
      <c r="N7" s="0" t="n">
        <v>0</v>
      </c>
      <c r="P7" s="0" t="n">
        <v>0.009645279</v>
      </c>
      <c r="Q7" s="0" t="n">
        <v>0</v>
      </c>
      <c r="R7" s="2" t="n">
        <v>0</v>
      </c>
    </row>
    <row r="8" customFormat="false" ht="12.8" hidden="false" customHeight="false" outlineLevel="0" collapsed="false">
      <c r="A8" s="0" t="n">
        <f aca="false">A7+1</f>
        <v>6</v>
      </c>
      <c r="B8" s="0" t="n">
        <v>1</v>
      </c>
      <c r="D8" s="0" t="n">
        <v>0.0001766653</v>
      </c>
      <c r="E8" s="0" t="n">
        <v>0</v>
      </c>
      <c r="H8" s="2" t="n">
        <v>0</v>
      </c>
      <c r="I8" s="0" t="n">
        <v>0.0001766653</v>
      </c>
      <c r="L8" s="0" t="n">
        <v>1</v>
      </c>
      <c r="M8" s="0" t="n">
        <v>0.46283704</v>
      </c>
      <c r="N8" s="0" t="n">
        <v>0.01203441</v>
      </c>
      <c r="P8" s="0" t="n">
        <v>0.001943318</v>
      </c>
      <c r="Q8" s="0" t="n">
        <v>0.0001635345</v>
      </c>
      <c r="R8" s="2" t="n">
        <v>4.252125E-006</v>
      </c>
    </row>
    <row r="9" customFormat="false" ht="12.8" hidden="false" customHeight="false" outlineLevel="0" collapsed="false">
      <c r="A9" s="0" t="n">
        <f aca="false">A8+1</f>
        <v>7</v>
      </c>
      <c r="B9" s="0" t="n">
        <v>1</v>
      </c>
      <c r="D9" s="0" t="n">
        <v>0.0005683515</v>
      </c>
      <c r="E9" s="0" t="n">
        <v>0</v>
      </c>
      <c r="H9" s="2" t="n">
        <v>0.0001828386</v>
      </c>
      <c r="I9" s="0" t="n">
        <v>0.0003855129</v>
      </c>
      <c r="L9" s="0" t="n">
        <v>1</v>
      </c>
      <c r="M9" s="0" t="n">
        <v>0.58055538</v>
      </c>
      <c r="N9" s="0" t="n">
        <v>0.14085358</v>
      </c>
      <c r="P9" s="0" t="n">
        <v>0.006251867</v>
      </c>
      <c r="Q9" s="0" t="n">
        <v>0.0006599191</v>
      </c>
      <c r="R9" s="2" t="n">
        <v>0.0001601087</v>
      </c>
    </row>
    <row r="10" customFormat="false" ht="12.8" hidden="false" customHeight="false" outlineLevel="0" collapsed="false">
      <c r="A10" s="0" t="n">
        <f aca="false">A9+1</f>
        <v>8</v>
      </c>
      <c r="B10" s="0" t="s">
        <v>12</v>
      </c>
      <c r="D10" s="0" t="n">
        <v>0.0716103688</v>
      </c>
      <c r="E10" s="0" t="n">
        <v>0.004693662</v>
      </c>
      <c r="H10" s="2" t="n">
        <v>0.02553112</v>
      </c>
      <c r="I10" s="0" t="n">
        <v>0.0507729053</v>
      </c>
      <c r="L10" s="0" t="n">
        <v>1</v>
      </c>
      <c r="M10" s="0" t="n">
        <v>0.03050561</v>
      </c>
      <c r="N10" s="0" t="n">
        <v>0</v>
      </c>
      <c r="P10" s="0" t="n">
        <v>0.79710138</v>
      </c>
      <c r="Q10" s="0" t="n">
        <v>0.0043690363</v>
      </c>
      <c r="R10" s="2" t="n">
        <v>0</v>
      </c>
    </row>
    <row r="11" customFormat="false" ht="12.8" hidden="false" customHeight="false" outlineLevel="0" collapsed="false">
      <c r="A11" s="0" t="n">
        <f aca="false">A10+1</f>
        <v>9</v>
      </c>
      <c r="B11" s="0" t="s">
        <v>12</v>
      </c>
      <c r="D11" s="0" t="n">
        <v>0.0008084031</v>
      </c>
      <c r="E11" s="0" t="n">
        <v>0.004975596</v>
      </c>
      <c r="H11" s="2" t="n">
        <v>0</v>
      </c>
      <c r="I11" s="0" t="n">
        <v>0.0057839984</v>
      </c>
      <c r="L11" s="0" t="n">
        <v>1</v>
      </c>
      <c r="M11" s="0" t="n">
        <v>0.51096731</v>
      </c>
      <c r="N11" s="0" t="n">
        <v>0</v>
      </c>
      <c r="P11" s="0" t="n">
        <v>0.018843625</v>
      </c>
      <c r="Q11" s="0" t="n">
        <v>0.0008261351</v>
      </c>
      <c r="R11" s="2" t="n">
        <v>0</v>
      </c>
    </row>
    <row r="12" customFormat="false" ht="12.8" hidden="false" customHeight="false" outlineLevel="0" collapsed="false">
      <c r="A12" s="0" t="n">
        <f aca="false">A11+1</f>
        <v>10</v>
      </c>
      <c r="B12" s="0" t="n">
        <v>1</v>
      </c>
      <c r="D12" s="0" t="n">
        <v>0.0007730835</v>
      </c>
      <c r="E12" s="0" t="n">
        <v>0.004830908</v>
      </c>
      <c r="H12" s="2" t="n">
        <v>5.390703E-005</v>
      </c>
      <c r="I12" s="0" t="n">
        <v>0.0055500846</v>
      </c>
      <c r="L12" s="0" t="n">
        <v>1</v>
      </c>
      <c r="M12" s="0" t="n">
        <v>0.11727484</v>
      </c>
      <c r="N12" s="0" t="n">
        <v>0.2928617</v>
      </c>
      <c r="P12" s="0" t="n">
        <v>0.018165735</v>
      </c>
      <c r="Q12" s="0" t="n">
        <v>0.0001813265</v>
      </c>
      <c r="R12" s="2" t="n">
        <v>0.0004528131</v>
      </c>
    </row>
    <row r="13" customFormat="false" ht="12.8" hidden="false" customHeight="false" outlineLevel="0" collapsed="false">
      <c r="A13" s="0" t="n">
        <f aca="false">A12+1</f>
        <v>11</v>
      </c>
      <c r="B13" s="0" t="n">
        <v>1</v>
      </c>
      <c r="D13" s="0" t="n">
        <v>0.0019780642</v>
      </c>
      <c r="E13" s="0" t="n">
        <v>0</v>
      </c>
      <c r="H13" s="2" t="n">
        <v>0.0007631995</v>
      </c>
      <c r="I13" s="0" t="n">
        <v>0.0012148648</v>
      </c>
      <c r="L13" s="0" t="n">
        <v>1</v>
      </c>
      <c r="M13" s="0" t="n">
        <v>0</v>
      </c>
      <c r="N13" s="0" t="n">
        <v>0.0111241</v>
      </c>
      <c r="P13" s="0" t="n">
        <v>0.021758706</v>
      </c>
      <c r="Q13" s="0" t="n">
        <v>0</v>
      </c>
      <c r="R13" s="2" t="n">
        <v>4.400837E-005</v>
      </c>
    </row>
    <row r="14" customFormat="false" ht="12.8" hidden="false" customHeight="false" outlineLevel="0" collapsed="false">
      <c r="A14" s="0" t="n">
        <f aca="false">A13+1</f>
        <v>12</v>
      </c>
      <c r="B14" s="0" t="s">
        <v>12</v>
      </c>
      <c r="D14" s="0" t="n">
        <v>0.0245159939</v>
      </c>
      <c r="E14" s="0" t="n">
        <v>0</v>
      </c>
      <c r="H14" s="2" t="n">
        <v>0.006581853</v>
      </c>
      <c r="I14" s="0" t="n">
        <v>0.0179341417</v>
      </c>
      <c r="L14" s="0" t="n">
        <v>1</v>
      </c>
      <c r="M14" s="0" t="n">
        <v>0</v>
      </c>
      <c r="N14" s="0" t="n">
        <v>0</v>
      </c>
      <c r="P14" s="0" t="n">
        <v>0.269675933</v>
      </c>
      <c r="Q14" s="0" t="n">
        <v>0</v>
      </c>
      <c r="R14" s="2" t="n">
        <v>0</v>
      </c>
    </row>
    <row r="15" customFormat="false" ht="12.8" hidden="false" customHeight="false" outlineLevel="0" collapsed="false">
      <c r="A15" s="0" t="n">
        <f aca="false">A14+1</f>
        <v>13</v>
      </c>
      <c r="B15" s="0" t="s">
        <v>12</v>
      </c>
      <c r="D15" s="0" t="n">
        <v>0.0006434773</v>
      </c>
      <c r="E15" s="0" t="n">
        <v>0</v>
      </c>
      <c r="H15" s="2" t="n">
        <v>0.0005329645</v>
      </c>
      <c r="I15" s="0" t="n">
        <v>0.0001105128</v>
      </c>
      <c r="L15" s="0" t="n">
        <v>1</v>
      </c>
      <c r="M15" s="0" t="n">
        <v>0</v>
      </c>
      <c r="N15" s="0" t="n">
        <v>0</v>
      </c>
      <c r="P15" s="0" t="n">
        <v>0.00707825</v>
      </c>
      <c r="Q15" s="0" t="n">
        <v>0</v>
      </c>
      <c r="R15" s="2" t="n">
        <v>0</v>
      </c>
    </row>
    <row r="16" customFormat="false" ht="12.8" hidden="false" customHeight="false" outlineLevel="0" collapsed="false">
      <c r="A16" s="0" t="n">
        <f aca="false">A15+1</f>
        <v>14</v>
      </c>
      <c r="B16" s="0" t="s">
        <v>12</v>
      </c>
      <c r="D16" s="0" t="n">
        <v>0.0003347094</v>
      </c>
      <c r="E16" s="0" t="n">
        <v>0</v>
      </c>
      <c r="H16" s="2" t="n">
        <v>0.0003347094</v>
      </c>
      <c r="I16" s="0" t="n">
        <v>0</v>
      </c>
      <c r="L16" s="0" t="n">
        <v>1</v>
      </c>
      <c r="M16" s="0" t="n">
        <v>0</v>
      </c>
      <c r="N16" s="0" t="n">
        <v>0</v>
      </c>
      <c r="P16" s="0" t="n">
        <v>0.003681803</v>
      </c>
      <c r="Q16" s="0" t="n">
        <v>0</v>
      </c>
      <c r="R16" s="2" t="n">
        <v>0</v>
      </c>
    </row>
    <row r="17" customFormat="false" ht="12.8" hidden="false" customHeight="false" outlineLevel="0" collapsed="false">
      <c r="A17" s="0" t="n">
        <f aca="false">A16+1</f>
        <v>15</v>
      </c>
      <c r="B17" s="0" t="s">
        <v>12</v>
      </c>
      <c r="D17" s="0" t="n">
        <v>0</v>
      </c>
      <c r="E17" s="0" t="n">
        <v>0</v>
      </c>
      <c r="H17" s="2" t="n">
        <v>0</v>
      </c>
      <c r="I17" s="0" t="n">
        <v>0</v>
      </c>
      <c r="L17" s="0" t="n">
        <v>1</v>
      </c>
      <c r="M17" s="0" t="n">
        <v>0</v>
      </c>
      <c r="N17" s="0" t="n">
        <v>0</v>
      </c>
      <c r="P17" s="0" t="n">
        <v>0</v>
      </c>
      <c r="Q17" s="0" t="n">
        <v>0</v>
      </c>
      <c r="R17" s="2" t="n">
        <v>0</v>
      </c>
    </row>
    <row r="18" customFormat="false" ht="12.8" hidden="false" customHeight="false" outlineLevel="0" collapsed="false">
      <c r="A18" s="0" t="n">
        <f aca="false">A17+1</f>
        <v>16</v>
      </c>
      <c r="B18" s="0" t="s">
        <v>12</v>
      </c>
      <c r="D18" s="0" t="n">
        <v>0</v>
      </c>
      <c r="E18" s="0" t="n">
        <v>0</v>
      </c>
      <c r="H18" s="2" t="n">
        <v>0</v>
      </c>
      <c r="I18" s="0" t="n">
        <v>0</v>
      </c>
      <c r="L18" s="0" t="n">
        <v>1</v>
      </c>
      <c r="M18" s="0" t="n">
        <v>0</v>
      </c>
      <c r="N18" s="0" t="n">
        <v>0</v>
      </c>
      <c r="P18" s="0" t="n">
        <v>0</v>
      </c>
      <c r="Q18" s="0" t="n">
        <v>0</v>
      </c>
      <c r="R18" s="2" t="n">
        <v>0</v>
      </c>
    </row>
    <row r="20" customFormat="false" ht="12.8" hidden="false" customHeight="false" outlineLevel="0" collapsed="false">
      <c r="E20" s="0" t="n">
        <f aca="false">SUM(D3:E18)</f>
        <v>0.2347187911</v>
      </c>
      <c r="I20" s="0" t="n">
        <f aca="false">SUM(H3:I18)</f>
        <v>0.23471879223</v>
      </c>
    </row>
    <row r="22" customFormat="false" ht="12.8" hidden="false" customHeight="false" outlineLevel="0" collapsed="false">
      <c r="D22" s="0" t="s">
        <v>13</v>
      </c>
      <c r="F22" s="3" t="s">
        <v>14</v>
      </c>
      <c r="H22" s="4" t="s">
        <v>15</v>
      </c>
      <c r="J22" s="3" t="s">
        <v>14</v>
      </c>
      <c r="L22" s="4" t="s">
        <v>16</v>
      </c>
      <c r="O22" s="3" t="s">
        <v>17</v>
      </c>
    </row>
    <row r="23" customFormat="false" ht="12.8" hidden="false" customHeight="false" outlineLevel="0" collapsed="false">
      <c r="D23" s="0" t="s">
        <v>5</v>
      </c>
      <c r="E23" s="0" t="s">
        <v>6</v>
      </c>
      <c r="H23" s="1" t="s">
        <v>7</v>
      </c>
      <c r="I23" s="1" t="s">
        <v>8</v>
      </c>
      <c r="M23" s="1" t="s">
        <v>7</v>
      </c>
      <c r="N23" s="1" t="s">
        <v>8</v>
      </c>
    </row>
    <row r="24" customFormat="false" ht="12.8" hidden="false" customHeight="false" outlineLevel="0" collapsed="false">
      <c r="A24" s="1" t="s">
        <v>9</v>
      </c>
      <c r="D24" s="0" t="n">
        <f aca="false">F41+F42</f>
        <v>11</v>
      </c>
      <c r="E24" s="0" t="n">
        <f aca="false">F43+F44</f>
        <v>2</v>
      </c>
      <c r="F24" s="3" t="n">
        <f aca="false">SUM(D24:E24)/SUM(D31:E31)/100</f>
        <v>0.0325</v>
      </c>
      <c r="H24" s="4" t="n">
        <f aca="false">F41+F43</f>
        <v>2</v>
      </c>
      <c r="I24" s="4" t="n">
        <f aca="false">F42+F44</f>
        <v>11</v>
      </c>
      <c r="J24" s="3" t="n">
        <f aca="false">SUM(H24:I24)/SUM(H31:I31)/100</f>
        <v>0.0325</v>
      </c>
      <c r="L24" s="4" t="s">
        <v>18</v>
      </c>
      <c r="M24" s="4" t="n">
        <f aca="false">F41+F45+F49</f>
        <v>3</v>
      </c>
      <c r="N24" s="4" t="n">
        <f aca="false">F42+F46+F49</f>
        <v>12</v>
      </c>
      <c r="O24" s="3" t="n">
        <f aca="false">SUM(M24:N24)/SUM(M31:N31)/100</f>
        <v>0.025</v>
      </c>
    </row>
    <row r="25" customFormat="false" ht="12.8" hidden="false" customHeight="false" outlineLevel="0" collapsed="false">
      <c r="A25" s="1" t="s">
        <v>10</v>
      </c>
      <c r="D25" s="0" t="n">
        <f aca="false">F45+F46</f>
        <v>2</v>
      </c>
      <c r="E25" s="0" t="n">
        <v>0</v>
      </c>
      <c r="F25" s="3" t="n">
        <f aca="false">SUM(D25:E25)/SUM(D32:E32)/100</f>
        <v>0.01</v>
      </c>
      <c r="H25" s="4" t="n">
        <f aca="false">F45</f>
        <v>1</v>
      </c>
      <c r="I25" s="4" t="n">
        <f aca="false">F46</f>
        <v>1</v>
      </c>
      <c r="J25" s="3" t="n">
        <f aca="false">SUM(H25:I25)/SUM(H32:I32)/100</f>
        <v>0.01</v>
      </c>
      <c r="L25" s="4" t="s">
        <v>19</v>
      </c>
      <c r="M25" s="4" t="n">
        <f aca="false">F43</f>
        <v>1</v>
      </c>
      <c r="N25" s="4" t="n">
        <f aca="false">F44</f>
        <v>1</v>
      </c>
      <c r="O25" s="3" t="n">
        <f aca="false">SUM(M25:N25)/SUM(M32:N32)/100</f>
        <v>0.01</v>
      </c>
    </row>
    <row r="26" customFormat="false" ht="12.8" hidden="false" customHeight="false" outlineLevel="0" collapsed="false">
      <c r="A26" s="1" t="s">
        <v>11</v>
      </c>
      <c r="D26" s="0" t="n">
        <f aca="false">F49+F50</f>
        <v>2</v>
      </c>
      <c r="E26" s="0" t="n">
        <v>0</v>
      </c>
      <c r="F26" s="3" t="n">
        <f aca="false">SUM(D26:E26)/SUM(D33:E33)/100</f>
        <v>0.01</v>
      </c>
      <c r="H26" s="4" t="n">
        <f aca="false">F49</f>
        <v>1</v>
      </c>
      <c r="I26" s="4" t="n">
        <f aca="false">F50</f>
        <v>1</v>
      </c>
      <c r="J26" s="3" t="n">
        <f aca="false">SUM(H26:I26)/SUM(H33:I33)/100</f>
        <v>0.01</v>
      </c>
    </row>
    <row r="27" customFormat="false" ht="12.8" hidden="false" customHeight="false" outlineLevel="0" collapsed="false">
      <c r="A27" s="1"/>
      <c r="C27" s="3" t="s">
        <v>17</v>
      </c>
      <c r="D27" s="3" t="n">
        <f aca="false">SUM(D24:D26)/SUM(D31:D33)/100</f>
        <v>0.025</v>
      </c>
      <c r="E27" s="3" t="n">
        <f aca="false">SUM(E24:E26)/SUM(E31:E33)/100</f>
        <v>0.01</v>
      </c>
      <c r="G27" s="3" t="s">
        <v>20</v>
      </c>
      <c r="H27" s="3" t="n">
        <f aca="false">SUM(H24:H26)/SUM(H31:H33)/100</f>
        <v>0.01</v>
      </c>
      <c r="I27" s="3" t="n">
        <f aca="false">SUM(I24:I26)/SUM(I31:I33)/100</f>
        <v>0.0325</v>
      </c>
      <c r="L27" s="3" t="s">
        <v>20</v>
      </c>
      <c r="M27" s="3" t="n">
        <f aca="false">SUM(M24:M26)/SUM(M31:M33)/100</f>
        <v>0.01</v>
      </c>
      <c r="N27" s="3" t="n">
        <f aca="false">SUM(N24:N26)/SUM(N31:N33)/100</f>
        <v>0.0325</v>
      </c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D29" s="0" t="s">
        <v>21</v>
      </c>
      <c r="H29" s="0" t="s">
        <v>22</v>
      </c>
      <c r="L29" s="0" t="s">
        <v>23</v>
      </c>
    </row>
    <row r="30" customFormat="false" ht="12.8" hidden="false" customHeight="false" outlineLevel="0" collapsed="false">
      <c r="D30" s="0" t="s">
        <v>5</v>
      </c>
      <c r="E30" s="0" t="s">
        <v>6</v>
      </c>
      <c r="H30" s="0" t="s">
        <v>5</v>
      </c>
      <c r="I30" s="0" t="s">
        <v>6</v>
      </c>
      <c r="M30" s="1" t="s">
        <v>7</v>
      </c>
      <c r="N30" s="1" t="s">
        <v>8</v>
      </c>
    </row>
    <row r="31" customFormat="false" ht="12.8" hidden="false" customHeight="false" outlineLevel="0" collapsed="false">
      <c r="A31" s="1" t="s">
        <v>9</v>
      </c>
      <c r="D31" s="0" t="n">
        <v>2</v>
      </c>
      <c r="E31" s="0" t="n">
        <v>2</v>
      </c>
      <c r="H31" s="0" t="n">
        <v>2</v>
      </c>
      <c r="I31" s="0" t="n">
        <v>2</v>
      </c>
      <c r="L31" s="0" t="s">
        <v>18</v>
      </c>
      <c r="M31" s="0" t="n">
        <v>3</v>
      </c>
      <c r="N31" s="0" t="n">
        <v>3</v>
      </c>
    </row>
    <row r="32" customFormat="false" ht="12.8" hidden="false" customHeight="false" outlineLevel="0" collapsed="false">
      <c r="A32" s="1" t="s">
        <v>10</v>
      </c>
      <c r="D32" s="0" t="n">
        <v>2</v>
      </c>
      <c r="E32" s="0" t="n">
        <v>0</v>
      </c>
      <c r="H32" s="0" t="n">
        <v>1</v>
      </c>
      <c r="I32" s="0" t="n">
        <v>1</v>
      </c>
      <c r="L32" s="0" t="s">
        <v>19</v>
      </c>
      <c r="M32" s="0" t="n">
        <v>1</v>
      </c>
      <c r="N32" s="0" t="n">
        <v>1</v>
      </c>
    </row>
    <row r="33" customFormat="false" ht="12.8" hidden="false" customHeight="false" outlineLevel="0" collapsed="false">
      <c r="A33" s="1" t="s">
        <v>11</v>
      </c>
      <c r="D33" s="0" t="n">
        <v>2</v>
      </c>
      <c r="E33" s="0" t="n">
        <v>0</v>
      </c>
      <c r="H33" s="0" t="n">
        <v>1</v>
      </c>
      <c r="I33" s="0" t="n">
        <v>1</v>
      </c>
    </row>
    <row r="35" customFormat="false" ht="12.8" hidden="false" customHeight="false" outlineLevel="0" collapsed="false">
      <c r="D35" s="5" t="n">
        <f aca="false">D24/D31</f>
        <v>5.5</v>
      </c>
      <c r="E35" s="5" t="n">
        <f aca="false">E24/E31</f>
        <v>1</v>
      </c>
      <c r="F35" s="6" t="n">
        <f aca="false">AVERAGE(D35:E35)/100</f>
        <v>0.0325</v>
      </c>
      <c r="G35" s="5"/>
      <c r="H35" s="5" t="n">
        <f aca="false">H24/H31</f>
        <v>1</v>
      </c>
      <c r="I35" s="5" t="n">
        <f aca="false">I24/I31</f>
        <v>5.5</v>
      </c>
      <c r="J35" s="6" t="n">
        <f aca="false">AVERAGE(H35:I35)/100</f>
        <v>0.0325</v>
      </c>
      <c r="K35" s="5"/>
      <c r="L35" s="5"/>
      <c r="M35" s="5" t="n">
        <f aca="false">M24/M31</f>
        <v>1</v>
      </c>
      <c r="N35" s="5" t="n">
        <f aca="false">N24/N31</f>
        <v>4</v>
      </c>
      <c r="O35" s="6" t="n">
        <f aca="false">AVERAGE(M35:N35)/100</f>
        <v>0.025</v>
      </c>
    </row>
    <row r="36" customFormat="false" ht="12.8" hidden="false" customHeight="false" outlineLevel="0" collapsed="false">
      <c r="D36" s="5" t="n">
        <f aca="false">D25/D32</f>
        <v>1</v>
      </c>
      <c r="E36" s="5"/>
      <c r="F36" s="6" t="n">
        <f aca="false">AVERAGE(D36:E36)/100</f>
        <v>0.01</v>
      </c>
      <c r="G36" s="5"/>
      <c r="H36" s="5" t="n">
        <f aca="false">H25/H32</f>
        <v>1</v>
      </c>
      <c r="I36" s="5" t="n">
        <f aca="false">I25/I32</f>
        <v>1</v>
      </c>
      <c r="J36" s="6" t="n">
        <f aca="false">AVERAGE(H36:I36)/100</f>
        <v>0.01</v>
      </c>
      <c r="K36" s="5"/>
      <c r="L36" s="5"/>
      <c r="M36" s="5" t="n">
        <f aca="false">M25/M32</f>
        <v>1</v>
      </c>
      <c r="N36" s="5" t="n">
        <f aca="false">N25/N32</f>
        <v>1</v>
      </c>
      <c r="O36" s="6" t="n">
        <f aca="false">AVERAGE(M36:N36)/100</f>
        <v>0.01</v>
      </c>
    </row>
    <row r="37" customFormat="false" ht="12.8" hidden="false" customHeight="false" outlineLevel="0" collapsed="false">
      <c r="D37" s="5" t="n">
        <f aca="false">D26/D33</f>
        <v>1</v>
      </c>
      <c r="E37" s="5"/>
      <c r="F37" s="6" t="n">
        <f aca="false">AVERAGE(D37:E37)/100</f>
        <v>0.01</v>
      </c>
      <c r="G37" s="5"/>
      <c r="H37" s="5" t="n">
        <f aca="false">H26/H33</f>
        <v>1</v>
      </c>
      <c r="I37" s="5" t="n">
        <f aca="false">I26/I33</f>
        <v>1</v>
      </c>
      <c r="J37" s="6" t="n">
        <f aca="false">AVERAGE(H37:I37)/100</f>
        <v>0.01</v>
      </c>
      <c r="K37" s="5"/>
      <c r="L37" s="5"/>
      <c r="M37" s="5"/>
      <c r="N37" s="5"/>
      <c r="O37" s="6"/>
    </row>
    <row r="38" customFormat="false" ht="12.8" hidden="false" customHeight="false" outlineLevel="0" collapsed="false">
      <c r="D38" s="6" t="n">
        <f aca="false">AVERAGE(D35:D37)/100</f>
        <v>0.025</v>
      </c>
      <c r="E38" s="6" t="n">
        <f aca="false">AVERAGE(E35:E37)/100</f>
        <v>0.01</v>
      </c>
      <c r="F38" s="5"/>
      <c r="G38" s="5"/>
      <c r="H38" s="6" t="n">
        <f aca="false">AVERAGE(H35:H37)/100</f>
        <v>0.01</v>
      </c>
      <c r="I38" s="6" t="n">
        <f aca="false">AVERAGE(I35:I37)/100</f>
        <v>0.025</v>
      </c>
      <c r="J38" s="5"/>
      <c r="K38" s="5"/>
      <c r="L38" s="5"/>
      <c r="M38" s="6" t="n">
        <f aca="false">AVERAGE(M35:M37)/100</f>
        <v>0.01</v>
      </c>
      <c r="N38" s="6" t="n">
        <f aca="false">AVERAGE(N35:N37)/100</f>
        <v>0.025</v>
      </c>
      <c r="O38" s="5"/>
    </row>
    <row r="40" customFormat="false" ht="12.8" hidden="false" customHeight="false" outlineLevel="0" collapsed="false">
      <c r="C40" s="0" t="s">
        <v>24</v>
      </c>
      <c r="D40" s="0" t="s">
        <v>25</v>
      </c>
      <c r="E40" s="0" t="s">
        <v>26</v>
      </c>
      <c r="F40" s="0" t="s">
        <v>27</v>
      </c>
    </row>
    <row r="41" customFormat="false" ht="12.8" hidden="false" customHeight="false" outlineLevel="0" collapsed="false">
      <c r="C41" s="0" t="s">
        <v>18</v>
      </c>
      <c r="D41" s="0" t="n">
        <v>5048</v>
      </c>
      <c r="E41" s="0" t="s">
        <v>7</v>
      </c>
      <c r="F41" s="0" t="n">
        <v>1</v>
      </c>
    </row>
    <row r="42" customFormat="false" ht="12.8" hidden="false" customHeight="false" outlineLevel="0" collapsed="false">
      <c r="C42" s="0" t="s">
        <v>18</v>
      </c>
      <c r="D42" s="0" t="n">
        <v>5048</v>
      </c>
      <c r="E42" s="0" t="s">
        <v>8</v>
      </c>
      <c r="F42" s="0" t="n">
        <v>10</v>
      </c>
    </row>
    <row r="43" customFormat="false" ht="12.8" hidden="false" customHeight="false" outlineLevel="0" collapsed="false">
      <c r="C43" s="0" t="s">
        <v>19</v>
      </c>
      <c r="D43" s="0" t="n">
        <v>5048</v>
      </c>
      <c r="E43" s="0" t="s">
        <v>7</v>
      </c>
      <c r="F43" s="0" t="n">
        <v>1</v>
      </c>
    </row>
    <row r="44" customFormat="false" ht="12.8" hidden="false" customHeight="false" outlineLevel="0" collapsed="false">
      <c r="C44" s="0" t="s">
        <v>19</v>
      </c>
      <c r="D44" s="0" t="n">
        <v>5048</v>
      </c>
      <c r="E44" s="0" t="s">
        <v>8</v>
      </c>
      <c r="F44" s="0" t="n">
        <v>1</v>
      </c>
    </row>
    <row r="45" customFormat="false" ht="12.8" hidden="false" customHeight="false" outlineLevel="0" collapsed="false">
      <c r="C45" s="0" t="s">
        <v>18</v>
      </c>
      <c r="D45" s="0" t="n">
        <v>7163</v>
      </c>
      <c r="E45" s="0" t="s">
        <v>7</v>
      </c>
      <c r="F45" s="0" t="n">
        <v>1</v>
      </c>
    </row>
    <row r="46" customFormat="false" ht="12.8" hidden="false" customHeight="false" outlineLevel="0" collapsed="false">
      <c r="C46" s="0" t="s">
        <v>18</v>
      </c>
      <c r="D46" s="0" t="n">
        <v>7163</v>
      </c>
      <c r="E46" s="0" t="s">
        <v>8</v>
      </c>
      <c r="F46" s="0" t="n">
        <v>1</v>
      </c>
    </row>
    <row r="47" customFormat="false" ht="12.8" hidden="false" customHeight="false" outlineLevel="0" collapsed="false">
      <c r="C47" s="0" t="s">
        <v>19</v>
      </c>
      <c r="D47" s="0" t="n">
        <v>7163</v>
      </c>
      <c r="E47" s="0" t="s">
        <v>7</v>
      </c>
      <c r="F47" s="0" t="s">
        <v>12</v>
      </c>
    </row>
    <row r="48" customFormat="false" ht="12.8" hidden="false" customHeight="false" outlineLevel="0" collapsed="false">
      <c r="C48" s="0" t="s">
        <v>19</v>
      </c>
      <c r="D48" s="0" t="n">
        <v>7163</v>
      </c>
      <c r="E48" s="0" t="s">
        <v>8</v>
      </c>
      <c r="F48" s="0" t="s">
        <v>12</v>
      </c>
    </row>
    <row r="49" customFormat="false" ht="12.8" hidden="false" customHeight="false" outlineLevel="0" collapsed="false">
      <c r="C49" s="0" t="s">
        <v>18</v>
      </c>
      <c r="D49" s="0" t="n">
        <v>7189</v>
      </c>
      <c r="E49" s="0" t="s">
        <v>7</v>
      </c>
      <c r="F49" s="0" t="n">
        <v>1</v>
      </c>
    </row>
    <row r="50" customFormat="false" ht="12.8" hidden="false" customHeight="false" outlineLevel="0" collapsed="false">
      <c r="C50" s="0" t="s">
        <v>18</v>
      </c>
      <c r="D50" s="0" t="n">
        <v>7189</v>
      </c>
      <c r="E50" s="0" t="s">
        <v>8</v>
      </c>
      <c r="F50" s="0" t="n">
        <v>1</v>
      </c>
    </row>
    <row r="51" customFormat="false" ht="12.8" hidden="false" customHeight="false" outlineLevel="0" collapsed="false">
      <c r="C51" s="0" t="s">
        <v>19</v>
      </c>
      <c r="D51" s="0" t="n">
        <v>7189</v>
      </c>
      <c r="E51" s="0" t="s">
        <v>7</v>
      </c>
      <c r="F51" s="0" t="s">
        <v>12</v>
      </c>
    </row>
    <row r="52" customFormat="false" ht="12.8" hidden="false" customHeight="false" outlineLevel="0" collapsed="false">
      <c r="C52" s="0" t="s">
        <v>19</v>
      </c>
      <c r="D52" s="0" t="n">
        <v>7189</v>
      </c>
      <c r="E52" s="0" t="s">
        <v>8</v>
      </c>
      <c r="F5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2024-03-11T12:35:00Z</dcterms:created>
  <dc:creator>Nikita Platonov</dc:creator>
  <dc:description/>
  <dc:language>en-GB</dc:language>
  <cp:lastModifiedBy>Nikita Platonov</cp:lastModifiedBy>
  <dcterms:modified xsi:type="dcterms:W3CDTF">2024-03-11T17:05:20Z</dcterms:modified>
  <cp:revision>23</cp:revision>
  <dc:subject/>
  <dc:title/>
</cp:coreProperties>
</file>