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6440" tabRatio="583"/>
  </bookViews>
  <sheets>
    <sheet name="总体情况" sheetId="6" r:id="rId1"/>
    <sheet name="目标及要求" sheetId="9" r:id="rId2"/>
    <sheet name="WBS分解" sheetId="8" r:id="rId3"/>
    <sheet name="字典" sheetId="7" r:id="rId4"/>
  </sheets>
  <definedNames>
    <definedName name="_xlnm._FilterDatabase" localSheetId="2" hidden="1">WBS分解!$L$1:$L$326</definedName>
    <definedName name="_xlnm.Print_Area" localSheetId="2">WBS分解!$A:$M</definedName>
    <definedName name="_xlnm.Print_Area" localSheetId="0">总体情况!$A$1:$N$23</definedName>
    <definedName name="_xlnm.Print_Titles" localSheetId="2">WBS分解!$2:$4</definedName>
    <definedName name="成果形式">字典!$A$2:$A$29</definedName>
    <definedName name="费用类型">字典!$E$2:$E$11</definedName>
    <definedName name="国防科工局">字典!$H$2:$H$3</definedName>
    <definedName name="集团">字典!$I$2</definedName>
    <definedName name="节点标识">字典!$D$2:$D$4</definedName>
    <definedName name="密级">字典!$C$2:$C$4</definedName>
    <definedName name="实现方式">字典!$B$2:$B$5</definedName>
    <definedName name="所属专业">字典!$K$2:$K$8</definedName>
    <definedName name="项目来源">字典!$F$2:$F$4</definedName>
    <definedName name="责任部门">字典!$J$2:$J$11</definedName>
    <definedName name="装备发展部">字典!$G$2:$G$7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6" l="1"/>
  <c r="G11" i="6" l="1"/>
  <c r="A1" i="8" l="1"/>
  <c r="K1" i="8" l="1"/>
  <c r="J1" i="8"/>
  <c r="J19" i="6"/>
  <c r="K18" i="6"/>
  <c r="K17" i="6"/>
  <c r="K13" i="6"/>
  <c r="K12" i="6"/>
  <c r="K11" i="6"/>
  <c r="K10" i="6"/>
  <c r="K9" i="6"/>
  <c r="H19" i="6"/>
  <c r="I18" i="6"/>
  <c r="I17" i="6"/>
  <c r="I13" i="6"/>
  <c r="I12" i="6"/>
  <c r="I11" i="6"/>
  <c r="I10" i="6"/>
  <c r="I9" i="6"/>
  <c r="F19" i="6"/>
  <c r="G18" i="6"/>
  <c r="G17" i="6"/>
  <c r="G16" i="6"/>
  <c r="G15" i="6"/>
  <c r="G14" i="6"/>
  <c r="G13" i="6"/>
  <c r="G12" i="6"/>
  <c r="G10" i="6"/>
  <c r="G9" i="6"/>
  <c r="E10" i="6"/>
  <c r="E11" i="6"/>
  <c r="E12" i="6"/>
  <c r="E13" i="6"/>
  <c r="E14" i="6"/>
  <c r="E15" i="6"/>
  <c r="E16" i="6"/>
  <c r="E17" i="6"/>
  <c r="E18" i="6"/>
  <c r="E9" i="6"/>
  <c r="C10" i="6"/>
  <c r="C11" i="6"/>
  <c r="C12" i="6"/>
  <c r="C13" i="6"/>
  <c r="C14" i="6"/>
  <c r="C15" i="6"/>
  <c r="C16" i="6"/>
  <c r="C17" i="6"/>
  <c r="C18" i="6"/>
  <c r="C9" i="6"/>
  <c r="D2" i="6"/>
  <c r="M13" i="6" l="1"/>
  <c r="M11" i="6"/>
  <c r="K19" i="6"/>
  <c r="G19" i="6"/>
  <c r="I19" i="6"/>
  <c r="M15" i="6"/>
  <c r="M17" i="6"/>
  <c r="L10" i="6"/>
  <c r="L11" i="6"/>
  <c r="L12" i="6"/>
  <c r="L13" i="6"/>
  <c r="L14" i="6"/>
  <c r="L15" i="6"/>
  <c r="L16" i="6"/>
  <c r="L17" i="6"/>
  <c r="L18" i="6"/>
  <c r="L9" i="6"/>
  <c r="M3" i="6"/>
  <c r="B2" i="6"/>
  <c r="L19" i="6" l="1"/>
  <c r="F3" i="6" s="1"/>
  <c r="M18" i="6"/>
  <c r="N18" i="6" s="1"/>
  <c r="M16" i="6"/>
  <c r="N16" i="6" s="1"/>
  <c r="N17" i="6"/>
  <c r="N13" i="6"/>
  <c r="N15" i="6"/>
  <c r="N11" i="6"/>
  <c r="M9" i="6"/>
  <c r="N9" i="6" s="1"/>
  <c r="E19" i="6"/>
  <c r="M12" i="6"/>
  <c r="N12" i="6" s="1"/>
  <c r="M14" i="6"/>
  <c r="N14" i="6" s="1"/>
  <c r="C19" i="6"/>
  <c r="M10" i="6"/>
  <c r="N10" i="6" s="1"/>
  <c r="F5" i="6" l="1"/>
  <c r="M19" i="6"/>
  <c r="F4" i="6" l="1"/>
  <c r="N19" i="6"/>
</calcChain>
</file>

<file path=xl/sharedStrings.xml><?xml version="1.0" encoding="utf-8"?>
<sst xmlns="http://schemas.openxmlformats.org/spreadsheetml/2006/main" count="827" uniqueCount="486">
  <si>
    <t>项目名称</t>
    <phoneticPr fontId="1" type="noConversion"/>
  </si>
  <si>
    <t>责任单位</t>
    <phoneticPr fontId="1" type="noConversion"/>
  </si>
  <si>
    <t>开始时间</t>
    <phoneticPr fontId="1" type="noConversion"/>
  </si>
  <si>
    <t>外协费</t>
    <phoneticPr fontId="1" type="noConversion"/>
  </si>
  <si>
    <t>材料费</t>
    <phoneticPr fontId="1" type="noConversion"/>
  </si>
  <si>
    <t>专用费</t>
    <phoneticPr fontId="1" type="noConversion"/>
  </si>
  <si>
    <t>综合验收答辩</t>
    <phoneticPr fontId="1" type="noConversion"/>
  </si>
  <si>
    <t>密级</t>
    <phoneticPr fontId="1" type="noConversion"/>
  </si>
  <si>
    <t>负责人</t>
    <phoneticPr fontId="1" type="noConversion"/>
  </si>
  <si>
    <t>研制周期</t>
    <phoneticPr fontId="1" type="noConversion"/>
  </si>
  <si>
    <t>责任部门</t>
    <phoneticPr fontId="1" type="noConversion"/>
  </si>
  <si>
    <t>方案设计</t>
    <phoneticPr fontId="1" type="noConversion"/>
  </si>
  <si>
    <t>合同总额</t>
    <phoneticPr fontId="1" type="noConversion"/>
  </si>
  <si>
    <t>项目来源</t>
    <phoneticPr fontId="1" type="noConversion"/>
  </si>
  <si>
    <t>所属专业</t>
    <phoneticPr fontId="1" type="noConversion"/>
  </si>
  <si>
    <t>成果形式</t>
    <phoneticPr fontId="1" type="noConversion"/>
  </si>
  <si>
    <t>填报日期</t>
    <phoneticPr fontId="1" type="noConversion"/>
  </si>
  <si>
    <t>工资费</t>
    <phoneticPr fontId="1" type="noConversion"/>
  </si>
  <si>
    <t>管理费</t>
    <phoneticPr fontId="1" type="noConversion"/>
  </si>
  <si>
    <t>收益</t>
    <phoneticPr fontId="1" type="noConversion"/>
  </si>
  <si>
    <t>不可预见费</t>
    <phoneticPr fontId="1" type="noConversion"/>
  </si>
  <si>
    <t>策划</t>
    <phoneticPr fontId="1" type="noConversion"/>
  </si>
  <si>
    <t>研究报告</t>
    <phoneticPr fontId="1" type="noConversion"/>
  </si>
  <si>
    <t>试验报告</t>
    <phoneticPr fontId="1" type="noConversion"/>
  </si>
  <si>
    <t>国防报告</t>
  </si>
  <si>
    <t>专利</t>
  </si>
  <si>
    <t>电路原理图</t>
  </si>
  <si>
    <t>PCB设计图</t>
  </si>
  <si>
    <t>结构设计图</t>
  </si>
  <si>
    <t>软件代码</t>
    <phoneticPr fontId="1" type="noConversion"/>
  </si>
  <si>
    <t>固件程序</t>
    <phoneticPr fontId="1" type="noConversion"/>
  </si>
  <si>
    <t>整机初样</t>
    <phoneticPr fontId="1" type="noConversion"/>
  </si>
  <si>
    <t>整机正样</t>
    <phoneticPr fontId="1" type="noConversion"/>
  </si>
  <si>
    <t>硬件模块</t>
    <phoneticPr fontId="1" type="noConversion"/>
  </si>
  <si>
    <t>软件程序</t>
    <phoneticPr fontId="1" type="noConversion"/>
  </si>
  <si>
    <t>实现方式</t>
    <phoneticPr fontId="1" type="noConversion"/>
  </si>
  <si>
    <t>自研</t>
  </si>
  <si>
    <t>自研</t>
    <phoneticPr fontId="1" type="noConversion"/>
  </si>
  <si>
    <t>外协</t>
    <phoneticPr fontId="1" type="noConversion"/>
  </si>
  <si>
    <t>采购</t>
    <phoneticPr fontId="1" type="noConversion"/>
  </si>
  <si>
    <t>合作</t>
    <phoneticPr fontId="1" type="noConversion"/>
  </si>
  <si>
    <t>内部</t>
    <phoneticPr fontId="1" type="noConversion"/>
  </si>
  <si>
    <t>非密</t>
    <phoneticPr fontId="1" type="noConversion"/>
  </si>
  <si>
    <t>里程碑</t>
  </si>
  <si>
    <t>里程碑</t>
    <phoneticPr fontId="1" type="noConversion"/>
  </si>
  <si>
    <t>检查节点</t>
    <phoneticPr fontId="1" type="noConversion"/>
  </si>
  <si>
    <t>控制节点</t>
    <phoneticPr fontId="1" type="noConversion"/>
  </si>
  <si>
    <t>费用类型</t>
    <phoneticPr fontId="1" type="noConversion"/>
  </si>
  <si>
    <t>年</t>
    <phoneticPr fontId="1" type="noConversion"/>
  </si>
  <si>
    <t>高分专项</t>
    <phoneticPr fontId="1" type="noConversion"/>
  </si>
  <si>
    <t>装备发展部</t>
    <phoneticPr fontId="1" type="noConversion"/>
  </si>
  <si>
    <t>国防科工局</t>
    <phoneticPr fontId="1" type="noConversion"/>
  </si>
  <si>
    <t>集团</t>
    <phoneticPr fontId="1" type="noConversion"/>
  </si>
  <si>
    <t>联合基金</t>
    <phoneticPr fontId="1" type="noConversion"/>
  </si>
  <si>
    <t>军用仪器型号预研</t>
    <phoneticPr fontId="1" type="noConversion"/>
  </si>
  <si>
    <t>共用信息系统预研</t>
    <phoneticPr fontId="1" type="noConversion"/>
  </si>
  <si>
    <t>领域基金</t>
    <phoneticPr fontId="1" type="noConversion"/>
  </si>
  <si>
    <t>共用技术预研</t>
    <phoneticPr fontId="1" type="noConversion"/>
  </si>
  <si>
    <t>国防基础科研一般</t>
    <phoneticPr fontId="1" type="noConversion"/>
  </si>
  <si>
    <t>国防基础科研重大</t>
    <phoneticPr fontId="1" type="noConversion"/>
  </si>
  <si>
    <t>自主创新</t>
    <phoneticPr fontId="1" type="noConversion"/>
  </si>
  <si>
    <t>生产部</t>
    <phoneticPr fontId="1" type="noConversion"/>
  </si>
  <si>
    <t>节点标识</t>
    <phoneticPr fontId="1" type="noConversion"/>
  </si>
  <si>
    <t>实现
方式</t>
    <phoneticPr fontId="1" type="noConversion"/>
  </si>
  <si>
    <t>所属专业</t>
    <phoneticPr fontId="1" type="noConversion"/>
  </si>
  <si>
    <t>微波毫米波测试技术</t>
    <phoneticPr fontId="1" type="noConversion"/>
  </si>
  <si>
    <t>光电与通信测试技术</t>
    <phoneticPr fontId="1" type="noConversion"/>
  </si>
  <si>
    <t>装备试验测试技术</t>
    <phoneticPr fontId="1" type="noConversion"/>
  </si>
  <si>
    <t>装备自动测试技术</t>
  </si>
  <si>
    <t>故障诊断与故障预测技术</t>
    <phoneticPr fontId="1" type="noConversion"/>
  </si>
  <si>
    <t>测试性设计评估技术</t>
    <phoneticPr fontId="1" type="noConversion"/>
  </si>
  <si>
    <t>芯片测试技术</t>
    <phoneticPr fontId="1" type="noConversion"/>
  </si>
  <si>
    <t>单位：</t>
    <phoneticPr fontId="1" type="noConversion"/>
  </si>
  <si>
    <t>万元</t>
    <phoneticPr fontId="1" type="noConversion"/>
  </si>
  <si>
    <t>密级：</t>
    <phoneticPr fontId="1" type="noConversion"/>
  </si>
  <si>
    <t>科技创新项目策划表</t>
    <phoneticPr fontId="1" type="noConversion"/>
  </si>
  <si>
    <t>固定资产
使用费</t>
    <phoneticPr fontId="1" type="noConversion"/>
  </si>
  <si>
    <t>预算</t>
    <phoneticPr fontId="1" type="noConversion"/>
  </si>
  <si>
    <t>策划</t>
    <phoneticPr fontId="1" type="noConversion"/>
  </si>
  <si>
    <t>协作单位</t>
    <phoneticPr fontId="1" type="noConversion"/>
  </si>
  <si>
    <t>承担部门</t>
    <phoneticPr fontId="1" type="noConversion"/>
  </si>
  <si>
    <t>合计</t>
    <phoneticPr fontId="1" type="noConversion"/>
  </si>
  <si>
    <t>项目来源</t>
    <phoneticPr fontId="1" type="noConversion"/>
  </si>
  <si>
    <t>预算总支出</t>
    <phoneticPr fontId="1" type="noConversion"/>
  </si>
  <si>
    <t>项目编号</t>
    <phoneticPr fontId="1" type="noConversion"/>
  </si>
  <si>
    <t>开始时间</t>
    <phoneticPr fontId="1" type="noConversion"/>
  </si>
  <si>
    <t>项目类型</t>
    <phoneticPr fontId="1" type="noConversion"/>
  </si>
  <si>
    <t>预算结余</t>
    <phoneticPr fontId="1" type="noConversion"/>
  </si>
  <si>
    <t>内部编号</t>
    <phoneticPr fontId="1" type="noConversion"/>
  </si>
  <si>
    <t>结束时间</t>
    <phoneticPr fontId="1" type="noConversion"/>
  </si>
  <si>
    <t>项目经费预算汇总</t>
    <phoneticPr fontId="1" type="noConversion"/>
  </si>
  <si>
    <t>年度</t>
    <phoneticPr fontId="1" type="noConversion"/>
  </si>
  <si>
    <t>科目</t>
    <phoneticPr fontId="1" type="noConversion"/>
  </si>
  <si>
    <t>结余</t>
    <phoneticPr fontId="1" type="noConversion"/>
  </si>
  <si>
    <t>外协费</t>
    <phoneticPr fontId="1" type="noConversion"/>
  </si>
  <si>
    <t>成果</t>
    <phoneticPr fontId="1" type="noConversion"/>
  </si>
  <si>
    <t>成果形式</t>
    <phoneticPr fontId="1" type="noConversion"/>
  </si>
  <si>
    <t>成果名称</t>
    <phoneticPr fontId="1" type="noConversion"/>
  </si>
  <si>
    <t>金额</t>
    <phoneticPr fontId="1" type="noConversion"/>
  </si>
  <si>
    <t>系统一部</t>
    <phoneticPr fontId="1" type="noConversion"/>
  </si>
  <si>
    <t>系统二部</t>
    <phoneticPr fontId="1" type="noConversion"/>
  </si>
  <si>
    <t>系统工程</t>
    <phoneticPr fontId="1" type="noConversion"/>
  </si>
  <si>
    <t>信息化</t>
    <phoneticPr fontId="1" type="noConversion"/>
  </si>
  <si>
    <t>合作单位</t>
  </si>
  <si>
    <t>合作单位</t>
    <phoneticPr fontId="1" type="noConversion"/>
  </si>
  <si>
    <t>任务名称</t>
    <phoneticPr fontId="1" type="noConversion"/>
  </si>
  <si>
    <t>任务分解</t>
    <phoneticPr fontId="1" type="noConversion"/>
  </si>
  <si>
    <t>责任人</t>
    <phoneticPr fontId="1" type="noConversion"/>
  </si>
  <si>
    <t>编号</t>
    <phoneticPr fontId="1" type="noConversion"/>
  </si>
  <si>
    <t>表一</t>
    <phoneticPr fontId="1" type="noConversion"/>
  </si>
  <si>
    <t>项目负责人
（签字）</t>
    <phoneticPr fontId="1" type="noConversion"/>
  </si>
  <si>
    <t>研发中心
（审核）</t>
    <phoneticPr fontId="1" type="noConversion"/>
  </si>
  <si>
    <t>主管总师
（审核）</t>
    <phoneticPr fontId="1" type="noConversion"/>
  </si>
  <si>
    <t>公司主管领导
（审批）</t>
    <phoneticPr fontId="1" type="noConversion"/>
  </si>
  <si>
    <t>年  月  日</t>
    <phoneticPr fontId="1" type="noConversion"/>
  </si>
  <si>
    <t>年  月  日</t>
    <phoneticPr fontId="1" type="noConversion"/>
  </si>
  <si>
    <t>验收与结题</t>
    <phoneticPr fontId="1" type="noConversion"/>
  </si>
  <si>
    <t>验收准备</t>
    <phoneticPr fontId="1" type="noConversion"/>
  </si>
  <si>
    <t>成果整理</t>
    <phoneticPr fontId="1" type="noConversion"/>
  </si>
  <si>
    <t>验收文件整理</t>
    <phoneticPr fontId="1" type="noConversion"/>
  </si>
  <si>
    <t>内部检查与测试</t>
    <phoneticPr fontId="1" type="noConversion"/>
  </si>
  <si>
    <t>节点
标识</t>
    <phoneticPr fontId="1" type="noConversion"/>
  </si>
  <si>
    <t>检查节点</t>
  </si>
  <si>
    <t>2.2.1</t>
    <phoneticPr fontId="1" type="noConversion"/>
  </si>
  <si>
    <t>2.3.1</t>
    <phoneticPr fontId="1" type="noConversion"/>
  </si>
  <si>
    <t>技术攻关与样机研制</t>
    <phoneticPr fontId="1" type="noConversion"/>
  </si>
  <si>
    <t>具体工作内容与目标</t>
    <phoneticPr fontId="1" type="noConversion"/>
  </si>
  <si>
    <t>基测</t>
    <phoneticPr fontId="1" type="noConversion"/>
  </si>
  <si>
    <t>控制节点</t>
  </si>
  <si>
    <t>填表注意事项：</t>
    <phoneticPr fontId="1" type="noConversion"/>
  </si>
  <si>
    <t>1.关于任务细化粒度：按照合同或任务书的要求，逐项细化。细化的原则是单项工作内部闭环
2.成果名称：仅在最末级工作填写成果具体名称
3.经费：仅在最末级工作填写</t>
    <phoneticPr fontId="1" type="noConversion"/>
  </si>
  <si>
    <t>注意：由于已经设置好了自动计算公式，仅需填写灰色区域的内容</t>
    <phoneticPr fontId="1" type="noConversion"/>
  </si>
  <si>
    <t>项目WBS分解</t>
    <phoneticPr fontId="1" type="noConversion"/>
  </si>
  <si>
    <t>研究内容</t>
    <phoneticPr fontId="1" type="noConversion"/>
  </si>
  <si>
    <t>专家组现场成果测试</t>
    <phoneticPr fontId="1" type="noConversion"/>
  </si>
  <si>
    <t>审计报告</t>
    <phoneticPr fontId="1" type="noConversion"/>
  </si>
  <si>
    <t>自测试报告</t>
    <phoneticPr fontId="1" type="noConversion"/>
  </si>
  <si>
    <t>评审意见</t>
  </si>
  <si>
    <t>评审意见</t>
    <phoneticPr fontId="1" type="noConversion"/>
  </si>
  <si>
    <t>国防基础科研重点</t>
    <phoneticPr fontId="1" type="noConversion"/>
  </si>
  <si>
    <t xml:space="preserve"> </t>
    <phoneticPr fontId="1" type="noConversion"/>
  </si>
  <si>
    <t>协作部门
（确认）</t>
    <phoneticPr fontId="1" type="noConversion"/>
  </si>
  <si>
    <t>事业部主任
（确认）</t>
    <phoneticPr fontId="1" type="noConversion"/>
  </si>
  <si>
    <t>部门经理
（确认）</t>
    <phoneticPr fontId="1" type="noConversion"/>
  </si>
  <si>
    <t>方案报告</t>
  </si>
  <si>
    <t>方案报告</t>
    <phoneticPr fontId="1" type="noConversion"/>
  </si>
  <si>
    <t>策划表</t>
  </si>
  <si>
    <t>策划表</t>
    <phoneticPr fontId="1" type="noConversion"/>
  </si>
  <si>
    <t>完成项目WBS工作分解和实施策划</t>
    <phoneticPr fontId="1" type="noConversion"/>
  </si>
  <si>
    <t>完成项目总体实施方案设计</t>
    <phoneticPr fontId="1" type="noConversion"/>
  </si>
  <si>
    <t>完成系统详细实施方案设计</t>
    <phoneticPr fontId="1" type="noConversion"/>
  </si>
  <si>
    <t>测诊</t>
    <phoneticPr fontId="1" type="noConversion"/>
  </si>
  <si>
    <t>总体实施方案论证</t>
    <phoneticPr fontId="1" type="noConversion"/>
  </si>
  <si>
    <t>系统详细实施方案</t>
    <phoneticPr fontId="1" type="noConversion"/>
  </si>
  <si>
    <t>项目实施策划</t>
    <phoneticPr fontId="1" type="noConversion"/>
  </si>
  <si>
    <t>完成时间</t>
    <phoneticPr fontId="1" type="noConversion"/>
  </si>
  <si>
    <t>预算经费（万）</t>
    <phoneticPr fontId="1" type="noConversion"/>
  </si>
  <si>
    <t>研究报告</t>
  </si>
  <si>
    <t>课题组</t>
    <phoneticPr fontId="1" type="noConversion"/>
  </si>
  <si>
    <t>课题组
研发中心</t>
    <phoneticPr fontId="1" type="noConversion"/>
  </si>
  <si>
    <t>课题组
研发中心
纪检</t>
    <phoneticPr fontId="1" type="noConversion"/>
  </si>
  <si>
    <t>研发中心</t>
  </si>
  <si>
    <t>研发中心</t>
    <phoneticPr fontId="1" type="noConversion"/>
  </si>
  <si>
    <t>承研单位</t>
    <phoneticPr fontId="1" type="noConversion"/>
  </si>
  <si>
    <t>总体研究目标</t>
    <phoneticPr fontId="1" type="noConversion"/>
  </si>
  <si>
    <t>技术要求</t>
    <phoneticPr fontId="1" type="noConversion"/>
  </si>
  <si>
    <t>序号</t>
    <phoneticPr fontId="1" type="noConversion"/>
  </si>
  <si>
    <t>对应关键技术</t>
    <phoneticPr fontId="1" type="noConversion"/>
  </si>
  <si>
    <t>成果要求</t>
    <phoneticPr fontId="1" type="noConversion"/>
  </si>
  <si>
    <t>实物</t>
    <phoneticPr fontId="1" type="noConversion"/>
  </si>
  <si>
    <t>软件</t>
    <phoneticPr fontId="1" type="noConversion"/>
  </si>
  <si>
    <t>文档</t>
    <phoneticPr fontId="1" type="noConversion"/>
  </si>
  <si>
    <t>验证
对象</t>
    <phoneticPr fontId="1" type="noConversion"/>
  </si>
  <si>
    <t>功能
指标</t>
    <phoneticPr fontId="1" type="noConversion"/>
  </si>
  <si>
    <t>技术
指标</t>
    <phoneticPr fontId="1" type="noConversion"/>
  </si>
  <si>
    <t>表三</t>
    <phoneticPr fontId="1" type="noConversion"/>
  </si>
  <si>
    <t>外协单位</t>
    <phoneticPr fontId="1" type="noConversion"/>
  </si>
  <si>
    <t>财务验收或审计</t>
    <phoneticPr fontId="1" type="noConversion"/>
  </si>
  <si>
    <t>成果测试汇报PPT；验收测试大纲；成果清单；自测试报告；软硬件实物成果；文档资料成果；知识产权成果；评审意见</t>
    <phoneticPr fontId="1" type="noConversion"/>
  </si>
  <si>
    <t>审计报告</t>
  </si>
  <si>
    <t>整机初样</t>
  </si>
  <si>
    <t>外协</t>
  </si>
  <si>
    <t>软件程序</t>
  </si>
  <si>
    <t>外协费</t>
  </si>
  <si>
    <t>子系统</t>
    <phoneticPr fontId="1" type="noConversion"/>
  </si>
  <si>
    <t>软件代码</t>
  </si>
  <si>
    <t>综合成果</t>
  </si>
  <si>
    <t>综合成果</t>
    <phoneticPr fontId="1" type="noConversion"/>
  </si>
  <si>
    <t>任务书</t>
    <phoneticPr fontId="1" type="noConversion"/>
  </si>
  <si>
    <t>申请表</t>
    <phoneticPr fontId="1" type="noConversion"/>
  </si>
  <si>
    <t>测试大纲</t>
    <phoneticPr fontId="1" type="noConversion"/>
  </si>
  <si>
    <t>系统实物</t>
    <phoneticPr fontId="1" type="noConversion"/>
  </si>
  <si>
    <t>硬件实物</t>
  </si>
  <si>
    <t>硬件实物</t>
    <phoneticPr fontId="1" type="noConversion"/>
  </si>
  <si>
    <t>完成课题最终验收的研制总结PPT和研制总结报告、财务审查报告、验收书等相关材料准备，并完成最终答辩和专家质疑。</t>
    <phoneticPr fontId="1" type="noConversion"/>
  </si>
  <si>
    <t>综合答辩PPT；研制总结报告；财务审计报告；验收申请文件（成套）；验收书；备查软硬件实物成果及技术资料成果；应用等证明性文件；</t>
    <phoneticPr fontId="1" type="noConversion"/>
  </si>
  <si>
    <t>完成专家组现场成果测试前所有准备工作，顺利通过成果测试</t>
    <phoneticPr fontId="1" type="noConversion"/>
  </si>
  <si>
    <t>完成课题成果、财务、综合等内外部各类验收最终结题</t>
    <phoneticPr fontId="1" type="noConversion"/>
  </si>
  <si>
    <t>完成验收前各类准备工作</t>
    <phoneticPr fontId="1" type="noConversion"/>
  </si>
  <si>
    <t>完成课题验收过程中的经费审计工作，准备好各类财务清单、票据、合同手续及其对应的软硬件实物成果和文档资料成果</t>
    <phoneticPr fontId="1" type="noConversion"/>
  </si>
  <si>
    <t>完成课题的公司内部检查测试准备工作，并根据审查建议修改完善课题成果</t>
    <phoneticPr fontId="1" type="noConversion"/>
  </si>
  <si>
    <t>课题验收前所有成果</t>
    <phoneticPr fontId="1" type="noConversion"/>
  </si>
  <si>
    <t>完成合同规定的所有成果形式整理工作</t>
    <phoneticPr fontId="1" type="noConversion"/>
  </si>
  <si>
    <t>完成合同规定的以及验收程序所必须的所有文档资料整理工作</t>
    <phoneticPr fontId="1" type="noConversion"/>
  </si>
  <si>
    <t>合同规定的软件成果、硬件成果、系统成果、知识产权成果等</t>
    <phoneticPr fontId="1" type="noConversion"/>
  </si>
  <si>
    <t>合同规定的以及验收程序规定的验收文档资料</t>
    <phoneticPr fontId="1" type="noConversion"/>
  </si>
  <si>
    <t>合同规定的软件成果、硬件成果、系统成果、知识产权成果、文档技术资料成果、自测试报告、测试大纲等</t>
    <phoneticPr fontId="1" type="noConversion"/>
  </si>
  <si>
    <t>合作</t>
  </si>
  <si>
    <t>项目策划表</t>
    <phoneticPr fontId="1" type="noConversion"/>
  </si>
  <si>
    <t>实施方案</t>
    <phoneticPr fontId="1" type="noConversion"/>
  </si>
  <si>
    <t>项目实施方案</t>
    <phoneticPr fontId="1" type="noConversion"/>
  </si>
  <si>
    <t>2.1.1</t>
    <phoneticPr fontId="1" type="noConversion"/>
  </si>
  <si>
    <t>2.1.1.1</t>
    <phoneticPr fontId="1" type="noConversion"/>
  </si>
  <si>
    <t>2.1.1.2</t>
  </si>
  <si>
    <t>设计方案</t>
  </si>
  <si>
    <t>2.1.2</t>
    <phoneticPr fontId="1" type="noConversion"/>
  </si>
  <si>
    <t>2.1.2.1</t>
    <phoneticPr fontId="1" type="noConversion"/>
  </si>
  <si>
    <t>2.1.3</t>
    <phoneticPr fontId="1" type="noConversion"/>
  </si>
  <si>
    <t>2.1.3.1</t>
    <phoneticPr fontId="1" type="noConversion"/>
  </si>
  <si>
    <t>2.1.3.2</t>
    <phoneticPr fontId="1" type="noConversion"/>
  </si>
  <si>
    <t>研究报告</t>
    <phoneticPr fontId="1" type="noConversion"/>
  </si>
  <si>
    <t>控制节点</t>
    <phoneticPr fontId="1" type="noConversion"/>
  </si>
  <si>
    <t>课题组</t>
    <phoneticPr fontId="1" type="noConversion"/>
  </si>
  <si>
    <t>财务审计报告，合同规定的全部软硬件实物成果和技术资料成果</t>
    <phoneticPr fontId="1" type="noConversion"/>
  </si>
  <si>
    <t>非密</t>
  </si>
  <si>
    <t>军科院创新院</t>
    <phoneticPr fontId="1" type="noConversion"/>
  </si>
  <si>
    <t>装备试验测试技术</t>
  </si>
  <si>
    <t>闫德顺</t>
    <phoneticPr fontId="1" type="noConversion"/>
  </si>
  <si>
    <t>GFZX0406120501</t>
    <phoneticPr fontId="1" type="noConversion"/>
  </si>
  <si>
    <t>北京东方计量测试研究所（514所）</t>
    <phoneticPr fontId="1" type="noConversion"/>
  </si>
  <si>
    <t>北京航天测控技术有限公司(协作)</t>
    <phoneticPr fontId="1" type="noConversion"/>
  </si>
  <si>
    <t>针对实现空天网络化协同感知体系能力验证要求，通过单机功能性能测试、多平台地面桌面联试、全系统机载综合试验等手段，对支撑平台互联、协同感知、信息融合、智能服务的关键技术和实现方案进行综合测试验证，全面评估技术方案的可用性、可扩展性和效费比，保障空天网络化协同感知体系最小最简演示系统的顺利构建。</t>
    <phoneticPr fontId="1" type="noConversion"/>
  </si>
  <si>
    <t>数据管理系统研制</t>
    <phoneticPr fontId="1" type="noConversion"/>
  </si>
  <si>
    <t>地面实时监视软件研制</t>
    <phoneticPr fontId="1" type="noConversion"/>
  </si>
  <si>
    <t>闫德顺</t>
  </si>
  <si>
    <t>闫德顺</t>
    <phoneticPr fontId="1" type="noConversion"/>
  </si>
  <si>
    <t>总体部</t>
  </si>
  <si>
    <t>总体部</t>
    <phoneticPr fontId="1" type="noConversion"/>
  </si>
  <si>
    <t>开展面向机载和球载平台的数据管理系统硬件平台、实时操作系统和应用软件等技术研究</t>
    <phoneticPr fontId="1" type="noConversion"/>
  </si>
  <si>
    <t>多平台地面桌面联试</t>
    <phoneticPr fontId="1" type="noConversion"/>
  </si>
  <si>
    <t>电帧/SAR载荷、可演进处理单元载荷、跨域互联单元载荷、一体化终端载荷、光学载荷</t>
    <phoneticPr fontId="1" type="noConversion"/>
  </si>
  <si>
    <t>参与外场试验</t>
    <phoneticPr fontId="1" type="noConversion"/>
  </si>
  <si>
    <t>4.1.1</t>
    <phoneticPr fontId="1" type="noConversion"/>
  </si>
  <si>
    <t>4.1.2</t>
    <phoneticPr fontId="1" type="noConversion"/>
  </si>
  <si>
    <t>4.1.3</t>
    <phoneticPr fontId="1" type="noConversion"/>
  </si>
  <si>
    <t>1、小型化嵌入式控制器研制技术
2、数管硬件平台SMP架构下嵌入式实时操作系统实时化技术</t>
    <phoneticPr fontId="1" type="noConversion"/>
  </si>
  <si>
    <t>地面实时监视软件三维场景构建技术</t>
    <phoneticPr fontId="1" type="noConversion"/>
  </si>
  <si>
    <t>参与外场试验</t>
    <phoneticPr fontId="1" type="noConversion"/>
  </si>
  <si>
    <t>2.1.1.3</t>
    <phoneticPr fontId="1" type="noConversion"/>
  </si>
  <si>
    <t>基测</t>
  </si>
  <si>
    <t>周庆飞</t>
    <phoneticPr fontId="1" type="noConversion"/>
  </si>
  <si>
    <t>刘文旭</t>
    <phoneticPr fontId="1" type="noConversion"/>
  </si>
  <si>
    <t>闫德顺</t>
    <phoneticPr fontId="1" type="noConversion"/>
  </si>
  <si>
    <t>数管BDA模块电装加工</t>
    <phoneticPr fontId="1" type="noConversion"/>
  </si>
  <si>
    <t>2.1.1.4</t>
    <phoneticPr fontId="1" type="noConversion"/>
  </si>
  <si>
    <t>数管BDA模块结构件加工</t>
    <phoneticPr fontId="1" type="noConversion"/>
  </si>
  <si>
    <t>2.1.1.5</t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</si>
  <si>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研究内容1：</t>
    </r>
    <r>
      <rPr>
        <b/>
        <sz val="11"/>
        <rFont val="宋体"/>
        <family val="3"/>
        <charset val="134"/>
        <scheme val="minor"/>
      </rPr>
      <t>数据管理系统研制与集成</t>
    </r>
    <phoneticPr fontId="1" type="noConversion"/>
  </si>
  <si>
    <t>基于BDA的数管硬件平台设计与开发</t>
    <phoneticPr fontId="1" type="noConversion"/>
  </si>
  <si>
    <t>数管嵌入式应用软件设计与开发</t>
  </si>
  <si>
    <t>数管嵌入式应用软件设计与开发</t>
    <phoneticPr fontId="1" type="noConversion"/>
  </si>
  <si>
    <t>数管嵌入式应用软件包</t>
    <phoneticPr fontId="1" type="noConversion"/>
  </si>
  <si>
    <t>数管嵌入式应用软件详细设计</t>
    <phoneticPr fontId="1" type="noConversion"/>
  </si>
  <si>
    <t>软件详细设计方案</t>
    <phoneticPr fontId="1" type="noConversion"/>
  </si>
  <si>
    <t>数管嵌入式应用软件开发实施</t>
    <phoneticPr fontId="1" type="noConversion"/>
  </si>
  <si>
    <t>数管应用软件包</t>
    <phoneticPr fontId="1" type="noConversion"/>
  </si>
  <si>
    <t>地面实时监视软件需求分析</t>
    <phoneticPr fontId="1" type="noConversion"/>
  </si>
  <si>
    <t>地面实时监视软件设计详细方案设计</t>
    <phoneticPr fontId="1" type="noConversion"/>
  </si>
  <si>
    <t>地面实时监视软件设计使用说明</t>
    <phoneticPr fontId="1" type="noConversion"/>
  </si>
  <si>
    <t>2.2.2</t>
    <phoneticPr fontId="1" type="noConversion"/>
  </si>
  <si>
    <t>2.2.3</t>
    <phoneticPr fontId="1" type="noConversion"/>
  </si>
  <si>
    <t>2.2.4</t>
    <phoneticPr fontId="1" type="noConversion"/>
  </si>
  <si>
    <t>地面实时监视软件设计与开发</t>
    <phoneticPr fontId="1" type="noConversion"/>
  </si>
  <si>
    <t>数管结构设计</t>
    <phoneticPr fontId="1" type="noConversion"/>
  </si>
  <si>
    <t>2.1.4</t>
    <phoneticPr fontId="1" type="noConversion"/>
  </si>
  <si>
    <t>数管结构设计与生产</t>
    <phoneticPr fontId="1" type="noConversion"/>
  </si>
  <si>
    <t>2.1.4.1</t>
    <phoneticPr fontId="1" type="noConversion"/>
  </si>
  <si>
    <t>2.1.4.2</t>
    <phoneticPr fontId="1" type="noConversion"/>
  </si>
  <si>
    <t>数管结构加工生产</t>
    <phoneticPr fontId="1" type="noConversion"/>
  </si>
  <si>
    <t>2.1.5</t>
    <phoneticPr fontId="1" type="noConversion"/>
  </si>
  <si>
    <t>2.1.5.1</t>
    <phoneticPr fontId="1" type="noConversion"/>
  </si>
  <si>
    <t>数管系统电装集成联调</t>
    <phoneticPr fontId="1" type="noConversion"/>
  </si>
  <si>
    <t>2.1.5.2</t>
    <phoneticPr fontId="1" type="noConversion"/>
  </si>
  <si>
    <t>2.1.5.3</t>
    <phoneticPr fontId="1" type="noConversion"/>
  </si>
  <si>
    <t>数管系统硬件平台与操作系统调试</t>
    <phoneticPr fontId="1" type="noConversion"/>
  </si>
  <si>
    <t>数管系统整机联调</t>
    <phoneticPr fontId="1" type="noConversion"/>
  </si>
  <si>
    <t>多平台地面桌面联试方案设计</t>
    <phoneticPr fontId="1" type="noConversion"/>
  </si>
  <si>
    <t>设计方案
测试大纲</t>
    <phoneticPr fontId="1" type="noConversion"/>
  </si>
  <si>
    <t>连接电缆设计加工</t>
    <phoneticPr fontId="1" type="noConversion"/>
  </si>
  <si>
    <t>地面桌面联试实施</t>
    <phoneticPr fontId="1" type="noConversion"/>
  </si>
  <si>
    <t>测试报告</t>
    <phoneticPr fontId="1" type="noConversion"/>
  </si>
  <si>
    <t>2.1.6</t>
    <phoneticPr fontId="1" type="noConversion"/>
  </si>
  <si>
    <t>2.1.6.1</t>
    <phoneticPr fontId="1" type="noConversion"/>
  </si>
  <si>
    <t>2.1.6.2</t>
    <phoneticPr fontId="1" type="noConversion"/>
  </si>
  <si>
    <t xml:space="preserve">
飞机平台数据管理系统1套
气球平台数据管理系统1套
</t>
    <phoneticPr fontId="1" type="noConversion"/>
  </si>
  <si>
    <t>完成数管平台所需资源模块的设计、研制与生产</t>
    <phoneticPr fontId="1" type="noConversion"/>
  </si>
  <si>
    <t>数管系统硬件平台</t>
    <phoneticPr fontId="1" type="noConversion"/>
  </si>
  <si>
    <t>数管硬件平台方案设计</t>
  </si>
  <si>
    <t>数管硬件平台方案设计</t>
    <phoneticPr fontId="1" type="noConversion"/>
  </si>
  <si>
    <t>数管硬件平台设计方案报告</t>
    <phoneticPr fontId="1" type="noConversion"/>
  </si>
  <si>
    <t>元器件、航插、连接器等</t>
    <phoneticPr fontId="1" type="noConversion"/>
  </si>
  <si>
    <t>采购</t>
  </si>
  <si>
    <t>CPU模块、电源模块、交换模块、CAN通信模块、多串口模块、OC指令模块、存储模块、调试工板元器件等采购</t>
    <phoneticPr fontId="1" type="noConversion"/>
  </si>
  <si>
    <t>CPU模块、电源模块、交换模块、CAN通信模块、多串口模块、OC指令模块、存储模块、调试工板电装加工</t>
    <phoneticPr fontId="1" type="noConversion"/>
  </si>
  <si>
    <t>硬件模块</t>
  </si>
  <si>
    <t>CPU模块、电源模块、交换模块、CAN通信模块、多串口模块、OC指令模块、存储模块、调试工板结构加工</t>
    <phoneticPr fontId="1" type="noConversion"/>
  </si>
  <si>
    <t>CPU模块、电源模块、交换模块、CAN通信模块、多串口模块、OC指令模块、存储模块、调试工板结构</t>
    <phoneticPr fontId="1" type="noConversion"/>
  </si>
  <si>
    <t>2.1.1.6</t>
    <phoneticPr fontId="1" type="noConversion"/>
  </si>
  <si>
    <t>CPU模块、电源模块、交换模块、CAN通信模块、多串口模块、OC指令模块、存储模块、调试工板电路板</t>
    <phoneticPr fontId="1" type="noConversion"/>
  </si>
  <si>
    <t>完成数管操作系统移植及驱动实时性适配</t>
    <phoneticPr fontId="1" type="noConversion"/>
  </si>
  <si>
    <t>数管嵌入式实时操作系统</t>
    <phoneticPr fontId="1" type="noConversion"/>
  </si>
  <si>
    <t>系统工程</t>
  </si>
  <si>
    <t>2.1.2.2</t>
    <phoneticPr fontId="1" type="noConversion"/>
  </si>
  <si>
    <t>2.1.2.3</t>
    <phoneticPr fontId="1" type="noConversion"/>
  </si>
  <si>
    <t>2.1.2.4</t>
    <phoneticPr fontId="1" type="noConversion"/>
  </si>
  <si>
    <t>数管嵌入式实时操作系统设计与开发</t>
    <phoneticPr fontId="1" type="noConversion"/>
  </si>
  <si>
    <t>基于linux preempt实时操作系统移植、模块驱动实时性适配设计</t>
    <phoneticPr fontId="1" type="noConversion"/>
  </si>
  <si>
    <t>完成数管操作系统移植及实时性适配方案设计</t>
    <phoneticPr fontId="1" type="noConversion"/>
  </si>
  <si>
    <t>数管操作系统移植及实时性适配设计方案报告</t>
    <phoneticPr fontId="1" type="noConversion"/>
  </si>
  <si>
    <t>内核补丁、驱动实时性适配代码</t>
    <phoneticPr fontId="1" type="noConversion"/>
  </si>
  <si>
    <t>数管上架结构</t>
    <phoneticPr fontId="1" type="noConversion"/>
  </si>
  <si>
    <t>生产部</t>
  </si>
  <si>
    <t>吕延军</t>
    <phoneticPr fontId="1" type="noConversion"/>
  </si>
  <si>
    <t>结构三维图纸</t>
    <phoneticPr fontId="1" type="noConversion"/>
  </si>
  <si>
    <t>数管结构</t>
    <phoneticPr fontId="1" type="noConversion"/>
  </si>
  <si>
    <t>数管系统电装及软硬件联合调试</t>
    <phoneticPr fontId="1" type="noConversion"/>
  </si>
  <si>
    <t>整机正样</t>
  </si>
  <si>
    <t>数管系统初样</t>
    <phoneticPr fontId="1" type="noConversion"/>
  </si>
  <si>
    <t>闫德顺</t>
    <phoneticPr fontId="1" type="noConversion"/>
  </si>
  <si>
    <t>电缆网</t>
    <phoneticPr fontId="1" type="noConversion"/>
  </si>
  <si>
    <t>系统实物</t>
  </si>
  <si>
    <t>数管系统软硬件联调</t>
    <phoneticPr fontId="1" type="noConversion"/>
  </si>
  <si>
    <t>数管系统实物</t>
    <phoneticPr fontId="1" type="noConversion"/>
  </si>
  <si>
    <t>控制节点</t>
    <phoneticPr fontId="1" type="noConversion"/>
  </si>
  <si>
    <t>数管系统整改</t>
    <phoneticPr fontId="1" type="noConversion"/>
  </si>
  <si>
    <t>数管系统环境试验与整改</t>
    <phoneticPr fontId="1" type="noConversion"/>
  </si>
  <si>
    <t>环境试验</t>
    <phoneticPr fontId="1" type="noConversion"/>
  </si>
  <si>
    <t>数管系统正样</t>
    <phoneticPr fontId="1" type="noConversion"/>
  </si>
  <si>
    <t>试验报告</t>
  </si>
  <si>
    <t>环境试验报告</t>
    <phoneticPr fontId="1" type="noConversion"/>
  </si>
  <si>
    <t>对环境试验出现问题进行整改</t>
    <phoneticPr fontId="1" type="noConversion"/>
  </si>
  <si>
    <t>硬件及结构整改</t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</si>
  <si>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研究内容2</t>
    </r>
    <r>
      <rPr>
        <b/>
        <sz val="11"/>
        <rFont val="宋体"/>
        <family val="3"/>
        <charset val="134"/>
        <scheme val="minor"/>
      </rPr>
      <t>：地面实时监视软件设计与开发</t>
    </r>
    <phoneticPr fontId="1" type="noConversion"/>
  </si>
  <si>
    <t>地面实时监视软件设计与开发</t>
    <phoneticPr fontId="1" type="noConversion"/>
  </si>
  <si>
    <t>地面实时监视软件</t>
    <phoneticPr fontId="1" type="noConversion"/>
  </si>
  <si>
    <t>信息化</t>
  </si>
  <si>
    <t>地面实时监视软件需求分析报告</t>
    <phoneticPr fontId="1" type="noConversion"/>
  </si>
  <si>
    <t>地面实时监视软件设计详细方案设计报告</t>
    <phoneticPr fontId="1" type="noConversion"/>
  </si>
  <si>
    <t>地面实时监视软件设计与开发</t>
    <phoneticPr fontId="1" type="noConversion"/>
  </si>
  <si>
    <t>地面实时监视软件包</t>
    <phoneticPr fontId="1" type="noConversion"/>
  </si>
  <si>
    <t>地面实时监视软件设计使用说明书</t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</si>
  <si>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研究内容3</t>
    </r>
    <r>
      <rPr>
        <b/>
        <sz val="11"/>
        <rFont val="宋体"/>
        <family val="3"/>
        <charset val="134"/>
        <scheme val="minor"/>
      </rPr>
      <t>：多平台地面桌面联试</t>
    </r>
    <phoneticPr fontId="1" type="noConversion"/>
  </si>
  <si>
    <t>多平台地面桌面联试</t>
  </si>
  <si>
    <t>任朝旭</t>
    <phoneticPr fontId="1" type="noConversion"/>
  </si>
  <si>
    <t>任朝旭</t>
    <phoneticPr fontId="1" type="noConversion"/>
  </si>
  <si>
    <t>完成地面桌面联试载荷连接电缆设计及制作</t>
    <phoneticPr fontId="1" type="noConversion"/>
  </si>
  <si>
    <t>连接电缆</t>
    <phoneticPr fontId="1" type="noConversion"/>
  </si>
  <si>
    <t>核心技术文件：2份</t>
    <phoneticPr fontId="1" type="noConversion"/>
  </si>
  <si>
    <t>事务费</t>
  </si>
  <si>
    <t>事务费</t>
    <phoneticPr fontId="1" type="noConversion"/>
  </si>
  <si>
    <t>配合外场试验大纲编写</t>
    <phoneticPr fontId="1" type="noConversion"/>
  </si>
  <si>
    <t>测试大纲</t>
  </si>
  <si>
    <t>测试大纲</t>
    <phoneticPr fontId="1" type="noConversion"/>
  </si>
  <si>
    <t>数管系统及地面实时监视软件外场联试</t>
    <phoneticPr fontId="1" type="noConversion"/>
  </si>
  <si>
    <t>试验报告</t>
    <phoneticPr fontId="1" type="noConversion"/>
  </si>
  <si>
    <t>参与外场试验，并配合完成试验报告编写</t>
    <phoneticPr fontId="1" type="noConversion"/>
  </si>
  <si>
    <t>测试报告</t>
    <phoneticPr fontId="1" type="noConversion"/>
  </si>
  <si>
    <t>数管系统硬件装配及电装</t>
    <phoneticPr fontId="1" type="noConversion"/>
  </si>
  <si>
    <t>材料费</t>
  </si>
  <si>
    <t>专用费</t>
  </si>
  <si>
    <t>物料采购</t>
    <phoneticPr fontId="1" type="noConversion"/>
  </si>
  <si>
    <t>系统联试所需航插采购、交换机、数管运输所需包装箱</t>
    <phoneticPr fontId="1" type="noConversion"/>
  </si>
  <si>
    <t>解梦迪</t>
    <phoneticPr fontId="1" type="noConversion"/>
  </si>
  <si>
    <t>数管硬件平台联合调试</t>
    <phoneticPr fontId="1" type="noConversion"/>
  </si>
  <si>
    <t>CPU模块、电源模块、交换模块、CAN通信模块、多串口模块、OC指令模块、存储模块</t>
    <phoneticPr fontId="1" type="noConversion"/>
  </si>
  <si>
    <t>CPU模块、电源模块、交换模块、CAN通信模块、多串口模块、OC指令模块、存储模块联合调试</t>
    <phoneticPr fontId="1" type="noConversion"/>
  </si>
  <si>
    <t>2.2.3.1</t>
    <phoneticPr fontId="1" type="noConversion"/>
  </si>
  <si>
    <t>数据接收模块开发</t>
    <phoneticPr fontId="1" type="noConversion"/>
  </si>
  <si>
    <t>2.2.3.2</t>
    <phoneticPr fontId="1" type="noConversion"/>
  </si>
  <si>
    <t>2.2.3.3</t>
    <phoneticPr fontId="1" type="noConversion"/>
  </si>
  <si>
    <t>2.2.3.4</t>
    <phoneticPr fontId="1" type="noConversion"/>
  </si>
  <si>
    <t>2.2.3.5</t>
    <phoneticPr fontId="1" type="noConversion"/>
  </si>
  <si>
    <t>试验场景三维展示功能模块开发</t>
    <phoneticPr fontId="1" type="noConversion"/>
  </si>
  <si>
    <t>飞机动态航迹显示功能模块开发、试验关键信息提示功能模块开发</t>
    <phoneticPr fontId="1" type="noConversion"/>
  </si>
  <si>
    <t>载荷状态监控功能模块模块开发</t>
    <phoneticPr fontId="1" type="noConversion"/>
  </si>
  <si>
    <t>情报数据展示功能模块开发</t>
    <phoneticPr fontId="1" type="noConversion"/>
  </si>
  <si>
    <t>完成数据接收模块开发</t>
    <phoneticPr fontId="1" type="noConversion"/>
  </si>
  <si>
    <t>完成试验场景三维展示功能模块开发</t>
    <phoneticPr fontId="1" type="noConversion"/>
  </si>
  <si>
    <t>完成飞机动态航迹显示功能模块开发、试验关键信息提示功能模块开发</t>
    <phoneticPr fontId="1" type="noConversion"/>
  </si>
  <si>
    <t>完成载荷状态监控功能模块模块开发</t>
    <phoneticPr fontId="1" type="noConversion"/>
  </si>
  <si>
    <t>完成情报数据展示功能模块开发</t>
    <phoneticPr fontId="1" type="noConversion"/>
  </si>
  <si>
    <t>数据接收模块软件代码</t>
    <phoneticPr fontId="1" type="noConversion"/>
  </si>
  <si>
    <t>试验场景三维展示功能模块软件代码</t>
    <phoneticPr fontId="1" type="noConversion"/>
  </si>
  <si>
    <t>飞机动态航迹显示功能模块开发、试验关键信息提示功能模块软件代码</t>
    <phoneticPr fontId="1" type="noConversion"/>
  </si>
  <si>
    <t>载荷状态监控功能模块模块软件代码</t>
    <phoneticPr fontId="1" type="noConversion"/>
  </si>
  <si>
    <t>情报数据展示功能模块软件代码</t>
    <phoneticPr fontId="1" type="noConversion"/>
  </si>
  <si>
    <t>数据管理系统2套（含应用软件）,包括机载数据管理系统一套，球载数据管理系统一套。</t>
    <phoneticPr fontId="1" type="noConversion"/>
  </si>
  <si>
    <t>地面实时监视软件</t>
    <phoneticPr fontId="1" type="noConversion"/>
  </si>
  <si>
    <t>跨域协同感知集成测试与体系评估技术                  表二</t>
    <phoneticPr fontId="1" type="noConversion"/>
  </si>
  <si>
    <t>跨域协同感知集成测试与体系评估技术</t>
    <phoneticPr fontId="1" type="noConversion"/>
  </si>
  <si>
    <t xml:space="preserve">1. 数管系统
(1) 具备接收可演进的任务规划指令能力，并生成相应载荷的控制指令；
(2) 具备接收机载/球载POS数据及UTC时间数据能力并通过CAN总线按照协议格式广播；
(3) 具备任务数据及指令数据存储及查询功能；
(4) 具备载荷状态汇总及下传、试验过程信息下传及预构设功能；
2. 地面桌面联试试验环境集成与测试
(1) 完成XX处理模式、XX模式两种工作模式下系统联试；
(2) 配合完成XXX体系从XX到XX全流程任务响应时间指标测试；
</t>
    <phoneticPr fontId="1" type="noConversion"/>
  </si>
  <si>
    <t>1.数管系统
（1)存储容量不低于1TB；
（2)具备通信接口类型：CAN总线、422总线、OC指令、LAN接口等；</t>
    <phoneticPr fontId="1" type="noConversion"/>
  </si>
  <si>
    <t>外协费</t>
    <phoneticPr fontId="1" type="noConversion"/>
  </si>
  <si>
    <t>外协</t>
    <phoneticPr fontId="1" type="noConversion"/>
  </si>
  <si>
    <t>基测</t>
    <phoneticPr fontId="1" type="noConversion"/>
  </si>
  <si>
    <t>周庆飞</t>
    <phoneticPr fontId="1" type="noConversion"/>
  </si>
  <si>
    <t>2.1.1.7</t>
    <phoneticPr fontId="1" type="noConversion"/>
  </si>
  <si>
    <t>CPU模块、电源模块、交换模块、CAN通信模块、多串口模块、OC指令模块、存储模块、调试工板PCB制版</t>
    <phoneticPr fontId="1" type="noConversion"/>
  </si>
  <si>
    <t>CPU模块、电源模块、交换模块、CAN通信模块、多串口模块、OC指令模块、存储模块、调试工板PCB板</t>
    <phoneticPr fontId="1" type="noConversion"/>
  </si>
  <si>
    <t>OC指令模块和存储模块PCB设计</t>
    <phoneticPr fontId="1" type="noConversion"/>
  </si>
  <si>
    <t>OC指令模块和存储模块PCB文件</t>
    <phoneticPr fontId="1" type="noConversion"/>
  </si>
  <si>
    <t>基于linux preempt实时操作系统移植boot流程分析和zynq的代码分析</t>
  </si>
  <si>
    <t>完成开发环境搭建和代码分析工作</t>
  </si>
  <si>
    <t>技术文档</t>
  </si>
  <si>
    <t>ZYNQ启动流程分析报告</t>
  </si>
  <si>
    <t>解梦迪</t>
  </si>
  <si>
    <t>YZ-20001</t>
    <phoneticPr fontId="1" type="noConversion"/>
  </si>
  <si>
    <t>装备发展部</t>
  </si>
  <si>
    <t>航插、连接器、包装箱等</t>
    <phoneticPr fontId="1" type="noConversion"/>
  </si>
  <si>
    <t>2.1.5.4</t>
    <phoneticPr fontId="1" type="noConversion"/>
  </si>
  <si>
    <t>航插及电缆采购</t>
    <phoneticPr fontId="1" type="noConversion"/>
  </si>
  <si>
    <t>数管硬件装配和电装</t>
    <phoneticPr fontId="1" type="noConversion"/>
  </si>
  <si>
    <t>数管电装所需航插及电缆采购</t>
    <phoneticPr fontId="1" type="noConversion"/>
  </si>
  <si>
    <t>航插及电缆等</t>
    <phoneticPr fontId="1" type="noConversion"/>
  </si>
  <si>
    <t>外场试验准备</t>
    <phoneticPr fontId="1" type="noConversion"/>
  </si>
  <si>
    <t>物料采购</t>
    <phoneticPr fontId="1" type="noConversion"/>
  </si>
  <si>
    <t>3.1.1</t>
    <phoneticPr fontId="1" type="noConversion"/>
  </si>
  <si>
    <t>3.1.2</t>
    <phoneticPr fontId="1" type="noConversion"/>
  </si>
  <si>
    <t>3.1.3</t>
    <phoneticPr fontId="1" type="noConversion"/>
  </si>
  <si>
    <t>外场试验实施</t>
    <phoneticPr fontId="1" type="noConversion"/>
  </si>
  <si>
    <t>演示验证短片录制</t>
    <phoneticPr fontId="1" type="noConversion"/>
  </si>
  <si>
    <t>外场供电</t>
    <phoneticPr fontId="1" type="noConversion"/>
  </si>
  <si>
    <t>完成遥测风向风速仪、外场供电电缆等物料的采购</t>
    <phoneticPr fontId="1" type="noConversion"/>
  </si>
  <si>
    <t>地面目标车租赁</t>
    <phoneticPr fontId="1" type="noConversion"/>
  </si>
  <si>
    <t>3.1.4</t>
    <phoneticPr fontId="1" type="noConversion"/>
  </si>
  <si>
    <t>角反射器加工制作</t>
    <phoneticPr fontId="1" type="noConversion"/>
  </si>
  <si>
    <t>地面接收方舱改造及租赁</t>
    <phoneticPr fontId="1" type="noConversion"/>
  </si>
  <si>
    <t>外场发电车租赁</t>
    <phoneticPr fontId="1" type="noConversion"/>
  </si>
  <si>
    <t>完成地面目标车租赁</t>
    <phoneticPr fontId="1" type="noConversion"/>
  </si>
  <si>
    <t>完成外场发电车租赁</t>
    <phoneticPr fontId="1" type="noConversion"/>
  </si>
  <si>
    <t>完成角反射器加工制作</t>
    <phoneticPr fontId="1" type="noConversion"/>
  </si>
  <si>
    <t>完成地面接收方舱改造及租赁</t>
    <phoneticPr fontId="1" type="noConversion"/>
  </si>
  <si>
    <t>技术服务</t>
    <phoneticPr fontId="1" type="noConversion"/>
  </si>
  <si>
    <t>遥测风向风速仪、外场供电电缆等物料</t>
    <phoneticPr fontId="1" type="noConversion"/>
  </si>
  <si>
    <t>地面目标车租赁服务</t>
    <phoneticPr fontId="1" type="noConversion"/>
  </si>
  <si>
    <t>外场发电车租赁服务</t>
    <phoneticPr fontId="1" type="noConversion"/>
  </si>
  <si>
    <t>地面接收方舱改造及技术服务</t>
    <phoneticPr fontId="1" type="noConversion"/>
  </si>
  <si>
    <t>燃料动力费</t>
  </si>
  <si>
    <t>燃料动力费</t>
    <phoneticPr fontId="1" type="noConversion"/>
  </si>
  <si>
    <t>3.2.1</t>
    <phoneticPr fontId="1" type="noConversion"/>
  </si>
  <si>
    <t>3.1.5</t>
    <phoneticPr fontId="1" type="noConversion"/>
  </si>
  <si>
    <t>3.1.6</t>
    <phoneticPr fontId="1" type="noConversion"/>
  </si>
  <si>
    <t>3.2.2</t>
    <phoneticPr fontId="1" type="noConversion"/>
  </si>
  <si>
    <t>3.2.3</t>
    <phoneticPr fontId="1" type="noConversion"/>
  </si>
  <si>
    <t>完成外场试验演示验证短片录制</t>
    <phoneticPr fontId="1" type="noConversion"/>
  </si>
  <si>
    <t>完成气球平台和地面方舱的供电</t>
    <phoneticPr fontId="1" type="noConversion"/>
  </si>
  <si>
    <t>视频</t>
    <phoneticPr fontId="1" type="noConversion"/>
  </si>
  <si>
    <t>外城演示验证视频</t>
    <phoneticPr fontId="1" type="noConversion"/>
  </si>
  <si>
    <t>外场供电</t>
    <phoneticPr fontId="1" type="noConversion"/>
  </si>
  <si>
    <t>数管BDA模块物料采购</t>
    <phoneticPr fontId="1" type="noConversion"/>
  </si>
  <si>
    <t>多平台地面桌面联试实施</t>
    <phoneticPr fontId="1" type="noConversion"/>
  </si>
  <si>
    <t>数管BDA模块PCB制板</t>
    <phoneticPr fontId="1" type="noConversion"/>
  </si>
  <si>
    <t>张强</t>
    <phoneticPr fontId="1" type="noConversion"/>
  </si>
  <si>
    <t>指令和数据收发协议配置</t>
    <phoneticPr fontId="1" type="noConversion"/>
  </si>
  <si>
    <t>2.1.3.3</t>
    <phoneticPr fontId="1" type="noConversion"/>
  </si>
  <si>
    <t>完成指令和数据收发协议配置</t>
    <phoneticPr fontId="1" type="noConversion"/>
  </si>
  <si>
    <t>高低温试验、振动试验、冲击试验、低气压、电磁兼容试验</t>
    <phoneticPr fontId="1" type="noConversion"/>
  </si>
  <si>
    <t>指令和数据收发协议配置文件</t>
    <phoneticPr fontId="1" type="noConversion"/>
  </si>
  <si>
    <t>2.1.2.5</t>
    <phoneticPr fontId="1" type="noConversion"/>
  </si>
  <si>
    <t>2.1.2.6</t>
    <phoneticPr fontId="1" type="noConversion"/>
  </si>
  <si>
    <r>
      <t>LINUX</t>
    </r>
    <r>
      <rPr>
        <sz val="10.5"/>
        <color rgb="FF000000"/>
        <rFont val="宋体"/>
        <family val="3"/>
        <charset val="134"/>
      </rPr>
      <t>内核优化</t>
    </r>
    <phoneticPr fontId="1" type="noConversion"/>
  </si>
  <si>
    <r>
      <t>适配</t>
    </r>
    <r>
      <rPr>
        <sz val="10.5"/>
        <color rgb="FF000000"/>
        <rFont val="Times New Roman"/>
        <family val="1"/>
      </rPr>
      <t>ZYNQ</t>
    </r>
    <r>
      <rPr>
        <sz val="10.5"/>
        <color rgb="FF000000"/>
        <rFont val="宋体"/>
        <family val="3"/>
        <charset val="134"/>
      </rPr>
      <t>芯片</t>
    </r>
    <r>
      <rPr>
        <sz val="10.5"/>
        <color rgb="FF000000"/>
        <rFont val="Times New Roman"/>
        <family val="1"/>
      </rPr>
      <t>BSP</t>
    </r>
    <r>
      <rPr>
        <sz val="10.5"/>
        <color rgb="FF000000"/>
        <rFont val="宋体"/>
        <family val="3"/>
        <charset val="134"/>
      </rPr>
      <t>底层支持驱动包</t>
    </r>
    <phoneticPr fontId="1" type="noConversion"/>
  </si>
  <si>
    <r>
      <t>LINUX</t>
    </r>
    <r>
      <rPr>
        <sz val="10.5"/>
        <color rgb="FF000000"/>
        <rFont val="宋体"/>
        <family val="3"/>
        <charset val="134"/>
      </rPr>
      <t>系统优化</t>
    </r>
    <phoneticPr fontId="1" type="noConversion"/>
  </si>
  <si>
    <t>内核实时性评测及应用开发技术支持</t>
    <phoneticPr fontId="1" type="noConversion"/>
  </si>
  <si>
    <t>评测报告</t>
    <phoneticPr fontId="1" type="noConversion"/>
  </si>
  <si>
    <t>2.3.2</t>
    <phoneticPr fontId="1" type="noConversion"/>
  </si>
  <si>
    <t>2.3.3</t>
    <phoneticPr fontId="1" type="noConversion"/>
  </si>
  <si>
    <t>2.3.4</t>
    <phoneticPr fontId="1" type="noConversion"/>
  </si>
  <si>
    <t>专用费</t>
    <phoneticPr fontId="1" type="noConversion"/>
  </si>
  <si>
    <t>燃料动力费</t>
    <phoneticPr fontId="1" type="noConversion"/>
  </si>
  <si>
    <t>固定资产
使用费</t>
    <phoneticPr fontId="1" type="noConversion"/>
  </si>
  <si>
    <t>工资费</t>
    <phoneticPr fontId="1" type="noConversion"/>
  </si>
  <si>
    <t>管理费</t>
    <phoneticPr fontId="1" type="noConversion"/>
  </si>
  <si>
    <t>收益</t>
    <phoneticPr fontId="1" type="noConversion"/>
  </si>
  <si>
    <t>不可预见费</t>
    <phoneticPr fontId="1" type="noConversion"/>
  </si>
  <si>
    <t>高分专项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</si>
</sst>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.00_ "/>
    <numFmt numFmtId="177" formatCode="yyyy/m/d;@"/>
    <numFmt numFmtId="178" formatCode="#,##0.00_);[Red]\(#,##0.00\)"/>
    <numFmt numFmtId="179" formatCode="yyyy/m"/>
    <numFmt numFmtId="180" formatCode="0.00_);[Red]\(0.00\)"/>
  </numFmts>
  <fonts count="2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"/>
      <name val="Arial"/>
      <family val="2"/>
    </font>
    <font>
      <b/>
      <sz val="12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6"/>
      <color rgb="FFFFFFFF"/>
      <name val="宋体"/>
      <family val="3"/>
      <charset val="134"/>
      <scheme val="minor"/>
    </font>
    <font>
      <sz val="10.5"/>
      <color theme="1"/>
      <name val="宋体"/>
      <family val="2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</cellStyleXfs>
  <cellXfs count="25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2" applyFont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2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2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1" xfId="2" applyFont="1" applyBorder="1" applyAlignment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8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>
      <alignment vertical="center" wrapText="1"/>
    </xf>
    <xf numFmtId="0" fontId="3" fillId="0" borderId="1" xfId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0" borderId="24" xfId="0" applyFont="1" applyFill="1" applyBorder="1" applyAlignment="1" applyProtection="1">
      <alignment vertical="center" wrapText="1"/>
    </xf>
    <xf numFmtId="0" fontId="8" fillId="0" borderId="10" xfId="2" applyFont="1" applyFill="1" applyBorder="1" applyAlignment="1" applyProtection="1">
      <alignment horizontal="center" vertical="center" wrapText="1"/>
    </xf>
    <xf numFmtId="0" fontId="8" fillId="0" borderId="31" xfId="2" applyFont="1" applyFill="1" applyBorder="1" applyAlignment="1" applyProtection="1">
      <alignment horizontal="center" vertical="center" wrapText="1"/>
    </xf>
    <xf numFmtId="0" fontId="9" fillId="0" borderId="7" xfId="2" applyFont="1" applyFill="1" applyBorder="1" applyAlignment="1" applyProtection="1">
      <alignment horizontal="right" vertical="center" wrapText="1"/>
    </xf>
    <xf numFmtId="0" fontId="9" fillId="0" borderId="6" xfId="2" applyFont="1" applyFill="1" applyBorder="1" applyAlignment="1" applyProtection="1">
      <alignment vertical="center" wrapText="1"/>
    </xf>
    <xf numFmtId="0" fontId="15" fillId="0" borderId="1" xfId="1" applyFont="1" applyFill="1" applyBorder="1" applyAlignment="1" applyProtection="1">
      <alignment horizontal="left" vertical="center" wrapText="1"/>
      <protection locked="0"/>
    </xf>
    <xf numFmtId="0" fontId="15" fillId="0" borderId="1" xfId="1" applyFont="1" applyBorder="1" applyAlignment="1" applyProtection="1">
      <alignment horizontal="left" vertical="center" wrapText="1"/>
      <protection locked="0"/>
    </xf>
    <xf numFmtId="0" fontId="8" fillId="0" borderId="15" xfId="0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right" vertical="center"/>
    </xf>
    <xf numFmtId="0" fontId="8" fillId="0" borderId="17" xfId="0" applyFont="1" applyFill="1" applyBorder="1" applyAlignment="1" applyProtection="1">
      <alignment horizontal="left" vertical="center"/>
    </xf>
    <xf numFmtId="0" fontId="8" fillId="0" borderId="38" xfId="2" applyFont="1" applyFill="1" applyBorder="1" applyAlignment="1" applyProtection="1">
      <alignment horizontal="center" vertical="center"/>
    </xf>
    <xf numFmtId="0" fontId="8" fillId="0" borderId="8" xfId="2" applyFont="1" applyFill="1" applyBorder="1" applyAlignment="1" applyProtection="1">
      <alignment horizontal="center" vertical="center"/>
    </xf>
    <xf numFmtId="0" fontId="8" fillId="0" borderId="37" xfId="2" applyFont="1" applyFill="1" applyBorder="1" applyAlignment="1" applyProtection="1">
      <alignment horizontal="center" vertical="center"/>
    </xf>
    <xf numFmtId="0" fontId="8" fillId="0" borderId="12" xfId="2" applyFont="1" applyFill="1" applyBorder="1" applyAlignment="1" applyProtection="1">
      <alignment horizontal="center" vertical="center"/>
    </xf>
    <xf numFmtId="0" fontId="9" fillId="0" borderId="31" xfId="2" applyFont="1" applyFill="1" applyBorder="1" applyAlignment="1" applyProtection="1">
      <alignment horizontal="center" vertical="center"/>
    </xf>
    <xf numFmtId="0" fontId="9" fillId="0" borderId="12" xfId="2" applyFont="1" applyFill="1" applyBorder="1" applyAlignment="1" applyProtection="1">
      <alignment horizontal="center" vertical="center"/>
    </xf>
    <xf numFmtId="0" fontId="9" fillId="0" borderId="14" xfId="2" applyFont="1" applyFill="1" applyBorder="1" applyAlignment="1" applyProtection="1">
      <alignment horizontal="center" vertical="center"/>
    </xf>
    <xf numFmtId="0" fontId="9" fillId="0" borderId="23" xfId="2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177" fontId="0" fillId="0" borderId="0" xfId="0" applyNumberFormat="1" applyAlignment="1" applyProtection="1">
      <alignment vertical="center"/>
      <protection locked="0"/>
    </xf>
    <xf numFmtId="0" fontId="7" fillId="0" borderId="27" xfId="0" applyFont="1" applyFill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/>
    </xf>
    <xf numFmtId="0" fontId="9" fillId="0" borderId="32" xfId="2" applyFont="1" applyFill="1" applyBorder="1" applyAlignment="1" applyProtection="1">
      <alignment horizontal="center" vertical="center"/>
    </xf>
    <xf numFmtId="0" fontId="9" fillId="0" borderId="34" xfId="2" applyFont="1" applyFill="1" applyBorder="1" applyAlignment="1" applyProtection="1">
      <alignment horizontal="center" vertical="center"/>
    </xf>
    <xf numFmtId="0" fontId="9" fillId="0" borderId="33" xfId="0" applyFont="1" applyFill="1" applyBorder="1" applyAlignment="1" applyProtection="1">
      <alignment horizontal="center" vertical="center"/>
    </xf>
    <xf numFmtId="176" fontId="9" fillId="0" borderId="30" xfId="2" applyNumberFormat="1" applyFont="1" applyFill="1" applyBorder="1" applyAlignment="1" applyProtection="1">
      <alignment horizontal="right" vertical="center"/>
    </xf>
    <xf numFmtId="176" fontId="8" fillId="0" borderId="10" xfId="2" applyNumberFormat="1" applyFont="1" applyFill="1" applyBorder="1" applyAlignment="1" applyProtection="1">
      <alignment horizontal="right" vertical="center"/>
    </xf>
    <xf numFmtId="176" fontId="8" fillId="0" borderId="11" xfId="2" applyNumberFormat="1" applyFont="1" applyFill="1" applyBorder="1" applyAlignment="1" applyProtection="1">
      <alignment horizontal="right" vertical="center"/>
    </xf>
    <xf numFmtId="176" fontId="8" fillId="0" borderId="28" xfId="0" applyNumberFormat="1" applyFont="1" applyFill="1" applyBorder="1" applyAlignment="1" applyProtection="1">
      <alignment horizontal="right" vertical="center"/>
    </xf>
    <xf numFmtId="176" fontId="8" fillId="0" borderId="8" xfId="2" applyNumberFormat="1" applyFont="1" applyFill="1" applyBorder="1" applyAlignment="1" applyProtection="1">
      <alignment horizontal="right" vertical="center"/>
    </xf>
    <xf numFmtId="176" fontId="8" fillId="0" borderId="1" xfId="2" applyNumberFormat="1" applyFont="1" applyFill="1" applyBorder="1" applyAlignment="1" applyProtection="1">
      <alignment horizontal="right" vertical="center"/>
    </xf>
    <xf numFmtId="176" fontId="8" fillId="0" borderId="9" xfId="0" applyNumberFormat="1" applyFont="1" applyFill="1" applyBorder="1" applyAlignment="1" applyProtection="1">
      <alignment horizontal="right" vertical="center"/>
    </xf>
    <xf numFmtId="176" fontId="8" fillId="0" borderId="32" xfId="2" applyNumberFormat="1" applyFont="1" applyFill="1" applyBorder="1" applyAlignment="1" applyProtection="1">
      <alignment horizontal="right" vertical="center"/>
    </xf>
    <xf numFmtId="176" fontId="8" fillId="0" borderId="34" xfId="2" applyNumberFormat="1" applyFont="1" applyFill="1" applyBorder="1" applyAlignment="1" applyProtection="1">
      <alignment horizontal="right" vertical="center"/>
    </xf>
    <xf numFmtId="176" fontId="8" fillId="0" borderId="33" xfId="0" applyNumberFormat="1" applyFont="1" applyFill="1" applyBorder="1" applyAlignment="1" applyProtection="1">
      <alignment horizontal="right" vertical="center"/>
    </xf>
    <xf numFmtId="176" fontId="9" fillId="0" borderId="19" xfId="2" applyNumberFormat="1" applyFont="1" applyFill="1" applyBorder="1" applyAlignment="1" applyProtection="1">
      <alignment horizontal="right" vertical="center"/>
    </xf>
    <xf numFmtId="176" fontId="9" fillId="0" borderId="21" xfId="2" applyNumberFormat="1" applyFont="1" applyFill="1" applyBorder="1" applyAlignment="1" applyProtection="1">
      <alignment horizontal="right" vertical="center"/>
    </xf>
    <xf numFmtId="176" fontId="8" fillId="0" borderId="19" xfId="2" applyNumberFormat="1" applyFont="1" applyFill="1" applyBorder="1" applyAlignment="1" applyProtection="1">
      <alignment horizontal="right" vertical="center"/>
    </xf>
    <xf numFmtId="176" fontId="8" fillId="0" borderId="20" xfId="2" applyNumberFormat="1" applyFont="1" applyFill="1" applyBorder="1" applyAlignment="1" applyProtection="1">
      <alignment horizontal="right" vertical="center"/>
    </xf>
    <xf numFmtId="176" fontId="8" fillId="0" borderId="21" xfId="0" applyNumberFormat="1" applyFont="1" applyFill="1" applyBorder="1" applyAlignment="1" applyProtection="1">
      <alignment horizontal="right" vertical="center"/>
    </xf>
    <xf numFmtId="0" fontId="10" fillId="0" borderId="25" xfId="0" applyFont="1" applyFill="1" applyBorder="1" applyAlignment="1" applyProtection="1">
      <alignment vertical="center"/>
    </xf>
    <xf numFmtId="176" fontId="9" fillId="2" borderId="29" xfId="2" applyNumberFormat="1" applyFont="1" applyFill="1" applyBorder="1" applyAlignment="1" applyProtection="1">
      <alignment horizontal="right" vertical="center"/>
      <protection locked="0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4" xfId="2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left" vertical="center" wrapText="1"/>
      <protection locked="0"/>
    </xf>
    <xf numFmtId="0" fontId="6" fillId="0" borderId="1" xfId="1" applyFont="1" applyFill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6" fillId="0" borderId="1" xfId="1" applyFont="1" applyFill="1" applyBorder="1" applyAlignment="1" applyProtection="1">
      <alignment horizontal="center" vertical="center" wrapText="1"/>
      <protection locked="0"/>
    </xf>
    <xf numFmtId="0" fontId="6" fillId="0" borderId="1" xfId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vertical="center" wrapText="1"/>
      <protection locked="0"/>
    </xf>
    <xf numFmtId="0" fontId="6" fillId="0" borderId="1" xfId="1" applyFont="1" applyBorder="1" applyAlignment="1" applyProtection="1">
      <alignment horizontal="left" vertical="center" wrapText="1"/>
      <protection locked="0"/>
    </xf>
    <xf numFmtId="0" fontId="13" fillId="0" borderId="1" xfId="1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left" vertical="center" wrapText="1"/>
    </xf>
    <xf numFmtId="179" fontId="0" fillId="0" borderId="0" xfId="0" applyNumberFormat="1" applyAlignment="1" applyProtection="1">
      <alignment vertical="center" wrapText="1"/>
      <protection locked="0"/>
    </xf>
    <xf numFmtId="0" fontId="18" fillId="0" borderId="3" xfId="0" applyFont="1" applyFill="1" applyBorder="1" applyAlignment="1" applyProtection="1">
      <alignment horizontal="left" vertical="center" wrapText="1"/>
      <protection locked="0"/>
    </xf>
    <xf numFmtId="0" fontId="6" fillId="0" borderId="40" xfId="1" applyFont="1" applyFill="1" applyBorder="1" applyAlignment="1" applyProtection="1">
      <alignment horizontal="left" vertical="center" wrapText="1"/>
      <protection locked="0"/>
    </xf>
    <xf numFmtId="0" fontId="6" fillId="0" borderId="3" xfId="1" applyFont="1" applyFill="1" applyBorder="1" applyAlignment="1" applyProtection="1">
      <alignment horizontal="left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3" xfId="1" applyFont="1" applyFill="1" applyBorder="1" applyAlignment="1" applyProtection="1">
      <alignment horizontal="center" vertical="center" wrapText="1"/>
      <protection locked="0"/>
    </xf>
    <xf numFmtId="0" fontId="13" fillId="0" borderId="37" xfId="1" applyFont="1" applyFill="1" applyBorder="1" applyAlignment="1" applyProtection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6" fillId="0" borderId="13" xfId="1" applyFont="1" applyFill="1" applyBorder="1" applyAlignment="1" applyProtection="1">
      <alignment horizontal="center" vertical="center" wrapText="1"/>
    </xf>
    <xf numFmtId="0" fontId="13" fillId="0" borderId="13" xfId="1" applyFont="1" applyFill="1" applyBorder="1" applyAlignment="1" applyProtection="1">
      <alignment horizontal="center" vertical="center" wrapText="1"/>
    </xf>
    <xf numFmtId="0" fontId="17" fillId="0" borderId="0" xfId="0" applyFont="1" applyAlignment="1">
      <alignment vertical="center" wrapText="1"/>
    </xf>
    <xf numFmtId="0" fontId="15" fillId="2" borderId="1" xfId="1" applyFont="1" applyFill="1" applyBorder="1" applyAlignment="1" applyProtection="1">
      <alignment horizontal="left" vertical="center" wrapText="1"/>
      <protection locked="0"/>
    </xf>
    <xf numFmtId="0" fontId="3" fillId="2" borderId="2" xfId="1" applyFont="1" applyFill="1" applyBorder="1" applyAlignment="1" applyProtection="1">
      <alignment horizontal="left" vertical="center" wrapText="1"/>
      <protection locked="0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80" fontId="6" fillId="0" borderId="14" xfId="1" applyNumberFormat="1" applyFont="1" applyFill="1" applyBorder="1" applyAlignment="1" applyProtection="1">
      <alignment horizontal="center" vertical="center" wrapText="1"/>
    </xf>
    <xf numFmtId="180" fontId="8" fillId="0" borderId="3" xfId="0" applyNumberFormat="1" applyFont="1" applyFill="1" applyBorder="1" applyAlignment="1" applyProtection="1">
      <alignment horizontal="right" vertical="center" wrapText="1"/>
      <protection locked="0"/>
    </xf>
    <xf numFmtId="180" fontId="3" fillId="0" borderId="1" xfId="1" applyNumberFormat="1" applyFont="1" applyFill="1" applyBorder="1" applyAlignment="1" applyProtection="1">
      <alignment horizontal="right" vertical="center" wrapText="1"/>
      <protection locked="0"/>
    </xf>
    <xf numFmtId="180" fontId="6" fillId="0" borderId="1" xfId="1" applyNumberFormat="1" applyFont="1" applyBorder="1" applyAlignment="1" applyProtection="1">
      <alignment horizontal="right" vertical="center" wrapText="1"/>
      <protection locked="0"/>
    </xf>
    <xf numFmtId="180" fontId="3" fillId="0" borderId="1" xfId="1" applyNumberFormat="1" applyFont="1" applyBorder="1" applyAlignment="1" applyProtection="1">
      <alignment horizontal="right" vertical="center" wrapText="1"/>
      <protection locked="0"/>
    </xf>
    <xf numFmtId="180" fontId="0" fillId="0" borderId="0" xfId="0" applyNumberFormat="1" applyAlignment="1" applyProtection="1">
      <alignment horizontal="right" vertical="center" wrapText="1"/>
      <protection locked="0"/>
    </xf>
    <xf numFmtId="180" fontId="0" fillId="0" borderId="0" xfId="0" applyNumberFormat="1" applyAlignment="1">
      <alignment vertical="center" wrapText="1"/>
    </xf>
    <xf numFmtId="14" fontId="21" fillId="0" borderId="0" xfId="3" applyNumberFormat="1" applyFont="1" applyFill="1" applyBorder="1" applyAlignment="1" applyProtection="1">
      <alignment horizontal="center" vertical="center" wrapText="1"/>
    </xf>
    <xf numFmtId="14" fontId="6" fillId="0" borderId="1" xfId="1" applyNumberFormat="1" applyFont="1" applyBorder="1" applyAlignment="1" applyProtection="1">
      <alignment horizontal="center" vertical="center" wrapText="1"/>
      <protection locked="0"/>
    </xf>
    <xf numFmtId="14" fontId="3" fillId="0" borderId="1" xfId="1" applyNumberFormat="1" applyFont="1" applyBorder="1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14" fontId="0" fillId="0" borderId="0" xfId="0" applyNumberFormat="1" applyAlignment="1">
      <alignment horizontal="center" vertical="center" wrapText="1"/>
    </xf>
    <xf numFmtId="0" fontId="0" fillId="0" borderId="4" xfId="2" applyFont="1" applyFill="1" applyBorder="1" applyAlignment="1">
      <alignment horizontal="center" vertical="center"/>
    </xf>
    <xf numFmtId="0" fontId="9" fillId="2" borderId="28" xfId="2" applyFont="1" applyFill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9" fillId="0" borderId="30" xfId="2" applyNumberFormat="1" applyFont="1" applyFill="1" applyBorder="1" applyAlignment="1" applyProtection="1">
      <alignment horizontal="center" vertical="center"/>
    </xf>
    <xf numFmtId="176" fontId="9" fillId="0" borderId="21" xfId="2" applyNumberFormat="1" applyFont="1" applyFill="1" applyBorder="1" applyAlignment="1" applyProtection="1">
      <alignment horizontal="center" vertical="center"/>
    </xf>
    <xf numFmtId="0" fontId="13" fillId="0" borderId="1" xfId="1" applyFont="1" applyFill="1" applyBorder="1" applyAlignment="1" applyProtection="1">
      <alignment horizontal="center" vertical="center" wrapText="1"/>
      <protection locked="0"/>
    </xf>
    <xf numFmtId="0" fontId="9" fillId="0" borderId="43" xfId="2" applyFont="1" applyFill="1" applyBorder="1" applyAlignment="1" applyProtection="1">
      <alignment horizontal="center" vertical="center"/>
    </xf>
    <xf numFmtId="0" fontId="9" fillId="0" borderId="44" xfId="2" applyFont="1" applyFill="1" applyBorder="1" applyAlignment="1" applyProtection="1">
      <alignment horizontal="center" vertical="center"/>
    </xf>
    <xf numFmtId="176" fontId="9" fillId="0" borderId="45" xfId="2" applyNumberFormat="1" applyFont="1" applyFill="1" applyBorder="1" applyAlignment="1" applyProtection="1">
      <alignment horizontal="right" vertical="center"/>
    </xf>
    <xf numFmtId="176" fontId="9" fillId="0" borderId="24" xfId="2" applyNumberFormat="1" applyFont="1" applyFill="1" applyBorder="1" applyAlignment="1" applyProtection="1">
      <alignment horizontal="right" vertical="center"/>
    </xf>
    <xf numFmtId="0" fontId="9" fillId="2" borderId="9" xfId="2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left" vertical="center" wrapText="1"/>
    </xf>
    <xf numFmtId="0" fontId="0" fillId="0" borderId="1" xfId="0" applyBorder="1" applyAlignment="1" applyProtection="1">
      <alignment vertical="center" wrapText="1"/>
      <protection locked="0"/>
    </xf>
    <xf numFmtId="179" fontId="6" fillId="0" borderId="1" xfId="1" applyNumberFormat="1" applyFont="1" applyBorder="1" applyAlignment="1" applyProtection="1">
      <alignment horizontal="right" vertical="center" wrapText="1"/>
      <protection locked="0"/>
    </xf>
    <xf numFmtId="178" fontId="6" fillId="0" borderId="1" xfId="1" applyNumberFormat="1" applyFont="1" applyBorder="1" applyAlignment="1" applyProtection="1">
      <alignment horizontal="right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20" fillId="0" borderId="0" xfId="0" applyFont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20" fillId="0" borderId="0" xfId="0" applyFont="1" applyAlignment="1">
      <alignment horizontal="left" vertical="center" wrapText="1"/>
    </xf>
    <xf numFmtId="0" fontId="3" fillId="0" borderId="1" xfId="1" applyFont="1" applyBorder="1" applyAlignment="1" applyProtection="1">
      <alignment horizontal="left" vertical="center" wrapText="1"/>
      <protection locked="0"/>
    </xf>
    <xf numFmtId="0" fontId="24" fillId="0" borderId="0" xfId="0" applyFont="1" applyAlignment="1">
      <alignment horizontal="left" vertical="center" wrapText="1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9" fillId="0" borderId="3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left" vertical="center" wrapText="1"/>
    </xf>
    <xf numFmtId="0" fontId="15" fillId="3" borderId="1" xfId="1" applyFont="1" applyFill="1" applyBorder="1" applyAlignment="1" applyProtection="1">
      <alignment horizontal="left" vertical="center" wrapText="1"/>
      <protection locked="0"/>
    </xf>
    <xf numFmtId="0" fontId="0" fillId="3" borderId="1" xfId="0" applyFill="1" applyBorder="1" applyAlignment="1" applyProtection="1">
      <alignment horizontal="left" vertical="center" wrapText="1"/>
      <protection locked="0"/>
    </xf>
    <xf numFmtId="0" fontId="3" fillId="3" borderId="1" xfId="1" applyFont="1" applyFill="1" applyBorder="1" applyAlignment="1" applyProtection="1">
      <alignment horizontal="left" vertical="center" wrapText="1"/>
      <protection locked="0"/>
    </xf>
    <xf numFmtId="0" fontId="3" fillId="3" borderId="1" xfId="1" applyFont="1" applyFill="1" applyBorder="1" applyAlignment="1" applyProtection="1">
      <alignment horizontal="center" vertical="center" wrapText="1"/>
      <protection locked="0"/>
    </xf>
    <xf numFmtId="14" fontId="3" fillId="3" borderId="1" xfId="1" applyNumberFormat="1" applyFont="1" applyFill="1" applyBorder="1" applyAlignment="1" applyProtection="1">
      <alignment horizontal="center" vertical="center" wrapText="1"/>
      <protection locked="0"/>
    </xf>
    <xf numFmtId="180" fontId="3" fillId="3" borderId="1" xfId="1" applyNumberFormat="1" applyFont="1" applyFill="1" applyBorder="1" applyAlignment="1" applyProtection="1">
      <alignment horizontal="right" vertical="center" wrapText="1"/>
      <protection locked="0"/>
    </xf>
    <xf numFmtId="0" fontId="0" fillId="3" borderId="0" xfId="0" applyFill="1" applyAlignment="1" applyProtection="1">
      <alignment horizontal="left" vertical="center" wrapText="1"/>
      <protection locked="0"/>
    </xf>
    <xf numFmtId="0" fontId="20" fillId="3" borderId="0" xfId="0" applyFont="1" applyFill="1" applyAlignment="1">
      <alignment horizontal="left" vertical="center" wrapText="1"/>
    </xf>
    <xf numFmtId="0" fontId="3" fillId="0" borderId="1" xfId="0" applyFont="1" applyBorder="1" applyAlignment="1" applyProtection="1">
      <alignment vertical="center" wrapText="1"/>
      <protection locked="0"/>
    </xf>
    <xf numFmtId="0" fontId="6" fillId="0" borderId="13" xfId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left" vertical="center" wrapText="1"/>
    </xf>
    <xf numFmtId="0" fontId="9" fillId="0" borderId="0" xfId="0" applyFont="1" applyAlignment="1" applyProtection="1">
      <alignment vertical="center" wrapText="1"/>
      <protection locked="0"/>
    </xf>
    <xf numFmtId="178" fontId="3" fillId="0" borderId="1" xfId="1" applyNumberFormat="1" applyFont="1" applyBorder="1" applyAlignment="1" applyProtection="1">
      <alignment horizontal="right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left" vertical="center" wrapText="1"/>
    </xf>
    <xf numFmtId="0" fontId="3" fillId="0" borderId="0" xfId="0" applyFont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20" fillId="0" borderId="0" xfId="0" applyFont="1" applyAlignment="1">
      <alignment horizontal="left" vertical="center" wrapText="1"/>
    </xf>
    <xf numFmtId="0" fontId="0" fillId="3" borderId="0" xfId="0" applyFill="1" applyAlignment="1" applyProtection="1">
      <alignment vertical="center" wrapText="1"/>
      <protection locked="0"/>
    </xf>
    <xf numFmtId="14" fontId="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44" xfId="2" applyFont="1" applyFill="1" applyBorder="1" applyAlignment="1" applyProtection="1">
      <alignment horizontal="center" vertical="center" wrapText="1"/>
    </xf>
    <xf numFmtId="176" fontId="9" fillId="0" borderId="19" xfId="2" applyNumberFormat="1" applyFont="1" applyFill="1" applyBorder="1" applyAlignment="1" applyProtection="1">
      <alignment vertical="center"/>
    </xf>
    <xf numFmtId="176" fontId="8" fillId="0" borderId="42" xfId="2" applyNumberFormat="1" applyFont="1" applyFill="1" applyBorder="1" applyAlignment="1" applyProtection="1">
      <alignment horizontal="right" vertical="center"/>
    </xf>
    <xf numFmtId="0" fontId="19" fillId="0" borderId="0" xfId="0" applyFont="1" applyAlignment="1">
      <alignment horizontal="left" vertical="center" wrapText="1"/>
    </xf>
    <xf numFmtId="0" fontId="7" fillId="0" borderId="27" xfId="0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</xf>
    <xf numFmtId="0" fontId="10" fillId="0" borderId="18" xfId="0" applyFont="1" applyFill="1" applyBorder="1" applyAlignment="1" applyProtection="1">
      <alignment horizontal="center" vertical="center"/>
    </xf>
    <xf numFmtId="177" fontId="10" fillId="0" borderId="18" xfId="0" applyNumberFormat="1" applyFont="1" applyFill="1" applyBorder="1" applyAlignment="1" applyProtection="1">
      <alignment horizontal="center" vertical="center"/>
    </xf>
    <xf numFmtId="0" fontId="9" fillId="0" borderId="31" xfId="2" applyFont="1" applyFill="1" applyBorder="1" applyAlignment="1" applyProtection="1">
      <alignment horizontal="center" vertical="center"/>
    </xf>
    <xf numFmtId="0" fontId="9" fillId="0" borderId="5" xfId="2" applyFont="1" applyFill="1" applyBorder="1" applyAlignment="1" applyProtection="1">
      <alignment horizontal="center" vertical="center"/>
    </xf>
    <xf numFmtId="0" fontId="9" fillId="0" borderId="6" xfId="2" applyFont="1" applyFill="1" applyBorder="1" applyAlignment="1" applyProtection="1">
      <alignment horizontal="center" vertical="center"/>
    </xf>
    <xf numFmtId="176" fontId="9" fillId="0" borderId="13" xfId="0" applyNumberFormat="1" applyFont="1" applyFill="1" applyBorder="1" applyAlignment="1" applyProtection="1">
      <alignment horizontal="center" vertical="center"/>
    </xf>
    <xf numFmtId="176" fontId="9" fillId="0" borderId="14" xfId="0" applyNumberFormat="1" applyFont="1" applyFill="1" applyBorder="1" applyAlignment="1" applyProtection="1">
      <alignment horizontal="center" vertical="center"/>
    </xf>
    <xf numFmtId="0" fontId="5" fillId="0" borderId="35" xfId="2" applyFont="1" applyFill="1" applyBorder="1" applyAlignment="1" applyProtection="1">
      <alignment horizontal="center" vertical="center"/>
    </xf>
    <xf numFmtId="0" fontId="5" fillId="0" borderId="4" xfId="2" applyFont="1" applyFill="1" applyBorder="1" applyAlignment="1" applyProtection="1">
      <alignment horizontal="center" vertical="center"/>
    </xf>
    <xf numFmtId="0" fontId="5" fillId="0" borderId="36" xfId="2" applyFont="1" applyFill="1" applyBorder="1" applyAlignment="1" applyProtection="1">
      <alignment horizontal="center" vertical="center"/>
    </xf>
    <xf numFmtId="177" fontId="9" fillId="2" borderId="3" xfId="2" applyNumberFormat="1" applyFont="1" applyFill="1" applyBorder="1" applyAlignment="1" applyProtection="1">
      <alignment horizontal="center" vertical="center"/>
      <protection locked="0"/>
    </xf>
    <xf numFmtId="177" fontId="9" fillId="2" borderId="30" xfId="2" applyNumberFormat="1" applyFont="1" applyFill="1" applyBorder="1" applyAlignment="1" applyProtection="1">
      <alignment horizontal="center" vertical="center"/>
      <protection locked="0"/>
    </xf>
    <xf numFmtId="177" fontId="9" fillId="2" borderId="13" xfId="2" applyNumberFormat="1" applyFont="1" applyFill="1" applyBorder="1" applyAlignment="1" applyProtection="1">
      <alignment horizontal="center" vertical="center"/>
      <protection locked="0"/>
    </xf>
    <xf numFmtId="177" fontId="9" fillId="2" borderId="14" xfId="2" applyNumberFormat="1" applyFont="1" applyFill="1" applyBorder="1" applyAlignment="1" applyProtection="1">
      <alignment horizontal="center" vertical="center"/>
      <protection locked="0"/>
    </xf>
    <xf numFmtId="0" fontId="5" fillId="0" borderId="15" xfId="0" applyFont="1" applyFill="1" applyBorder="1" applyAlignment="1" applyProtection="1">
      <alignment horizontal="center" vertical="center"/>
    </xf>
    <xf numFmtId="0" fontId="5" fillId="0" borderId="16" xfId="0" applyFont="1" applyFill="1" applyBorder="1" applyAlignment="1" applyProtection="1">
      <alignment horizontal="center" vertical="center"/>
    </xf>
    <xf numFmtId="14" fontId="8" fillId="0" borderId="16" xfId="0" applyNumberFormat="1" applyFont="1" applyFill="1" applyBorder="1" applyAlignment="1" applyProtection="1">
      <alignment horizontal="center" vertical="center"/>
    </xf>
    <xf numFmtId="0" fontId="8" fillId="0" borderId="17" xfId="0" applyFont="1" applyFill="1" applyBorder="1" applyAlignment="1" applyProtection="1">
      <alignment horizontal="center" vertical="center"/>
    </xf>
    <xf numFmtId="0" fontId="9" fillId="2" borderId="7" xfId="2" applyFont="1" applyFill="1" applyBorder="1" applyAlignment="1" applyProtection="1">
      <alignment horizontal="center" vertical="center" wrapText="1"/>
      <protection locked="0"/>
    </xf>
    <xf numFmtId="0" fontId="9" fillId="2" borderId="5" xfId="2" applyFont="1" applyFill="1" applyBorder="1" applyAlignment="1" applyProtection="1">
      <alignment horizontal="center" vertical="center" wrapText="1"/>
      <protection locked="0"/>
    </xf>
    <xf numFmtId="0" fontId="9" fillId="2" borderId="6" xfId="2" applyFont="1" applyFill="1" applyBorder="1" applyAlignment="1" applyProtection="1">
      <alignment horizontal="center" vertical="center" wrapText="1"/>
      <protection locked="0"/>
    </xf>
    <xf numFmtId="0" fontId="9" fillId="2" borderId="1" xfId="2" applyFont="1" applyFill="1" applyBorder="1" applyAlignment="1" applyProtection="1">
      <alignment horizontal="center" vertical="center"/>
      <protection locked="0"/>
    </xf>
    <xf numFmtId="0" fontId="9" fillId="2" borderId="9" xfId="2" applyFont="1" applyFill="1" applyBorder="1" applyAlignment="1" applyProtection="1">
      <alignment horizontal="center" vertical="center"/>
      <protection locked="0"/>
    </xf>
    <xf numFmtId="0" fontId="9" fillId="2" borderId="13" xfId="2" applyFont="1" applyFill="1" applyBorder="1" applyAlignment="1" applyProtection="1">
      <alignment horizontal="center" vertical="center"/>
      <protection locked="0"/>
    </xf>
    <xf numFmtId="0" fontId="9" fillId="2" borderId="14" xfId="2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 wrapText="1"/>
    </xf>
    <xf numFmtId="0" fontId="16" fillId="0" borderId="12" xfId="0" applyFont="1" applyFill="1" applyBorder="1" applyAlignment="1" applyProtection="1">
      <alignment horizontal="center" vertical="center" wrapText="1"/>
    </xf>
    <xf numFmtId="0" fontId="10" fillId="0" borderId="10" xfId="0" applyFont="1" applyFill="1" applyBorder="1" applyAlignment="1" applyProtection="1">
      <alignment horizontal="center" vertical="center" wrapText="1"/>
    </xf>
    <xf numFmtId="0" fontId="10" fillId="0" borderId="11" xfId="0" applyFont="1" applyFill="1" applyBorder="1" applyAlignment="1" applyProtection="1">
      <alignment horizontal="center" vertical="center" wrapText="1"/>
    </xf>
    <xf numFmtId="0" fontId="10" fillId="0" borderId="12" xfId="0" applyFont="1" applyFill="1" applyBorder="1" applyAlignment="1" applyProtection="1">
      <alignment horizontal="center" vertical="center" wrapText="1"/>
    </xf>
    <xf numFmtId="0" fontId="10" fillId="0" borderId="13" xfId="0" applyFont="1" applyFill="1" applyBorder="1" applyAlignment="1" applyProtection="1">
      <alignment horizontal="center" vertical="center" wrapText="1"/>
    </xf>
    <xf numFmtId="0" fontId="10" fillId="0" borderId="32" xfId="0" applyFont="1" applyFill="1" applyBorder="1" applyAlignment="1" applyProtection="1">
      <alignment horizontal="center" vertical="center" wrapText="1"/>
    </xf>
    <xf numFmtId="0" fontId="10" fillId="0" borderId="27" xfId="0" applyFont="1" applyFill="1" applyBorder="1" applyAlignment="1" applyProtection="1">
      <alignment horizontal="right" vertical="center"/>
    </xf>
    <xf numFmtId="0" fontId="10" fillId="0" borderId="24" xfId="0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 applyProtection="1">
      <alignment horizontal="right" vertical="center"/>
    </xf>
    <xf numFmtId="0" fontId="10" fillId="0" borderId="22" xfId="0" applyFont="1" applyFill="1" applyBorder="1" applyAlignment="1" applyProtection="1">
      <alignment horizontal="center" vertical="center"/>
    </xf>
    <xf numFmtId="0" fontId="10" fillId="0" borderId="39" xfId="0" applyFont="1" applyFill="1" applyBorder="1" applyAlignment="1" applyProtection="1">
      <alignment horizontal="right" vertical="center"/>
    </xf>
    <xf numFmtId="0" fontId="8" fillId="2" borderId="16" xfId="0" applyFont="1" applyFill="1" applyBorder="1" applyAlignment="1" applyProtection="1">
      <alignment horizontal="center" vertical="center"/>
    </xf>
    <xf numFmtId="0" fontId="8" fillId="2" borderId="17" xfId="0" applyFont="1" applyFill="1" applyBorder="1" applyAlignment="1" applyProtection="1">
      <alignment horizontal="center" vertical="center"/>
    </xf>
    <xf numFmtId="177" fontId="10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0" fillId="0" borderId="25" xfId="0" applyFont="1" applyFill="1" applyBorder="1" applyAlignment="1" applyProtection="1">
      <alignment horizontal="right" vertical="center"/>
    </xf>
    <xf numFmtId="0" fontId="9" fillId="0" borderId="11" xfId="0" applyFont="1" applyFill="1" applyBorder="1" applyAlignment="1" applyProtection="1">
      <alignment horizontal="center" vertical="center" wrapText="1"/>
    </xf>
    <xf numFmtId="0" fontId="9" fillId="0" borderId="28" xfId="0" applyFont="1" applyFill="1" applyBorder="1" applyAlignment="1" applyProtection="1">
      <alignment horizontal="center" vertical="center" wrapText="1"/>
    </xf>
    <xf numFmtId="176" fontId="9" fillId="0" borderId="1" xfId="0" applyNumberFormat="1" applyFont="1" applyFill="1" applyBorder="1" applyAlignment="1" applyProtection="1">
      <alignment horizontal="center" vertical="center"/>
    </xf>
    <xf numFmtId="176" fontId="9" fillId="0" borderId="9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right" vertical="center" wrapText="1"/>
    </xf>
    <xf numFmtId="0" fontId="16" fillId="0" borderId="1" xfId="0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42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9" fillId="0" borderId="42" xfId="0" applyFont="1" applyBorder="1" applyAlignment="1" applyProtection="1">
      <alignment vertical="top" wrapText="1"/>
      <protection locked="0"/>
    </xf>
    <xf numFmtId="0" fontId="22" fillId="0" borderId="2" xfId="0" applyFont="1" applyBorder="1" applyAlignment="1" applyProtection="1">
      <alignment vertical="center" wrapText="1"/>
      <protection locked="0"/>
    </xf>
    <xf numFmtId="0" fontId="11" fillId="0" borderId="42" xfId="0" applyFont="1" applyBorder="1" applyAlignment="1" applyProtection="1">
      <alignment vertical="center" wrapText="1"/>
      <protection locked="0"/>
    </xf>
    <xf numFmtId="0" fontId="6" fillId="0" borderId="11" xfId="1" applyFont="1" applyFill="1" applyBorder="1" applyAlignment="1" applyProtection="1">
      <alignment horizontal="center" vertical="center" wrapText="1"/>
    </xf>
    <xf numFmtId="0" fontId="6" fillId="0" borderId="13" xfId="1" applyFont="1" applyFill="1" applyBorder="1" applyAlignment="1" applyProtection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4" fontId="12" fillId="0" borderId="0" xfId="3" applyNumberFormat="1" applyFont="1" applyFill="1" applyBorder="1" applyAlignment="1" applyProtection="1">
      <alignment horizontal="center" vertical="center" wrapText="1"/>
    </xf>
    <xf numFmtId="0" fontId="6" fillId="0" borderId="28" xfId="1" applyFont="1" applyFill="1" applyBorder="1" applyAlignment="1" applyProtection="1">
      <alignment horizontal="center" vertical="center" wrapText="1"/>
    </xf>
    <xf numFmtId="14" fontId="6" fillId="0" borderId="11" xfId="1" applyNumberFormat="1" applyFont="1" applyFill="1" applyBorder="1" applyAlignment="1" applyProtection="1">
      <alignment horizontal="center" vertical="center" wrapText="1"/>
    </xf>
    <xf numFmtId="14" fontId="6" fillId="0" borderId="13" xfId="1" applyNumberFormat="1" applyFont="1" applyFill="1" applyBorder="1" applyAlignment="1" applyProtection="1">
      <alignment horizontal="center" vertical="center" wrapText="1"/>
    </xf>
    <xf numFmtId="0" fontId="6" fillId="0" borderId="10" xfId="1" applyFont="1" applyFill="1" applyBorder="1" applyAlignment="1" applyProtection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</cellXfs>
  <cellStyles count="4">
    <cellStyle name="常规" xfId="0" builtinId="0"/>
    <cellStyle name="常规 2" xfId="3"/>
    <cellStyle name="常规 3" xfId="1"/>
    <cellStyle name="常规 4" xfId="2"/>
  </cellStyles>
  <dxfs count="0"/>
  <tableStyles count="0" defaultTableStyle="TableStyleMedium9" defaultPivotStyle="PivotStyleLight16"/>
  <colors>
    <mruColors>
      <color rgb="FFFFFFFF"/>
      <color rgb="FF3333FF"/>
      <color rgb="FFF9E5DF"/>
      <color rgb="FFFF6600"/>
      <color rgb="FFF3C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419100</xdr:colOff>
      <xdr:row>2</xdr:row>
      <xdr:rowOff>25400</xdr:rowOff>
    </xdr:to>
    <xdr:sp macro="" textlink="">
      <xdr:nvSpPr>
        <xdr:cNvPr id="4" name="DG Shape" descr="公开"/>
        <xdr:cNvSpPr txBox="1"/>
      </xdr:nvSpPr>
      <xdr:spPr>
        <a:xfrm>
          <a:off x="0" y="0"/>
          <a:ext cx="1905000" cy="6350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zh-CN" altLang="en-US" sz="1600">
              <a:latin typeface="黑体"/>
              <a:ea typeface="黑体"/>
            </a:rPr>
            <a:t>公开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80"/>
  <sheetViews>
    <sheetView tabSelected="1" workbookViewId="0">
      <selection activeCell="P3" sqref="P3:Q6"/>
    </sheetView>
  </sheetViews>
  <sheetFormatPr defaultRowHeight="13.5" x14ac:dyDescent="0.15"/>
  <cols>
    <col min="1" max="1" width="11" style="13" bestFit="1" customWidth="1"/>
    <col min="2" max="2" width="8.5" style="1" bestFit="1" customWidth="1"/>
    <col min="3" max="3" width="8.5" style="13" bestFit="1" customWidth="1"/>
    <col min="4" max="4" width="10.5" style="13" customWidth="1"/>
    <col min="5" max="5" width="10.25" style="12" customWidth="1"/>
    <col min="6" max="6" width="8.5" style="13" bestFit="1" customWidth="1"/>
    <col min="7" max="7" width="7.625" style="13" customWidth="1"/>
    <col min="8" max="8" width="9.75" style="12" bestFit="1" customWidth="1"/>
    <col min="9" max="9" width="16" style="12" customWidth="1"/>
    <col min="10" max="10" width="9.75" style="13" bestFit="1" customWidth="1"/>
    <col min="11" max="11" width="10.5" style="13" customWidth="1"/>
    <col min="12" max="12" width="9.75" style="13" bestFit="1" customWidth="1"/>
    <col min="13" max="13" width="9.75" style="12" customWidth="1"/>
    <col min="14" max="14" width="9.875" style="13" customWidth="1"/>
    <col min="15" max="16384" width="9" style="13"/>
  </cols>
  <sheetData>
    <row r="1" spans="1:17" ht="30" customHeight="1" thickBot="1" x14ac:dyDescent="0.2">
      <c r="A1" s="47"/>
      <c r="B1" s="175" t="s">
        <v>75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6" t="s">
        <v>109</v>
      </c>
      <c r="N1" s="176"/>
    </row>
    <row r="2" spans="1:17" ht="18" customHeight="1" thickBot="1" x14ac:dyDescent="0.2">
      <c r="A2" s="34" t="s">
        <v>16</v>
      </c>
      <c r="B2" s="193">
        <f ca="1">TODAY()</f>
        <v>43944</v>
      </c>
      <c r="C2" s="194"/>
      <c r="D2" s="191" t="str">
        <f>B3</f>
        <v>跨域协同感知集成测试与体系评估技术</v>
      </c>
      <c r="E2" s="192"/>
      <c r="F2" s="192"/>
      <c r="G2" s="192"/>
      <c r="H2" s="192"/>
      <c r="I2" s="192"/>
      <c r="J2" s="35" t="s">
        <v>72</v>
      </c>
      <c r="K2" s="36" t="s">
        <v>73</v>
      </c>
      <c r="L2" s="35" t="s">
        <v>74</v>
      </c>
      <c r="M2" s="214" t="s">
        <v>224</v>
      </c>
      <c r="N2" s="215"/>
    </row>
    <row r="3" spans="1:17" s="20" customFormat="1" ht="34.5" customHeight="1" x14ac:dyDescent="0.15">
      <c r="A3" s="29" t="s">
        <v>0</v>
      </c>
      <c r="B3" s="195" t="s">
        <v>399</v>
      </c>
      <c r="C3" s="196"/>
      <c r="D3" s="197"/>
      <c r="E3" s="28" t="s">
        <v>12</v>
      </c>
      <c r="F3" s="219">
        <f>L19</f>
        <v>349</v>
      </c>
      <c r="G3" s="220"/>
      <c r="H3" s="28" t="s">
        <v>14</v>
      </c>
      <c r="I3" s="69" t="s">
        <v>226</v>
      </c>
      <c r="J3" s="28" t="s">
        <v>8</v>
      </c>
      <c r="K3" s="120" t="s">
        <v>227</v>
      </c>
      <c r="L3" s="29" t="s">
        <v>9</v>
      </c>
      <c r="M3" s="30">
        <f>YEARFRAC(M5,M4)</f>
        <v>1.625</v>
      </c>
      <c r="N3" s="31" t="s">
        <v>48</v>
      </c>
      <c r="P3" s="174" t="s">
        <v>131</v>
      </c>
      <c r="Q3" s="174"/>
    </row>
    <row r="4" spans="1:17" ht="18" customHeight="1" x14ac:dyDescent="0.15">
      <c r="A4" s="37" t="s">
        <v>82</v>
      </c>
      <c r="B4" s="198" t="s">
        <v>417</v>
      </c>
      <c r="C4" s="198"/>
      <c r="D4" s="199"/>
      <c r="E4" s="38" t="s">
        <v>83</v>
      </c>
      <c r="F4" s="221">
        <f>M19</f>
        <v>348.55</v>
      </c>
      <c r="G4" s="222"/>
      <c r="H4" s="38" t="s">
        <v>84</v>
      </c>
      <c r="I4" s="70" t="s">
        <v>228</v>
      </c>
      <c r="J4" s="38" t="s">
        <v>80</v>
      </c>
      <c r="K4" s="132" t="s">
        <v>236</v>
      </c>
      <c r="L4" s="38" t="s">
        <v>85</v>
      </c>
      <c r="M4" s="187">
        <v>43601</v>
      </c>
      <c r="N4" s="188"/>
      <c r="P4" s="174"/>
      <c r="Q4" s="174"/>
    </row>
    <row r="5" spans="1:17" ht="18" customHeight="1" thickBot="1" x14ac:dyDescent="0.2">
      <c r="A5" s="39" t="s">
        <v>86</v>
      </c>
      <c r="B5" s="200" t="s">
        <v>485</v>
      </c>
      <c r="C5" s="200"/>
      <c r="D5" s="201"/>
      <c r="E5" s="40" t="s">
        <v>87</v>
      </c>
      <c r="F5" s="182">
        <f>SUM(N9:N18)</f>
        <v>0.45000000000000284</v>
      </c>
      <c r="G5" s="183"/>
      <c r="H5" s="40" t="s">
        <v>88</v>
      </c>
      <c r="I5" s="71" t="s">
        <v>416</v>
      </c>
      <c r="J5" s="48" t="s">
        <v>79</v>
      </c>
      <c r="K5" s="72" t="s">
        <v>103</v>
      </c>
      <c r="L5" s="40" t="s">
        <v>89</v>
      </c>
      <c r="M5" s="189">
        <v>44196</v>
      </c>
      <c r="N5" s="190"/>
      <c r="P5" s="174"/>
      <c r="Q5" s="174"/>
    </row>
    <row r="6" spans="1:17" ht="24" customHeight="1" thickBot="1" x14ac:dyDescent="0.2">
      <c r="A6" s="184" t="s">
        <v>90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6"/>
      <c r="P6" s="174"/>
      <c r="Q6" s="174"/>
    </row>
    <row r="7" spans="1:17" ht="18" customHeight="1" x14ac:dyDescent="0.15">
      <c r="A7" s="41" t="s">
        <v>91</v>
      </c>
      <c r="B7" s="179">
        <v>2016</v>
      </c>
      <c r="C7" s="181"/>
      <c r="D7" s="179">
        <v>2017</v>
      </c>
      <c r="E7" s="181"/>
      <c r="F7" s="179">
        <v>2018</v>
      </c>
      <c r="G7" s="181"/>
      <c r="H7" s="179">
        <v>2019</v>
      </c>
      <c r="I7" s="181"/>
      <c r="J7" s="179">
        <v>2020</v>
      </c>
      <c r="K7" s="181"/>
      <c r="L7" s="179" t="s">
        <v>81</v>
      </c>
      <c r="M7" s="180"/>
      <c r="N7" s="181"/>
    </row>
    <row r="8" spans="1:17" ht="18" customHeight="1" thickBot="1" x14ac:dyDescent="0.2">
      <c r="A8" s="129" t="s">
        <v>92</v>
      </c>
      <c r="B8" s="42" t="s">
        <v>77</v>
      </c>
      <c r="C8" s="43" t="s">
        <v>78</v>
      </c>
      <c r="D8" s="42" t="s">
        <v>77</v>
      </c>
      <c r="E8" s="43" t="s">
        <v>78</v>
      </c>
      <c r="F8" s="42" t="s">
        <v>77</v>
      </c>
      <c r="G8" s="43" t="s">
        <v>78</v>
      </c>
      <c r="H8" s="42" t="s">
        <v>77</v>
      </c>
      <c r="I8" s="43" t="s">
        <v>78</v>
      </c>
      <c r="J8" s="42" t="s">
        <v>77</v>
      </c>
      <c r="K8" s="44" t="s">
        <v>21</v>
      </c>
      <c r="L8" s="49" t="s">
        <v>77</v>
      </c>
      <c r="M8" s="50" t="s">
        <v>78</v>
      </c>
      <c r="N8" s="51" t="s">
        <v>93</v>
      </c>
    </row>
    <row r="9" spans="1:17" ht="18" customHeight="1" x14ac:dyDescent="0.15">
      <c r="A9" s="129" t="s">
        <v>359</v>
      </c>
      <c r="B9" s="68">
        <v>0</v>
      </c>
      <c r="C9" s="130">
        <f>SUMPRODUCT(WBS分解!$M$4:$M$241*(WBS分解!$L$4:$L$241=$A9)*(YEAR(WBS分解!$K$4:$K$241)=B$7))</f>
        <v>0</v>
      </c>
      <c r="D9" s="68">
        <v>0</v>
      </c>
      <c r="E9" s="52">
        <f>SUMPRODUCT(WBS分解!$M$4:$M$241*(WBS分解!$L$4:$L$241=$A9)*(YEAR(WBS分解!$K$4:$K$241)=D$7))</f>
        <v>0</v>
      </c>
      <c r="F9" s="68">
        <v>0</v>
      </c>
      <c r="G9" s="52">
        <f>SUMPRODUCT(WBS分解!$M$4:$M$241*(WBS分解!$L$4:$L$241=$A9)*(YEAR(WBS分解!$K$4:$K$241)=F$7))</f>
        <v>0</v>
      </c>
      <c r="H9" s="68">
        <v>21</v>
      </c>
      <c r="I9" s="125">
        <f>SUMPRODUCT(WBS分解!$M$4:$M$241*(WBS分解!$L$4:$L$241=$A9)*(YEAR(WBS分解!$K$4:$K$241)=H$7))</f>
        <v>0</v>
      </c>
      <c r="J9" s="68">
        <v>9</v>
      </c>
      <c r="K9" s="125">
        <f>SUMPRODUCT(WBS分解!$M$4:$M$241*(WBS分解!$L$4:$L$241=$A9)*(YEAR(WBS分解!$K$4:$K$241)=J$7))</f>
        <v>24</v>
      </c>
      <c r="L9" s="53">
        <f t="shared" ref="L9:M19" si="0">B9+D9+F9+H9+J9</f>
        <v>30</v>
      </c>
      <c r="M9" s="54">
        <f t="shared" ref="M9:M19" si="1">C9+E9+G9+I9+K9</f>
        <v>24</v>
      </c>
      <c r="N9" s="55">
        <f>L9-M9</f>
        <v>6</v>
      </c>
    </row>
    <row r="10" spans="1:17" ht="18" customHeight="1" x14ac:dyDescent="0.15">
      <c r="A10" s="129" t="s">
        <v>4</v>
      </c>
      <c r="B10" s="68">
        <v>0</v>
      </c>
      <c r="C10" s="130">
        <f>SUMPRODUCT(WBS分解!$M$4:$M$241*(WBS分解!$L$4:$L$241=$A10)*(YEAR(WBS分解!$K$4:$K$241)=B$7))</f>
        <v>0</v>
      </c>
      <c r="D10" s="68">
        <v>0</v>
      </c>
      <c r="E10" s="52">
        <f>SUMPRODUCT(WBS分解!$M$4:$M$241*(WBS分解!$L$4:$L$241=$A10)*(YEAR(WBS分解!$K$4:$K$241)=D$7))</f>
        <v>0</v>
      </c>
      <c r="F10" s="68">
        <v>0</v>
      </c>
      <c r="G10" s="52">
        <f>SUMPRODUCT(WBS分解!$M$4:$M$241*(WBS分解!$L$4:$L$241=$A10)*(YEAR(WBS分解!$K$4:$K$241)=F$7))</f>
        <v>0</v>
      </c>
      <c r="H10" s="68">
        <v>0</v>
      </c>
      <c r="I10" s="125">
        <f>SUMPRODUCT(WBS分解!$M$4:$M$241*(WBS分解!$L$4:$L$241=$A10)*(YEAR(WBS分解!$K$4:$K$241)=H$7))</f>
        <v>0</v>
      </c>
      <c r="J10" s="68">
        <v>51.41</v>
      </c>
      <c r="K10" s="125">
        <f>SUMPRODUCT(WBS分解!$M$4:$M$241*(WBS分解!$L$4:$L$241=$A10)*(YEAR(WBS分解!$K$4:$K$241)=J$7))</f>
        <v>68.61</v>
      </c>
      <c r="L10" s="56">
        <f t="shared" si="0"/>
        <v>51.41</v>
      </c>
      <c r="M10" s="57">
        <f t="shared" si="1"/>
        <v>68.61</v>
      </c>
      <c r="N10" s="58">
        <f t="shared" ref="N10:N19" si="2">L10-M10</f>
        <v>-17.200000000000003</v>
      </c>
    </row>
    <row r="11" spans="1:17" ht="18" customHeight="1" x14ac:dyDescent="0.15">
      <c r="A11" s="129" t="s">
        <v>94</v>
      </c>
      <c r="B11" s="68">
        <v>0</v>
      </c>
      <c r="C11" s="130">
        <f>SUMPRODUCT(WBS分解!$M$4:$M$241*(WBS分解!$L$4:$L$241=$A11)*(YEAR(WBS分解!$K$4:$K$241)=B$7))</f>
        <v>0</v>
      </c>
      <c r="D11" s="68">
        <v>0</v>
      </c>
      <c r="E11" s="52">
        <f>SUMPRODUCT(WBS分解!$M$4:$M$241*(WBS分解!$L$4:$L$241=$A11)*(YEAR(WBS分解!$K$4:$K$241)=D$7))</f>
        <v>0</v>
      </c>
      <c r="F11" s="68">
        <v>0</v>
      </c>
      <c r="G11" s="52">
        <f>SUMPRODUCT(WBS分解!$M$4:$M$241*(WBS分解!$L$4:$L$241=$A11)*(YEAR(WBS分解!$K$4:$K$241)=F$7))</f>
        <v>0</v>
      </c>
      <c r="H11" s="68">
        <v>81</v>
      </c>
      <c r="I11" s="125">
        <f>SUMPRODUCT(WBS分解!$M$4:$M$241*(WBS分解!$L$4:$L$241=$A11)*(YEAR(WBS分解!$K$4:$K$241)=H$7))</f>
        <v>0</v>
      </c>
      <c r="J11" s="68">
        <v>75</v>
      </c>
      <c r="K11" s="125">
        <f>SUMPRODUCT(WBS分解!$M$4:$M$241*(WBS分解!$L$4:$L$241=$A11)*(YEAR(WBS分解!$K$4:$K$241)=J$7))</f>
        <v>160.35</v>
      </c>
      <c r="L11" s="56">
        <f t="shared" si="0"/>
        <v>156</v>
      </c>
      <c r="M11" s="57">
        <f>C11+E11+G11+I11+K11</f>
        <v>160.35</v>
      </c>
      <c r="N11" s="58">
        <f t="shared" si="2"/>
        <v>-4.3499999999999943</v>
      </c>
    </row>
    <row r="12" spans="1:17" ht="18" customHeight="1" x14ac:dyDescent="0.15">
      <c r="A12" s="129" t="s">
        <v>478</v>
      </c>
      <c r="B12" s="68">
        <v>0</v>
      </c>
      <c r="C12" s="130">
        <f>SUMPRODUCT(WBS分解!$M$4:$M$241*(WBS分解!$L$4:$L$241=$A12)*(YEAR(WBS分解!$K$4:$K$241)=B$7))</f>
        <v>0</v>
      </c>
      <c r="D12" s="68">
        <v>0</v>
      </c>
      <c r="E12" s="52">
        <f>SUMPRODUCT(WBS分解!$M$4:$M$241*(WBS分解!$L$4:$L$241=$A12)*(YEAR(WBS分解!$K$4:$K$241)=D$7))</f>
        <v>0</v>
      </c>
      <c r="F12" s="68">
        <v>0</v>
      </c>
      <c r="G12" s="52">
        <f>SUMPRODUCT(WBS分解!$M$4:$M$241*(WBS分解!$L$4:$L$241=$A12)*(YEAR(WBS分解!$K$4:$K$241)=F$7))</f>
        <v>0</v>
      </c>
      <c r="H12" s="68">
        <v>29.03</v>
      </c>
      <c r="I12" s="125">
        <f>SUMPRODUCT(WBS分解!$M$4:$M$241*(WBS分解!$L$4:$L$241=$A12)*(YEAR(WBS分解!$K$4:$K$241)=H$7))</f>
        <v>0</v>
      </c>
      <c r="J12" s="68">
        <v>21.17</v>
      </c>
      <c r="K12" s="125">
        <f>SUMPRODUCT(WBS分解!$M$4:$M$241*(WBS分解!$L$4:$L$241=$A12)*(YEAR(WBS分解!$K$4:$K$241)=J$7))</f>
        <v>34.200000000000003</v>
      </c>
      <c r="L12" s="56">
        <f t="shared" si="0"/>
        <v>50.2</v>
      </c>
      <c r="M12" s="57">
        <f t="shared" si="1"/>
        <v>34.200000000000003</v>
      </c>
      <c r="N12" s="58">
        <f t="shared" si="2"/>
        <v>16</v>
      </c>
    </row>
    <row r="13" spans="1:17" ht="18" customHeight="1" x14ac:dyDescent="0.15">
      <c r="A13" s="129" t="s">
        <v>479</v>
      </c>
      <c r="B13" s="68">
        <v>0</v>
      </c>
      <c r="C13" s="130">
        <f>SUMPRODUCT(WBS分解!$M$4:$M$241*(WBS分解!$L$4:$L$241=$A13)*(YEAR(WBS分解!$K$4:$K$241)=B$7))</f>
        <v>0</v>
      </c>
      <c r="D13" s="68">
        <v>0</v>
      </c>
      <c r="E13" s="52">
        <f>SUMPRODUCT(WBS分解!$M$4:$M$241*(WBS分解!$L$4:$L$241=$A13)*(YEAR(WBS分解!$K$4:$K$241)=D$7))</f>
        <v>0</v>
      </c>
      <c r="F13" s="68">
        <v>0</v>
      </c>
      <c r="G13" s="52">
        <f>SUMPRODUCT(WBS分解!$M$4:$M$241*(WBS分解!$L$4:$L$241=$A13)*(YEAR(WBS分解!$K$4:$K$241)=F$7))</f>
        <v>0</v>
      </c>
      <c r="H13" s="68">
        <v>3.44</v>
      </c>
      <c r="I13" s="125">
        <f>SUMPRODUCT(WBS分解!$M$4:$M$241*(WBS分解!$L$4:$L$241=$A13)*(YEAR(WBS分解!$K$4:$K$241)=H$7))</f>
        <v>0</v>
      </c>
      <c r="J13" s="68">
        <v>1.48</v>
      </c>
      <c r="K13" s="125">
        <f>SUMPRODUCT(WBS分解!$M$4:$M$241*(WBS分解!$L$4:$L$241=$A13)*(YEAR(WBS分解!$K$4:$K$241)=J$7))</f>
        <v>4.92</v>
      </c>
      <c r="L13" s="56">
        <f t="shared" si="0"/>
        <v>4.92</v>
      </c>
      <c r="M13" s="173">
        <f t="shared" si="0"/>
        <v>4.92</v>
      </c>
      <c r="N13" s="58">
        <f t="shared" si="2"/>
        <v>0</v>
      </c>
    </row>
    <row r="14" spans="1:17" ht="27" x14ac:dyDescent="0.15">
      <c r="A14" s="171" t="s">
        <v>480</v>
      </c>
      <c r="B14" s="68">
        <v>0</v>
      </c>
      <c r="C14" s="130">
        <f>SUMPRODUCT(WBS分解!$M$4:$M$241*(WBS分解!$L$4:$L$241=$A14)*(YEAR(WBS分解!$K$4:$K$241)=B$7))</f>
        <v>0</v>
      </c>
      <c r="D14" s="68">
        <v>0</v>
      </c>
      <c r="E14" s="52">
        <f>SUMPRODUCT(WBS分解!$M$4:$M$241*(WBS分解!$L$4:$L$241=$A14)*(YEAR(WBS分解!$K$4:$K$241)=D$7))</f>
        <v>0</v>
      </c>
      <c r="F14" s="68">
        <v>0</v>
      </c>
      <c r="G14" s="52">
        <f>SUMPRODUCT(WBS分解!$M$4:$M$241*(WBS分解!$L$4:$L$241=$A14)*(YEAR(WBS分解!$K$4:$K$241)=F$7))</f>
        <v>0</v>
      </c>
      <c r="H14" s="68">
        <v>1.03</v>
      </c>
      <c r="I14" s="125">
        <v>0</v>
      </c>
      <c r="J14" s="68">
        <v>0.44</v>
      </c>
      <c r="K14" s="125">
        <v>1.47</v>
      </c>
      <c r="L14" s="56">
        <f t="shared" si="0"/>
        <v>1.47</v>
      </c>
      <c r="M14" s="57">
        <f t="shared" si="1"/>
        <v>1.47</v>
      </c>
      <c r="N14" s="58">
        <f t="shared" si="2"/>
        <v>0</v>
      </c>
    </row>
    <row r="15" spans="1:17" ht="18" customHeight="1" x14ac:dyDescent="0.15">
      <c r="A15" s="129" t="s">
        <v>481</v>
      </c>
      <c r="B15" s="68">
        <v>0</v>
      </c>
      <c r="C15" s="130">
        <f>SUMPRODUCT(WBS分解!$M$4:$M$241*(WBS分解!$L$4:$L$241=$A15)*(YEAR(WBS分解!$K$4:$K$241)=B$7))</f>
        <v>0</v>
      </c>
      <c r="D15" s="68">
        <v>0</v>
      </c>
      <c r="E15" s="52">
        <f>SUMPRODUCT(WBS分解!$M$4:$M$241*(WBS分解!$L$4:$L$241=$A15)*(YEAR(WBS分解!$K$4:$K$241)=D$7))</f>
        <v>0</v>
      </c>
      <c r="F15" s="68">
        <v>0</v>
      </c>
      <c r="G15" s="52">
        <f>SUMPRODUCT(WBS分解!$M$4:$M$241*(WBS分解!$L$4:$L$241=$A15)*(YEAR(WBS分解!$K$4:$K$241)=F$7))</f>
        <v>0</v>
      </c>
      <c r="H15" s="68">
        <v>21</v>
      </c>
      <c r="I15" s="125">
        <v>0</v>
      </c>
      <c r="J15" s="68">
        <v>9</v>
      </c>
      <c r="K15" s="125">
        <v>30</v>
      </c>
      <c r="L15" s="56">
        <f t="shared" si="0"/>
        <v>30</v>
      </c>
      <c r="M15" s="57">
        <f t="shared" si="1"/>
        <v>30</v>
      </c>
      <c r="N15" s="58">
        <f t="shared" si="2"/>
        <v>0</v>
      </c>
    </row>
    <row r="16" spans="1:17" ht="18" customHeight="1" x14ac:dyDescent="0.15">
      <c r="A16" s="129" t="s">
        <v>482</v>
      </c>
      <c r="B16" s="68">
        <v>0</v>
      </c>
      <c r="C16" s="130">
        <f>SUMPRODUCT(WBS分解!$M$4:$M$241*(WBS分解!$L$4:$L$241=$A16)*(YEAR(WBS分解!$K$4:$K$241)=B$7))</f>
        <v>0</v>
      </c>
      <c r="D16" s="68">
        <v>0</v>
      </c>
      <c r="E16" s="52">
        <f>SUMPRODUCT(WBS分解!$M$4:$M$241*(WBS分解!$L$4:$L$241=$A16)*(YEAR(WBS分解!$K$4:$K$241)=D$7))</f>
        <v>0</v>
      </c>
      <c r="F16" s="68">
        <v>0</v>
      </c>
      <c r="G16" s="52">
        <f>SUMPRODUCT(WBS分解!$M$4:$M$241*(WBS分解!$L$4:$L$241=$A16)*(YEAR(WBS分解!$K$4:$K$241)=F$7))</f>
        <v>0</v>
      </c>
      <c r="H16" s="68">
        <v>17.5</v>
      </c>
      <c r="I16" s="125">
        <v>0</v>
      </c>
      <c r="J16" s="68">
        <v>7.5</v>
      </c>
      <c r="K16" s="125">
        <v>25</v>
      </c>
      <c r="L16" s="56">
        <f t="shared" si="0"/>
        <v>25</v>
      </c>
      <c r="M16" s="57">
        <f t="shared" si="1"/>
        <v>25</v>
      </c>
      <c r="N16" s="58">
        <f t="shared" si="2"/>
        <v>0</v>
      </c>
    </row>
    <row r="17" spans="1:17" ht="18" customHeight="1" x14ac:dyDescent="0.15">
      <c r="A17" s="129" t="s">
        <v>483</v>
      </c>
      <c r="B17" s="68">
        <v>0</v>
      </c>
      <c r="C17" s="130">
        <f>SUMPRODUCT(WBS分解!$M$4:$M$241*(WBS分解!$L$4:$L$241=$A17)*(YEAR(WBS分解!$K$4:$K$241)=B$7))</f>
        <v>0</v>
      </c>
      <c r="D17" s="68">
        <v>0</v>
      </c>
      <c r="E17" s="52">
        <f>SUMPRODUCT(WBS分解!$M$4:$M$241*(WBS分解!$L$4:$L$241=$A17)*(YEAR(WBS分解!$K$4:$K$241)=D$7))</f>
        <v>0</v>
      </c>
      <c r="F17" s="68">
        <v>0</v>
      </c>
      <c r="G17" s="52">
        <f>SUMPRODUCT(WBS分解!$M$4:$M$241*(WBS分解!$L$4:$L$241=$A17)*(YEAR(WBS分解!$K$4:$K$241)=F$7))</f>
        <v>0</v>
      </c>
      <c r="H17" s="68">
        <v>0</v>
      </c>
      <c r="I17" s="125">
        <f>SUMPRODUCT(WBS分解!$M$4:$M$241*(WBS分解!$L$4:$L$241=$A17)*(YEAR(WBS分解!$K$4:$K$241)=H$7))</f>
        <v>0</v>
      </c>
      <c r="J17" s="68">
        <v>0</v>
      </c>
      <c r="K17" s="125">
        <f>SUMPRODUCT(WBS分解!$M$4:$M$241*(WBS分解!$L$4:$L$241=$A17)*(YEAR(WBS分解!$K$4:$K$241)=J$7))</f>
        <v>0</v>
      </c>
      <c r="L17" s="56">
        <f t="shared" si="0"/>
        <v>0</v>
      </c>
      <c r="M17" s="57">
        <f t="shared" si="1"/>
        <v>0</v>
      </c>
      <c r="N17" s="58">
        <f t="shared" si="2"/>
        <v>0</v>
      </c>
    </row>
    <row r="18" spans="1:17" ht="18" customHeight="1" thickBot="1" x14ac:dyDescent="0.2">
      <c r="A18" s="129" t="s">
        <v>484</v>
      </c>
      <c r="B18" s="68">
        <v>0</v>
      </c>
      <c r="C18" s="130">
        <f>SUMPRODUCT(WBS分解!$M$4:$M$241*(WBS分解!$L$4:$L$241=$A18)*(YEAR(WBS分解!$K$4:$K$241)=B$7))</f>
        <v>0</v>
      </c>
      <c r="D18" s="68">
        <v>0</v>
      </c>
      <c r="E18" s="52">
        <f>SUMPRODUCT(WBS分解!$M$4:$M$241*(WBS分解!$L$4:$L$241=$A18)*(YEAR(WBS分解!$K$4:$K$241)=D$7))</f>
        <v>0</v>
      </c>
      <c r="F18" s="68">
        <v>0</v>
      </c>
      <c r="G18" s="52">
        <f>SUMPRODUCT(WBS分解!$M$4:$M$241*(WBS分解!$L$4:$L$241=$A18)*(YEAR(WBS分解!$K$4:$K$241)=F$7))</f>
        <v>0</v>
      </c>
      <c r="H18" s="68">
        <v>0</v>
      </c>
      <c r="I18" s="125">
        <f>SUMPRODUCT(WBS分解!$M$4:$M$241*(WBS分解!$L$4:$L$241=$A18)*(YEAR(WBS分解!$K$4:$K$241)=H$7))</f>
        <v>0</v>
      </c>
      <c r="J18" s="68">
        <v>0</v>
      </c>
      <c r="K18" s="125">
        <f>SUMPRODUCT(WBS分解!$M$4:$M$241*(WBS分解!$L$4:$L$241=$A18)*(YEAR(WBS分解!$K$4:$K$241)=J$7))</f>
        <v>0</v>
      </c>
      <c r="L18" s="59">
        <f t="shared" si="0"/>
        <v>0</v>
      </c>
      <c r="M18" s="60">
        <f t="shared" si="1"/>
        <v>0</v>
      </c>
      <c r="N18" s="61">
        <f t="shared" si="2"/>
        <v>0</v>
      </c>
      <c r="Q18" s="13" t="s">
        <v>140</v>
      </c>
    </row>
    <row r="19" spans="1:17" ht="18" customHeight="1" thickBot="1" x14ac:dyDescent="0.2">
      <c r="A19" s="128" t="s">
        <v>81</v>
      </c>
      <c r="B19" s="62">
        <v>0</v>
      </c>
      <c r="C19" s="131">
        <f t="shared" ref="C19:K19" si="3">SUM(C9:C18)</f>
        <v>0</v>
      </c>
      <c r="D19" s="172">
        <f>SUM(D9:D18)</f>
        <v>0</v>
      </c>
      <c r="E19" s="63">
        <f t="shared" si="3"/>
        <v>0</v>
      </c>
      <c r="F19" s="62">
        <f t="shared" si="3"/>
        <v>0</v>
      </c>
      <c r="G19" s="63">
        <f t="shared" si="3"/>
        <v>0</v>
      </c>
      <c r="H19" s="62">
        <f t="shared" si="3"/>
        <v>174</v>
      </c>
      <c r="I19" s="126">
        <f t="shared" si="3"/>
        <v>0</v>
      </c>
      <c r="J19" s="62">
        <f t="shared" si="3"/>
        <v>174.99999999999997</v>
      </c>
      <c r="K19" s="126">
        <f t="shared" si="3"/>
        <v>348.55</v>
      </c>
      <c r="L19" s="64">
        <f t="shared" si="0"/>
        <v>349</v>
      </c>
      <c r="M19" s="65">
        <f t="shared" si="1"/>
        <v>348.55</v>
      </c>
      <c r="N19" s="66">
        <f t="shared" si="2"/>
        <v>0.44999999999998863</v>
      </c>
    </row>
    <row r="20" spans="1:17" ht="35.1" customHeight="1" x14ac:dyDescent="0.15">
      <c r="A20" s="202" t="s">
        <v>110</v>
      </c>
      <c r="B20" s="177"/>
      <c r="C20" s="177"/>
      <c r="D20" s="204" t="s">
        <v>143</v>
      </c>
      <c r="E20" s="177"/>
      <c r="F20" s="177"/>
      <c r="G20" s="204" t="s">
        <v>142</v>
      </c>
      <c r="H20" s="205"/>
      <c r="I20" s="27"/>
      <c r="J20" s="204" t="s">
        <v>141</v>
      </c>
      <c r="K20" s="178"/>
      <c r="L20" s="178"/>
      <c r="M20" s="177"/>
      <c r="N20" s="210"/>
    </row>
    <row r="21" spans="1:17" ht="24" customHeight="1" thickBot="1" x14ac:dyDescent="0.2">
      <c r="A21" s="203"/>
      <c r="B21" s="209" t="s">
        <v>115</v>
      </c>
      <c r="C21" s="211"/>
      <c r="D21" s="206"/>
      <c r="E21" s="209" t="s">
        <v>114</v>
      </c>
      <c r="F21" s="209"/>
      <c r="G21" s="206"/>
      <c r="H21" s="207"/>
      <c r="I21" s="67" t="s">
        <v>114</v>
      </c>
      <c r="J21" s="208"/>
      <c r="K21" s="216" t="s">
        <v>114</v>
      </c>
      <c r="L21" s="216"/>
      <c r="M21" s="217" t="s">
        <v>114</v>
      </c>
      <c r="N21" s="218"/>
    </row>
    <row r="22" spans="1:17" ht="35.1" customHeight="1" x14ac:dyDescent="0.15">
      <c r="A22" s="204" t="s">
        <v>111</v>
      </c>
      <c r="B22" s="177"/>
      <c r="C22" s="210"/>
      <c r="D22" s="204" t="s">
        <v>112</v>
      </c>
      <c r="E22" s="212"/>
      <c r="F22" s="177"/>
      <c r="G22" s="177"/>
      <c r="H22" s="177"/>
      <c r="I22" s="204" t="s">
        <v>113</v>
      </c>
      <c r="J22" s="177"/>
      <c r="K22" s="177"/>
      <c r="L22" s="177"/>
      <c r="M22" s="177"/>
      <c r="N22" s="210"/>
    </row>
    <row r="23" spans="1:17" ht="24" customHeight="1" thickBot="1" x14ac:dyDescent="0.2">
      <c r="A23" s="206"/>
      <c r="B23" s="209" t="s">
        <v>114</v>
      </c>
      <c r="C23" s="211"/>
      <c r="D23" s="206"/>
      <c r="E23" s="213" t="s">
        <v>114</v>
      </c>
      <c r="F23" s="209"/>
      <c r="G23" s="209"/>
      <c r="H23" s="209"/>
      <c r="I23" s="206"/>
      <c r="J23" s="209" t="s">
        <v>114</v>
      </c>
      <c r="K23" s="209"/>
      <c r="L23" s="209"/>
      <c r="M23" s="209"/>
      <c r="N23" s="211"/>
    </row>
    <row r="24" spans="1:17" x14ac:dyDescent="0.15">
      <c r="A24" s="45"/>
      <c r="B24" s="17"/>
      <c r="C24" s="45"/>
      <c r="D24" s="45"/>
      <c r="E24" s="18"/>
      <c r="F24" s="45"/>
      <c r="G24" s="45"/>
      <c r="H24" s="18"/>
      <c r="I24" s="18"/>
      <c r="J24" s="45"/>
      <c r="K24" s="46"/>
      <c r="L24" s="46"/>
      <c r="M24" s="18"/>
      <c r="N24" s="19"/>
    </row>
    <row r="25" spans="1:17" x14ac:dyDescent="0.15">
      <c r="A25" s="45"/>
      <c r="B25" s="17"/>
      <c r="C25" s="45"/>
      <c r="D25" s="45"/>
      <c r="E25" s="18"/>
      <c r="F25" s="45"/>
      <c r="G25" s="45"/>
      <c r="H25" s="18"/>
      <c r="I25" s="18"/>
      <c r="J25" s="45"/>
      <c r="K25" s="46"/>
      <c r="L25" s="46"/>
      <c r="M25" s="18"/>
      <c r="N25" s="19"/>
    </row>
    <row r="26" spans="1:17" x14ac:dyDescent="0.15">
      <c r="A26" s="45"/>
      <c r="B26" s="17"/>
      <c r="C26" s="45"/>
      <c r="D26" s="45"/>
      <c r="E26" s="18"/>
      <c r="F26" s="45"/>
      <c r="G26" s="45"/>
      <c r="H26" s="18"/>
      <c r="I26" s="18"/>
      <c r="J26" s="45"/>
      <c r="K26" s="46"/>
      <c r="L26" s="46"/>
      <c r="M26" s="18"/>
      <c r="N26" s="19"/>
    </row>
    <row r="27" spans="1:17" x14ac:dyDescent="0.15">
      <c r="A27" s="45"/>
      <c r="B27" s="17"/>
      <c r="C27" s="45"/>
      <c r="D27" s="45"/>
      <c r="E27" s="18"/>
      <c r="F27" s="45"/>
      <c r="G27" s="45"/>
      <c r="H27" s="18"/>
      <c r="I27" s="18"/>
      <c r="J27" s="45"/>
      <c r="K27" s="46"/>
      <c r="L27" s="46"/>
      <c r="M27" s="18"/>
      <c r="N27" s="19"/>
    </row>
    <row r="28" spans="1:17" x14ac:dyDescent="0.15">
      <c r="A28" s="45"/>
      <c r="B28" s="17"/>
      <c r="C28" s="45"/>
      <c r="D28" s="45"/>
      <c r="E28" s="18"/>
      <c r="F28" s="45"/>
      <c r="G28" s="45"/>
      <c r="H28" s="18"/>
      <c r="I28" s="18"/>
      <c r="J28" s="45"/>
      <c r="K28" s="46"/>
      <c r="L28" s="46"/>
      <c r="M28" s="18"/>
      <c r="N28" s="19"/>
    </row>
    <row r="29" spans="1:17" x14ac:dyDescent="0.15">
      <c r="A29" s="45"/>
      <c r="B29" s="17"/>
      <c r="C29" s="45"/>
      <c r="D29" s="45"/>
      <c r="E29" s="18"/>
      <c r="F29" s="45"/>
      <c r="G29" s="45"/>
      <c r="H29" s="18"/>
      <c r="I29" s="18"/>
      <c r="J29" s="45"/>
      <c r="K29" s="46"/>
      <c r="L29" s="46"/>
      <c r="M29" s="18"/>
      <c r="N29" s="19"/>
    </row>
    <row r="30" spans="1:17" x14ac:dyDescent="0.15">
      <c r="A30" s="45"/>
      <c r="B30" s="17"/>
      <c r="C30" s="45"/>
      <c r="D30" s="45"/>
      <c r="E30" s="18"/>
      <c r="F30" s="45"/>
      <c r="G30" s="45"/>
      <c r="H30" s="18"/>
      <c r="I30" s="18"/>
      <c r="J30" s="45"/>
      <c r="K30" s="46"/>
      <c r="L30" s="46"/>
      <c r="M30" s="18"/>
      <c r="N30" s="19"/>
    </row>
    <row r="31" spans="1:17" x14ac:dyDescent="0.15">
      <c r="A31" s="45"/>
      <c r="B31" s="17"/>
      <c r="C31" s="45"/>
      <c r="D31" s="45"/>
      <c r="E31" s="18"/>
      <c r="F31" s="45"/>
      <c r="G31" s="45"/>
      <c r="H31" s="18"/>
      <c r="I31" s="18"/>
      <c r="J31" s="45"/>
      <c r="K31" s="46"/>
      <c r="L31" s="46"/>
      <c r="M31" s="18"/>
      <c r="N31" s="19"/>
    </row>
    <row r="32" spans="1:17" x14ac:dyDescent="0.15">
      <c r="A32" s="45"/>
      <c r="B32" s="17"/>
      <c r="C32" s="45"/>
      <c r="D32" s="45"/>
      <c r="E32" s="18"/>
      <c r="F32" s="45"/>
      <c r="G32" s="45"/>
      <c r="H32" s="18"/>
      <c r="I32" s="18"/>
      <c r="J32" s="45"/>
      <c r="K32" s="46"/>
      <c r="L32" s="46"/>
      <c r="M32" s="18"/>
      <c r="N32" s="19"/>
    </row>
    <row r="33" spans="1:14" x14ac:dyDescent="0.15">
      <c r="A33" s="45"/>
      <c r="B33" s="17"/>
      <c r="C33" s="45"/>
      <c r="D33" s="45"/>
      <c r="E33" s="18"/>
      <c r="F33" s="45"/>
      <c r="G33" s="45"/>
      <c r="H33" s="18"/>
      <c r="I33" s="18"/>
      <c r="J33" s="45"/>
      <c r="K33" s="46"/>
      <c r="L33" s="46"/>
      <c r="M33" s="18"/>
      <c r="N33" s="19"/>
    </row>
    <row r="34" spans="1:14" x14ac:dyDescent="0.15">
      <c r="A34" s="45"/>
      <c r="B34" s="17"/>
      <c r="C34" s="45"/>
      <c r="D34" s="45"/>
      <c r="E34" s="18"/>
      <c r="F34" s="45"/>
      <c r="G34" s="45"/>
      <c r="H34" s="18"/>
      <c r="I34" s="18"/>
      <c r="J34" s="45"/>
      <c r="K34" s="46"/>
      <c r="L34" s="46"/>
      <c r="M34" s="18"/>
      <c r="N34" s="19"/>
    </row>
    <row r="35" spans="1:14" x14ac:dyDescent="0.15">
      <c r="A35" s="45"/>
      <c r="B35" s="17"/>
      <c r="C35" s="45"/>
      <c r="D35" s="45"/>
      <c r="E35" s="18"/>
      <c r="F35" s="45"/>
      <c r="G35" s="45"/>
      <c r="H35" s="18"/>
      <c r="I35" s="18"/>
      <c r="J35" s="45"/>
      <c r="K35" s="46"/>
      <c r="L35" s="46"/>
      <c r="M35" s="18"/>
      <c r="N35" s="19"/>
    </row>
    <row r="36" spans="1:14" x14ac:dyDescent="0.15">
      <c r="A36" s="45"/>
      <c r="B36" s="17"/>
      <c r="C36" s="45"/>
      <c r="D36" s="45"/>
      <c r="E36" s="18"/>
      <c r="F36" s="45"/>
      <c r="G36" s="45"/>
      <c r="H36" s="18"/>
      <c r="I36" s="18"/>
      <c r="J36" s="45"/>
      <c r="K36" s="46"/>
      <c r="L36" s="46"/>
      <c r="M36" s="18"/>
      <c r="N36" s="19"/>
    </row>
    <row r="37" spans="1:14" x14ac:dyDescent="0.15">
      <c r="A37" s="45"/>
      <c r="B37" s="17"/>
      <c r="C37" s="45"/>
      <c r="D37" s="45"/>
      <c r="E37" s="18"/>
      <c r="F37" s="45"/>
      <c r="G37" s="45"/>
      <c r="H37" s="18"/>
      <c r="I37" s="18"/>
      <c r="J37" s="45"/>
      <c r="K37" s="46"/>
      <c r="L37" s="46"/>
      <c r="M37" s="18"/>
      <c r="N37" s="19"/>
    </row>
    <row r="38" spans="1:14" x14ac:dyDescent="0.15">
      <c r="A38" s="45"/>
      <c r="B38" s="17"/>
      <c r="C38" s="45"/>
      <c r="D38" s="45"/>
      <c r="E38" s="18"/>
      <c r="F38" s="45"/>
      <c r="G38" s="45"/>
      <c r="H38" s="18"/>
      <c r="I38" s="18"/>
      <c r="J38" s="45"/>
      <c r="K38" s="46"/>
      <c r="L38" s="46"/>
      <c r="M38" s="18"/>
      <c r="N38" s="19"/>
    </row>
    <row r="39" spans="1:14" x14ac:dyDescent="0.15">
      <c r="A39" s="45"/>
      <c r="B39" s="17"/>
      <c r="C39" s="45"/>
      <c r="D39" s="45"/>
      <c r="E39" s="18"/>
      <c r="F39" s="45"/>
      <c r="G39" s="45"/>
      <c r="H39" s="18"/>
      <c r="I39" s="18"/>
      <c r="J39" s="45"/>
      <c r="K39" s="46"/>
      <c r="L39" s="46"/>
      <c r="M39" s="18"/>
      <c r="N39" s="19"/>
    </row>
    <row r="40" spans="1:14" x14ac:dyDescent="0.15">
      <c r="A40" s="45"/>
      <c r="B40" s="17"/>
      <c r="C40" s="45"/>
      <c r="D40" s="45"/>
      <c r="E40" s="18"/>
      <c r="F40" s="45"/>
      <c r="G40" s="45"/>
      <c r="H40" s="18"/>
      <c r="I40" s="18"/>
      <c r="J40" s="45"/>
      <c r="K40" s="46"/>
      <c r="L40" s="46"/>
      <c r="M40" s="18"/>
      <c r="N40" s="19"/>
    </row>
    <row r="41" spans="1:14" x14ac:dyDescent="0.15">
      <c r="A41" s="45"/>
      <c r="B41" s="17"/>
      <c r="C41" s="45"/>
      <c r="D41" s="45"/>
      <c r="E41" s="18"/>
      <c r="F41" s="45"/>
      <c r="G41" s="45"/>
      <c r="H41" s="18"/>
      <c r="I41" s="18"/>
      <c r="J41" s="45"/>
      <c r="K41" s="46"/>
      <c r="L41" s="46"/>
      <c r="M41" s="18"/>
      <c r="N41" s="19"/>
    </row>
    <row r="42" spans="1:14" x14ac:dyDescent="0.15">
      <c r="A42" s="45"/>
      <c r="B42" s="17"/>
      <c r="C42" s="45"/>
      <c r="D42" s="45"/>
      <c r="E42" s="18"/>
      <c r="F42" s="45"/>
      <c r="G42" s="45"/>
      <c r="H42" s="18"/>
      <c r="I42" s="18"/>
      <c r="J42" s="45"/>
      <c r="K42" s="46"/>
      <c r="L42" s="46"/>
      <c r="M42" s="18"/>
      <c r="N42" s="19"/>
    </row>
    <row r="43" spans="1:14" x14ac:dyDescent="0.15">
      <c r="A43" s="45"/>
      <c r="B43" s="17"/>
      <c r="C43" s="45"/>
      <c r="D43" s="45"/>
      <c r="E43" s="18"/>
      <c r="F43" s="45"/>
      <c r="G43" s="45"/>
      <c r="H43" s="18"/>
      <c r="I43" s="18"/>
      <c r="J43" s="45"/>
      <c r="K43" s="46"/>
      <c r="L43" s="46"/>
      <c r="M43" s="18"/>
      <c r="N43" s="19"/>
    </row>
    <row r="44" spans="1:14" x14ac:dyDescent="0.15">
      <c r="A44" s="45"/>
      <c r="B44" s="17"/>
      <c r="C44" s="45"/>
      <c r="D44" s="45"/>
      <c r="E44" s="18"/>
      <c r="F44" s="45"/>
      <c r="G44" s="45"/>
      <c r="H44" s="18"/>
      <c r="I44" s="18"/>
      <c r="J44" s="45"/>
      <c r="K44" s="46"/>
      <c r="L44" s="46"/>
      <c r="M44" s="18"/>
      <c r="N44" s="19"/>
    </row>
    <row r="45" spans="1:14" x14ac:dyDescent="0.15">
      <c r="A45" s="45"/>
      <c r="B45" s="17"/>
      <c r="C45" s="45"/>
      <c r="D45" s="45"/>
      <c r="E45" s="18"/>
      <c r="F45" s="45"/>
      <c r="G45" s="45"/>
      <c r="H45" s="18"/>
      <c r="I45" s="18"/>
      <c r="J45" s="45"/>
      <c r="K45" s="46"/>
      <c r="L45" s="46"/>
      <c r="M45" s="18"/>
      <c r="N45" s="19"/>
    </row>
    <row r="46" spans="1:14" x14ac:dyDescent="0.15">
      <c r="A46" s="45"/>
      <c r="B46" s="17"/>
      <c r="C46" s="45"/>
      <c r="D46" s="45"/>
      <c r="E46" s="18"/>
      <c r="F46" s="45"/>
      <c r="G46" s="45"/>
      <c r="H46" s="18"/>
      <c r="I46" s="18"/>
      <c r="J46" s="45"/>
      <c r="K46" s="46"/>
      <c r="L46" s="46"/>
      <c r="M46" s="18"/>
      <c r="N46" s="19"/>
    </row>
    <row r="47" spans="1:14" x14ac:dyDescent="0.15">
      <c r="A47" s="45"/>
      <c r="B47" s="17"/>
      <c r="C47" s="45"/>
      <c r="D47" s="45"/>
      <c r="E47" s="18"/>
      <c r="F47" s="45"/>
      <c r="G47" s="45"/>
      <c r="H47" s="18"/>
      <c r="I47" s="18"/>
      <c r="J47" s="45"/>
      <c r="K47" s="46"/>
      <c r="L47" s="46"/>
      <c r="M47" s="18"/>
      <c r="N47" s="19"/>
    </row>
    <row r="48" spans="1:14" x14ac:dyDescent="0.15">
      <c r="A48" s="45"/>
      <c r="B48" s="17"/>
      <c r="C48" s="45"/>
      <c r="D48" s="45"/>
      <c r="E48" s="18"/>
      <c r="F48" s="45"/>
      <c r="G48" s="45"/>
      <c r="H48" s="18"/>
      <c r="I48" s="18"/>
      <c r="J48" s="45"/>
      <c r="K48" s="46"/>
      <c r="L48" s="46"/>
      <c r="M48" s="18"/>
      <c r="N48" s="19"/>
    </row>
    <row r="49" spans="1:14" x14ac:dyDescent="0.15">
      <c r="A49" s="45"/>
      <c r="B49" s="17"/>
      <c r="C49" s="45"/>
      <c r="D49" s="45"/>
      <c r="E49" s="18"/>
      <c r="F49" s="45"/>
      <c r="G49" s="45"/>
      <c r="H49" s="18"/>
      <c r="I49" s="18"/>
      <c r="J49" s="45"/>
      <c r="K49" s="46"/>
      <c r="L49" s="46"/>
      <c r="M49" s="18"/>
      <c r="N49" s="19"/>
    </row>
    <row r="50" spans="1:14" x14ac:dyDescent="0.15">
      <c r="A50" s="45"/>
      <c r="B50" s="17"/>
      <c r="C50" s="45"/>
      <c r="D50" s="45"/>
      <c r="E50" s="18"/>
      <c r="F50" s="45"/>
      <c r="G50" s="45"/>
      <c r="H50" s="18"/>
      <c r="I50" s="18"/>
      <c r="J50" s="45"/>
      <c r="K50" s="46"/>
      <c r="L50" s="46"/>
      <c r="M50" s="18"/>
      <c r="N50" s="19"/>
    </row>
    <row r="51" spans="1:14" x14ac:dyDescent="0.15">
      <c r="A51" s="45"/>
      <c r="B51" s="17"/>
      <c r="C51" s="45"/>
      <c r="D51" s="45"/>
      <c r="E51" s="18"/>
      <c r="F51" s="45"/>
      <c r="G51" s="45"/>
      <c r="H51" s="18"/>
      <c r="I51" s="18"/>
      <c r="J51" s="45"/>
      <c r="K51" s="46"/>
      <c r="L51" s="46"/>
      <c r="M51" s="18"/>
      <c r="N51" s="19"/>
    </row>
    <row r="52" spans="1:14" x14ac:dyDescent="0.15">
      <c r="A52" s="45"/>
      <c r="B52" s="17"/>
      <c r="C52" s="45"/>
      <c r="D52" s="45"/>
      <c r="E52" s="18"/>
      <c r="F52" s="45"/>
      <c r="G52" s="45"/>
      <c r="H52" s="18"/>
      <c r="I52" s="18"/>
      <c r="J52" s="45"/>
      <c r="K52" s="46"/>
      <c r="L52" s="46"/>
      <c r="M52" s="18"/>
      <c r="N52" s="19"/>
    </row>
    <row r="53" spans="1:14" x14ac:dyDescent="0.15">
      <c r="A53" s="45"/>
      <c r="B53" s="17"/>
      <c r="C53" s="45"/>
      <c r="D53" s="45"/>
      <c r="E53" s="18"/>
      <c r="F53" s="45"/>
      <c r="G53" s="45"/>
      <c r="H53" s="18"/>
      <c r="I53" s="18"/>
      <c r="J53" s="45"/>
      <c r="K53" s="46"/>
      <c r="L53" s="46"/>
      <c r="M53" s="18"/>
      <c r="N53" s="19"/>
    </row>
    <row r="54" spans="1:14" x14ac:dyDescent="0.15">
      <c r="A54" s="45"/>
      <c r="B54" s="17"/>
      <c r="C54" s="45"/>
      <c r="D54" s="45"/>
      <c r="E54" s="18"/>
      <c r="F54" s="45"/>
      <c r="G54" s="45"/>
      <c r="H54" s="18"/>
      <c r="I54" s="18"/>
      <c r="J54" s="45"/>
      <c r="K54" s="46"/>
      <c r="L54" s="46"/>
      <c r="M54" s="18"/>
      <c r="N54" s="19"/>
    </row>
    <row r="55" spans="1:14" x14ac:dyDescent="0.15">
      <c r="A55" s="45"/>
      <c r="B55" s="17"/>
      <c r="C55" s="45"/>
      <c r="D55" s="45"/>
      <c r="E55" s="18"/>
      <c r="F55" s="45"/>
      <c r="G55" s="45"/>
      <c r="H55" s="18"/>
      <c r="I55" s="18"/>
      <c r="J55" s="45"/>
      <c r="K55" s="46"/>
      <c r="L55" s="46"/>
      <c r="M55" s="18"/>
      <c r="N55" s="19"/>
    </row>
    <row r="56" spans="1:14" x14ac:dyDescent="0.15">
      <c r="A56" s="45"/>
      <c r="B56" s="17"/>
      <c r="C56" s="45"/>
      <c r="D56" s="45"/>
      <c r="E56" s="18"/>
      <c r="F56" s="45"/>
      <c r="G56" s="45"/>
      <c r="H56" s="18"/>
      <c r="I56" s="18"/>
      <c r="J56" s="45"/>
      <c r="K56" s="46"/>
      <c r="L56" s="46"/>
      <c r="M56" s="18"/>
      <c r="N56" s="19"/>
    </row>
    <row r="57" spans="1:14" x14ac:dyDescent="0.15">
      <c r="A57" s="45"/>
      <c r="B57" s="17"/>
      <c r="C57" s="45"/>
      <c r="D57" s="45"/>
      <c r="E57" s="18"/>
      <c r="F57" s="45"/>
      <c r="G57" s="45"/>
      <c r="H57" s="18"/>
      <c r="I57" s="18"/>
      <c r="J57" s="45"/>
      <c r="K57" s="46"/>
      <c r="L57" s="46"/>
      <c r="M57" s="18"/>
      <c r="N57" s="19"/>
    </row>
    <row r="58" spans="1:14" x14ac:dyDescent="0.15">
      <c r="A58" s="45"/>
      <c r="B58" s="17"/>
      <c r="C58" s="45"/>
      <c r="D58" s="45"/>
      <c r="E58" s="18"/>
      <c r="F58" s="45"/>
      <c r="G58" s="45"/>
      <c r="H58" s="18"/>
      <c r="I58" s="18"/>
      <c r="J58" s="45"/>
      <c r="K58" s="46"/>
      <c r="L58" s="46"/>
      <c r="M58" s="18"/>
      <c r="N58" s="19"/>
    </row>
    <row r="59" spans="1:14" x14ac:dyDescent="0.15">
      <c r="A59" s="45"/>
      <c r="B59" s="17"/>
      <c r="C59" s="45"/>
      <c r="D59" s="45"/>
      <c r="E59" s="18"/>
      <c r="F59" s="45"/>
      <c r="G59" s="45"/>
      <c r="H59" s="18"/>
      <c r="I59" s="18"/>
      <c r="J59" s="45"/>
      <c r="K59" s="46"/>
      <c r="L59" s="46"/>
      <c r="M59" s="18"/>
      <c r="N59" s="19"/>
    </row>
    <row r="60" spans="1:14" x14ac:dyDescent="0.15">
      <c r="A60" s="45"/>
      <c r="B60" s="17"/>
      <c r="C60" s="45"/>
      <c r="D60" s="45"/>
      <c r="E60" s="18"/>
      <c r="F60" s="45"/>
      <c r="G60" s="45"/>
      <c r="H60" s="18"/>
      <c r="I60" s="18"/>
      <c r="J60" s="45"/>
      <c r="K60" s="46"/>
      <c r="L60" s="46"/>
      <c r="M60" s="18"/>
      <c r="N60" s="19"/>
    </row>
    <row r="61" spans="1:14" x14ac:dyDescent="0.15">
      <c r="A61" s="45"/>
      <c r="B61" s="17"/>
      <c r="C61" s="45"/>
      <c r="D61" s="45"/>
      <c r="E61" s="18"/>
      <c r="F61" s="45"/>
      <c r="G61" s="45"/>
      <c r="H61" s="18"/>
      <c r="I61" s="18"/>
      <c r="J61" s="45"/>
      <c r="K61" s="46"/>
      <c r="L61" s="46"/>
      <c r="M61" s="18"/>
      <c r="N61" s="19"/>
    </row>
    <row r="62" spans="1:14" x14ac:dyDescent="0.15">
      <c r="A62" s="45"/>
      <c r="B62" s="17"/>
      <c r="C62" s="45"/>
      <c r="D62" s="45"/>
      <c r="E62" s="18"/>
      <c r="F62" s="45"/>
      <c r="G62" s="45"/>
      <c r="H62" s="18"/>
      <c r="I62" s="18"/>
      <c r="J62" s="45"/>
      <c r="K62" s="46"/>
      <c r="L62" s="46"/>
      <c r="M62" s="18"/>
      <c r="N62" s="19"/>
    </row>
    <row r="63" spans="1:14" x14ac:dyDescent="0.15">
      <c r="A63" s="45"/>
      <c r="B63" s="17"/>
      <c r="C63" s="45"/>
      <c r="D63" s="45"/>
      <c r="E63" s="18"/>
      <c r="F63" s="45"/>
      <c r="G63" s="45"/>
      <c r="H63" s="18"/>
      <c r="I63" s="18"/>
      <c r="J63" s="45"/>
      <c r="K63" s="46"/>
      <c r="L63" s="46"/>
      <c r="M63" s="18"/>
      <c r="N63" s="19"/>
    </row>
    <row r="64" spans="1:14" x14ac:dyDescent="0.15">
      <c r="A64" s="45"/>
      <c r="B64" s="17"/>
      <c r="C64" s="45"/>
      <c r="D64" s="45"/>
      <c r="E64" s="18"/>
      <c r="F64" s="45"/>
      <c r="G64" s="45"/>
      <c r="H64" s="18"/>
      <c r="I64" s="18"/>
      <c r="J64" s="45"/>
      <c r="K64" s="46"/>
      <c r="L64" s="46"/>
      <c r="M64" s="18"/>
      <c r="N64" s="19"/>
    </row>
    <row r="65" spans="1:14" x14ac:dyDescent="0.15">
      <c r="A65" s="45"/>
      <c r="B65" s="17"/>
      <c r="C65" s="45"/>
      <c r="D65" s="45"/>
      <c r="E65" s="18"/>
      <c r="F65" s="45"/>
      <c r="G65" s="45"/>
      <c r="H65" s="18"/>
      <c r="I65" s="18"/>
      <c r="J65" s="45"/>
      <c r="K65" s="46"/>
      <c r="L65" s="46"/>
      <c r="M65" s="18"/>
      <c r="N65" s="19"/>
    </row>
    <row r="66" spans="1:14" x14ac:dyDescent="0.15">
      <c r="A66" s="45"/>
      <c r="B66" s="17"/>
      <c r="C66" s="45"/>
      <c r="D66" s="45"/>
      <c r="E66" s="18"/>
      <c r="F66" s="45"/>
      <c r="G66" s="45"/>
      <c r="H66" s="18"/>
      <c r="I66" s="18"/>
      <c r="J66" s="45"/>
      <c r="K66" s="46"/>
      <c r="L66" s="46"/>
      <c r="M66" s="18"/>
      <c r="N66" s="19"/>
    </row>
    <row r="67" spans="1:14" x14ac:dyDescent="0.15">
      <c r="A67" s="45"/>
      <c r="B67" s="17"/>
      <c r="C67" s="45"/>
      <c r="D67" s="45"/>
      <c r="E67" s="18"/>
      <c r="F67" s="45"/>
      <c r="G67" s="45"/>
      <c r="H67" s="18"/>
      <c r="I67" s="18"/>
      <c r="J67" s="45"/>
      <c r="K67" s="46"/>
      <c r="L67" s="46"/>
      <c r="M67" s="18"/>
      <c r="N67" s="19"/>
    </row>
    <row r="68" spans="1:14" x14ac:dyDescent="0.15">
      <c r="A68" s="45"/>
      <c r="B68" s="17"/>
      <c r="C68" s="45"/>
      <c r="D68" s="45"/>
      <c r="E68" s="18"/>
      <c r="F68" s="45"/>
      <c r="G68" s="45"/>
      <c r="H68" s="18"/>
      <c r="I68" s="18"/>
      <c r="J68" s="45"/>
      <c r="K68" s="46"/>
      <c r="L68" s="46"/>
      <c r="M68" s="18"/>
      <c r="N68" s="19"/>
    </row>
    <row r="69" spans="1:14" x14ac:dyDescent="0.15">
      <c r="A69" s="45"/>
      <c r="B69" s="17"/>
      <c r="C69" s="45"/>
      <c r="D69" s="45"/>
      <c r="E69" s="18"/>
      <c r="F69" s="45"/>
      <c r="G69" s="45"/>
      <c r="H69" s="18"/>
      <c r="I69" s="18"/>
      <c r="J69" s="45"/>
      <c r="K69" s="46"/>
      <c r="L69" s="46"/>
      <c r="M69" s="18"/>
      <c r="N69" s="19"/>
    </row>
    <row r="70" spans="1:14" x14ac:dyDescent="0.15">
      <c r="A70" s="45"/>
      <c r="B70" s="17"/>
      <c r="C70" s="45"/>
      <c r="D70" s="45"/>
      <c r="E70" s="18"/>
      <c r="F70" s="45"/>
      <c r="G70" s="45"/>
      <c r="H70" s="18"/>
      <c r="I70" s="18"/>
      <c r="J70" s="45"/>
      <c r="K70" s="46"/>
      <c r="L70" s="46"/>
      <c r="M70" s="18"/>
      <c r="N70" s="19"/>
    </row>
    <row r="71" spans="1:14" x14ac:dyDescent="0.15">
      <c r="A71" s="45"/>
      <c r="B71" s="17"/>
      <c r="C71" s="45"/>
      <c r="D71" s="45"/>
      <c r="E71" s="18"/>
      <c r="F71" s="45"/>
      <c r="G71" s="45"/>
      <c r="H71" s="18"/>
      <c r="I71" s="18"/>
      <c r="J71" s="45"/>
      <c r="K71" s="46"/>
      <c r="L71" s="46"/>
      <c r="M71" s="18"/>
      <c r="N71" s="19"/>
    </row>
    <row r="72" spans="1:14" x14ac:dyDescent="0.15">
      <c r="A72" s="45"/>
      <c r="B72" s="17"/>
      <c r="C72" s="45"/>
      <c r="D72" s="45"/>
      <c r="E72" s="18"/>
      <c r="F72" s="45"/>
      <c r="G72" s="45"/>
      <c r="H72" s="18"/>
      <c r="I72" s="18"/>
      <c r="J72" s="45"/>
      <c r="K72" s="46"/>
      <c r="L72" s="46"/>
      <c r="M72" s="18"/>
      <c r="N72" s="19"/>
    </row>
    <row r="73" spans="1:14" x14ac:dyDescent="0.15">
      <c r="A73" s="45"/>
      <c r="B73" s="17"/>
      <c r="C73" s="45"/>
      <c r="D73" s="45"/>
      <c r="E73" s="18"/>
      <c r="F73" s="45"/>
      <c r="G73" s="45"/>
      <c r="H73" s="18"/>
      <c r="I73" s="18"/>
      <c r="J73" s="45"/>
      <c r="K73" s="46"/>
      <c r="L73" s="46"/>
      <c r="M73" s="18"/>
      <c r="N73" s="19"/>
    </row>
    <row r="74" spans="1:14" x14ac:dyDescent="0.15">
      <c r="A74" s="45"/>
      <c r="B74" s="17"/>
      <c r="C74" s="45"/>
      <c r="D74" s="45"/>
      <c r="E74" s="18"/>
      <c r="F74" s="45"/>
      <c r="G74" s="45"/>
      <c r="H74" s="18"/>
      <c r="I74" s="18"/>
      <c r="J74" s="45"/>
      <c r="K74" s="46"/>
      <c r="L74" s="46"/>
      <c r="M74" s="18"/>
      <c r="N74" s="19"/>
    </row>
    <row r="75" spans="1:14" x14ac:dyDescent="0.15">
      <c r="A75" s="45"/>
      <c r="B75" s="17"/>
      <c r="C75" s="45"/>
      <c r="D75" s="45"/>
      <c r="E75" s="18"/>
      <c r="F75" s="45"/>
      <c r="G75" s="45"/>
      <c r="H75" s="18"/>
      <c r="I75" s="18"/>
      <c r="J75" s="45"/>
      <c r="K75" s="46"/>
      <c r="L75" s="46"/>
      <c r="M75" s="18"/>
      <c r="N75" s="19"/>
    </row>
    <row r="76" spans="1:14" x14ac:dyDescent="0.15">
      <c r="A76" s="45"/>
      <c r="B76" s="17"/>
      <c r="C76" s="45"/>
      <c r="D76" s="45"/>
      <c r="E76" s="18"/>
      <c r="F76" s="45"/>
      <c r="G76" s="45"/>
      <c r="H76" s="18"/>
      <c r="I76" s="18"/>
      <c r="J76" s="45"/>
      <c r="K76" s="46"/>
      <c r="L76" s="46"/>
      <c r="M76" s="18"/>
      <c r="N76" s="19"/>
    </row>
    <row r="77" spans="1:14" x14ac:dyDescent="0.15">
      <c r="A77" s="45"/>
      <c r="B77" s="17"/>
      <c r="C77" s="45"/>
      <c r="D77" s="45"/>
      <c r="E77" s="18"/>
      <c r="F77" s="45"/>
      <c r="G77" s="45"/>
      <c r="H77" s="18"/>
      <c r="I77" s="18"/>
      <c r="J77" s="45"/>
      <c r="K77" s="46"/>
      <c r="L77" s="46"/>
      <c r="M77" s="18"/>
      <c r="N77" s="19"/>
    </row>
    <row r="78" spans="1:14" x14ac:dyDescent="0.15">
      <c r="A78" s="45"/>
      <c r="B78" s="17"/>
      <c r="C78" s="45"/>
      <c r="D78" s="45"/>
      <c r="E78" s="18"/>
      <c r="F78" s="45"/>
      <c r="G78" s="45"/>
      <c r="H78" s="18"/>
      <c r="I78" s="18"/>
      <c r="J78" s="45"/>
      <c r="K78" s="46"/>
      <c r="L78" s="46"/>
      <c r="M78" s="18"/>
      <c r="N78" s="19"/>
    </row>
    <row r="79" spans="1:14" x14ac:dyDescent="0.15">
      <c r="A79" s="45"/>
      <c r="B79" s="17"/>
      <c r="C79" s="45"/>
      <c r="D79" s="45"/>
      <c r="E79" s="18"/>
      <c r="F79" s="45"/>
      <c r="G79" s="45"/>
      <c r="H79" s="18"/>
      <c r="I79" s="18"/>
      <c r="J79" s="45"/>
      <c r="K79" s="46"/>
      <c r="L79" s="46"/>
      <c r="M79" s="18"/>
      <c r="N79" s="19"/>
    </row>
    <row r="80" spans="1:14" x14ac:dyDescent="0.15">
      <c r="A80" s="45"/>
      <c r="B80" s="17"/>
      <c r="C80" s="45"/>
      <c r="D80" s="45"/>
      <c r="E80" s="18"/>
      <c r="F80" s="45"/>
      <c r="G80" s="45"/>
      <c r="H80" s="18"/>
      <c r="I80" s="18"/>
      <c r="J80" s="45"/>
      <c r="K80" s="46"/>
      <c r="L80" s="46"/>
      <c r="M80" s="18"/>
      <c r="N80" s="19"/>
    </row>
    <row r="81" spans="1:14" x14ac:dyDescent="0.15">
      <c r="A81" s="45"/>
      <c r="B81" s="17"/>
      <c r="C81" s="45"/>
      <c r="D81" s="45"/>
      <c r="E81" s="18"/>
      <c r="F81" s="45"/>
      <c r="G81" s="45"/>
      <c r="H81" s="18"/>
      <c r="I81" s="18"/>
      <c r="J81" s="45"/>
      <c r="K81" s="46"/>
      <c r="L81" s="46"/>
      <c r="M81" s="18"/>
      <c r="N81" s="19"/>
    </row>
    <row r="82" spans="1:14" x14ac:dyDescent="0.15">
      <c r="A82" s="45"/>
      <c r="B82" s="17"/>
      <c r="C82" s="45"/>
      <c r="D82" s="45"/>
      <c r="E82" s="18"/>
      <c r="F82" s="45"/>
      <c r="G82" s="45"/>
      <c r="H82" s="18"/>
      <c r="I82" s="18"/>
      <c r="J82" s="45"/>
      <c r="K82" s="46"/>
      <c r="L82" s="46"/>
      <c r="M82" s="18"/>
      <c r="N82" s="19"/>
    </row>
    <row r="83" spans="1:14" x14ac:dyDescent="0.15">
      <c r="A83" s="45"/>
      <c r="B83" s="17"/>
      <c r="C83" s="45"/>
      <c r="D83" s="45"/>
      <c r="E83" s="18"/>
      <c r="F83" s="45"/>
      <c r="G83" s="45"/>
      <c r="H83" s="18"/>
      <c r="I83" s="18"/>
      <c r="J83" s="45"/>
      <c r="K83" s="46"/>
      <c r="L83" s="46"/>
      <c r="M83" s="18"/>
      <c r="N83" s="19"/>
    </row>
    <row r="84" spans="1:14" x14ac:dyDescent="0.15">
      <c r="A84" s="45"/>
      <c r="B84" s="17"/>
      <c r="C84" s="45"/>
      <c r="D84" s="45"/>
      <c r="E84" s="18"/>
      <c r="F84" s="45"/>
      <c r="G84" s="45"/>
      <c r="H84" s="18"/>
      <c r="I84" s="18"/>
      <c r="J84" s="45"/>
      <c r="K84" s="46"/>
      <c r="L84" s="46"/>
      <c r="M84" s="18"/>
      <c r="N84" s="19"/>
    </row>
    <row r="85" spans="1:14" x14ac:dyDescent="0.15">
      <c r="A85" s="45"/>
      <c r="B85" s="17"/>
      <c r="C85" s="45"/>
      <c r="D85" s="45"/>
      <c r="E85" s="18"/>
      <c r="F85" s="45"/>
      <c r="G85" s="45"/>
      <c r="H85" s="18"/>
      <c r="I85" s="18"/>
      <c r="J85" s="45"/>
      <c r="K85" s="46"/>
      <c r="L85" s="46"/>
      <c r="M85" s="18"/>
      <c r="N85" s="19"/>
    </row>
    <row r="86" spans="1:14" x14ac:dyDescent="0.15">
      <c r="A86" s="45"/>
      <c r="B86" s="17"/>
      <c r="C86" s="45"/>
      <c r="D86" s="45"/>
      <c r="E86" s="18"/>
      <c r="F86" s="45"/>
      <c r="G86" s="45"/>
      <c r="H86" s="18"/>
      <c r="I86" s="18"/>
      <c r="J86" s="45"/>
      <c r="K86" s="46"/>
      <c r="L86" s="46"/>
      <c r="M86" s="18"/>
      <c r="N86" s="19"/>
    </row>
    <row r="87" spans="1:14" x14ac:dyDescent="0.15">
      <c r="A87" s="45"/>
      <c r="B87" s="17"/>
      <c r="C87" s="45"/>
      <c r="D87" s="45"/>
      <c r="E87" s="18"/>
      <c r="F87" s="45"/>
      <c r="G87" s="45"/>
      <c r="H87" s="18"/>
      <c r="I87" s="18"/>
      <c r="J87" s="45"/>
      <c r="K87" s="46"/>
      <c r="L87" s="46"/>
      <c r="M87" s="18"/>
      <c r="N87" s="19"/>
    </row>
    <row r="88" spans="1:14" x14ac:dyDescent="0.15">
      <c r="A88" s="45"/>
      <c r="B88" s="17"/>
      <c r="C88" s="45"/>
      <c r="D88" s="45"/>
      <c r="E88" s="18"/>
      <c r="F88" s="45"/>
      <c r="G88" s="45"/>
      <c r="H88" s="18"/>
      <c r="I88" s="18"/>
      <c r="J88" s="45"/>
      <c r="K88" s="46"/>
      <c r="L88" s="46"/>
      <c r="M88" s="18"/>
      <c r="N88" s="19"/>
    </row>
    <row r="89" spans="1:14" x14ac:dyDescent="0.15">
      <c r="A89" s="45"/>
      <c r="B89" s="17"/>
      <c r="C89" s="45"/>
      <c r="D89" s="45"/>
      <c r="E89" s="18"/>
      <c r="F89" s="45"/>
      <c r="G89" s="45"/>
      <c r="H89" s="18"/>
      <c r="I89" s="18"/>
      <c r="J89" s="45"/>
      <c r="K89" s="46"/>
      <c r="L89" s="46"/>
      <c r="M89" s="18"/>
      <c r="N89" s="19"/>
    </row>
    <row r="90" spans="1:14" x14ac:dyDescent="0.15">
      <c r="A90" s="45"/>
      <c r="B90" s="17"/>
      <c r="C90" s="45"/>
      <c r="D90" s="45"/>
      <c r="E90" s="18"/>
      <c r="F90" s="45"/>
      <c r="G90" s="45"/>
      <c r="H90" s="18"/>
      <c r="I90" s="18"/>
      <c r="J90" s="45"/>
      <c r="K90" s="46"/>
      <c r="L90" s="46"/>
      <c r="M90" s="18"/>
      <c r="N90" s="19"/>
    </row>
    <row r="91" spans="1:14" x14ac:dyDescent="0.15">
      <c r="A91" s="45"/>
      <c r="B91" s="17"/>
      <c r="C91" s="45"/>
      <c r="D91" s="45"/>
      <c r="E91" s="18"/>
      <c r="F91" s="45"/>
      <c r="G91" s="45"/>
      <c r="H91" s="18"/>
      <c r="I91" s="18"/>
      <c r="J91" s="45"/>
      <c r="K91" s="46"/>
      <c r="L91" s="46"/>
      <c r="M91" s="18"/>
      <c r="N91" s="19"/>
    </row>
    <row r="92" spans="1:14" x14ac:dyDescent="0.15">
      <c r="A92" s="45"/>
      <c r="B92" s="17"/>
      <c r="C92" s="45"/>
      <c r="D92" s="45"/>
      <c r="E92" s="18"/>
      <c r="F92" s="45"/>
      <c r="G92" s="45"/>
      <c r="H92" s="18"/>
      <c r="I92" s="18"/>
      <c r="J92" s="45"/>
      <c r="K92" s="46"/>
      <c r="L92" s="46"/>
      <c r="M92" s="18"/>
      <c r="N92" s="19"/>
    </row>
    <row r="93" spans="1:14" x14ac:dyDescent="0.15">
      <c r="A93" s="45"/>
      <c r="B93" s="17"/>
      <c r="C93" s="45"/>
      <c r="D93" s="45"/>
      <c r="E93" s="18"/>
      <c r="F93" s="45"/>
      <c r="G93" s="45"/>
      <c r="H93" s="18"/>
      <c r="I93" s="18"/>
      <c r="J93" s="45"/>
      <c r="K93" s="46"/>
      <c r="L93" s="46"/>
      <c r="M93" s="18"/>
      <c r="N93" s="19"/>
    </row>
    <row r="94" spans="1:14" x14ac:dyDescent="0.15">
      <c r="A94" s="45"/>
      <c r="B94" s="17"/>
      <c r="C94" s="45"/>
      <c r="D94" s="45"/>
      <c r="E94" s="18"/>
      <c r="F94" s="45"/>
      <c r="G94" s="45"/>
      <c r="H94" s="18"/>
      <c r="I94" s="18"/>
      <c r="J94" s="45"/>
      <c r="K94" s="46"/>
      <c r="L94" s="46"/>
      <c r="M94" s="18"/>
      <c r="N94" s="19"/>
    </row>
    <row r="95" spans="1:14" x14ac:dyDescent="0.15">
      <c r="A95" s="45"/>
      <c r="B95" s="17"/>
      <c r="C95" s="45"/>
      <c r="D95" s="45"/>
      <c r="E95" s="18"/>
      <c r="F95" s="45"/>
      <c r="G95" s="45"/>
      <c r="H95" s="18"/>
      <c r="I95" s="18"/>
      <c r="J95" s="45"/>
      <c r="K95" s="46"/>
      <c r="L95" s="46"/>
      <c r="M95" s="18"/>
      <c r="N95" s="19"/>
    </row>
    <row r="96" spans="1:14" x14ac:dyDescent="0.15">
      <c r="A96" s="45"/>
      <c r="B96" s="17"/>
      <c r="C96" s="45"/>
      <c r="D96" s="45"/>
      <c r="E96" s="18"/>
      <c r="F96" s="45"/>
      <c r="G96" s="45"/>
      <c r="H96" s="18"/>
      <c r="I96" s="18"/>
      <c r="J96" s="45"/>
      <c r="K96" s="46"/>
      <c r="L96" s="46"/>
      <c r="M96" s="18"/>
      <c r="N96" s="19"/>
    </row>
    <row r="97" spans="1:14" x14ac:dyDescent="0.15">
      <c r="A97" s="45"/>
      <c r="B97" s="17"/>
      <c r="C97" s="45"/>
      <c r="D97" s="45"/>
      <c r="E97" s="18"/>
      <c r="F97" s="45"/>
      <c r="G97" s="45"/>
      <c r="H97" s="18"/>
      <c r="I97" s="18"/>
      <c r="J97" s="45"/>
      <c r="K97" s="46"/>
      <c r="L97" s="46"/>
      <c r="M97" s="18"/>
      <c r="N97" s="19"/>
    </row>
    <row r="98" spans="1:14" x14ac:dyDescent="0.15">
      <c r="A98" s="45"/>
      <c r="B98" s="17"/>
      <c r="C98" s="45"/>
      <c r="D98" s="45"/>
      <c r="E98" s="18"/>
      <c r="F98" s="45"/>
      <c r="G98" s="45"/>
      <c r="H98" s="18"/>
      <c r="I98" s="18"/>
      <c r="J98" s="45"/>
      <c r="K98" s="46"/>
      <c r="L98" s="46"/>
      <c r="M98" s="18"/>
      <c r="N98" s="19"/>
    </row>
    <row r="99" spans="1:14" x14ac:dyDescent="0.15">
      <c r="A99" s="45"/>
      <c r="B99" s="17"/>
      <c r="C99" s="45"/>
      <c r="D99" s="45"/>
      <c r="E99" s="18"/>
      <c r="F99" s="45"/>
      <c r="G99" s="45"/>
      <c r="H99" s="18"/>
      <c r="I99" s="18"/>
      <c r="J99" s="45"/>
      <c r="K99" s="46"/>
      <c r="L99" s="46"/>
      <c r="M99" s="18"/>
      <c r="N99" s="19"/>
    </row>
    <row r="100" spans="1:14" x14ac:dyDescent="0.15">
      <c r="A100" s="45"/>
      <c r="B100" s="17"/>
      <c r="C100" s="45"/>
      <c r="D100" s="45"/>
      <c r="E100" s="18"/>
      <c r="F100" s="45"/>
      <c r="G100" s="45"/>
      <c r="H100" s="18"/>
      <c r="I100" s="18"/>
      <c r="J100" s="45"/>
      <c r="K100" s="46"/>
      <c r="L100" s="46"/>
      <c r="M100" s="18"/>
      <c r="N100" s="19"/>
    </row>
    <row r="101" spans="1:14" x14ac:dyDescent="0.15">
      <c r="A101" s="45"/>
      <c r="B101" s="17"/>
      <c r="C101" s="45"/>
      <c r="D101" s="45"/>
      <c r="E101" s="18"/>
      <c r="F101" s="45"/>
      <c r="G101" s="45"/>
      <c r="H101" s="18"/>
      <c r="I101" s="18"/>
      <c r="J101" s="45"/>
      <c r="K101" s="46"/>
      <c r="L101" s="46"/>
      <c r="M101" s="18"/>
      <c r="N101" s="19"/>
    </row>
    <row r="102" spans="1:14" x14ac:dyDescent="0.15">
      <c r="A102" s="45"/>
      <c r="B102" s="17"/>
      <c r="C102" s="45"/>
      <c r="D102" s="45"/>
      <c r="E102" s="18"/>
      <c r="F102" s="45"/>
      <c r="G102" s="45"/>
      <c r="H102" s="18"/>
      <c r="I102" s="18"/>
      <c r="J102" s="45"/>
      <c r="K102" s="46"/>
      <c r="L102" s="46"/>
      <c r="M102" s="18"/>
      <c r="N102" s="19"/>
    </row>
    <row r="103" spans="1:14" x14ac:dyDescent="0.15">
      <c r="A103" s="45"/>
      <c r="B103" s="17"/>
      <c r="C103" s="45"/>
      <c r="D103" s="45"/>
      <c r="E103" s="18"/>
      <c r="F103" s="45"/>
      <c r="G103" s="45"/>
      <c r="H103" s="18"/>
      <c r="I103" s="18"/>
      <c r="J103" s="45"/>
      <c r="K103" s="46"/>
      <c r="L103" s="46"/>
      <c r="M103" s="18"/>
      <c r="N103" s="19"/>
    </row>
    <row r="104" spans="1:14" x14ac:dyDescent="0.15">
      <c r="A104" s="45"/>
      <c r="B104" s="17"/>
      <c r="C104" s="45"/>
      <c r="D104" s="45"/>
      <c r="E104" s="18"/>
      <c r="F104" s="45"/>
      <c r="G104" s="45"/>
      <c r="H104" s="18"/>
      <c r="I104" s="18"/>
      <c r="J104" s="45"/>
      <c r="K104" s="46"/>
      <c r="L104" s="46"/>
      <c r="M104" s="18"/>
      <c r="N104" s="19"/>
    </row>
    <row r="105" spans="1:14" x14ac:dyDescent="0.15">
      <c r="A105" s="45"/>
      <c r="B105" s="17"/>
      <c r="C105" s="45"/>
      <c r="D105" s="45"/>
      <c r="E105" s="18"/>
      <c r="F105" s="45"/>
      <c r="G105" s="45"/>
      <c r="H105" s="18"/>
      <c r="I105" s="18"/>
      <c r="J105" s="45"/>
      <c r="K105" s="46"/>
      <c r="L105" s="46"/>
      <c r="M105" s="18"/>
      <c r="N105" s="19"/>
    </row>
    <row r="106" spans="1:14" x14ac:dyDescent="0.15">
      <c r="A106" s="45"/>
      <c r="B106" s="17"/>
      <c r="C106" s="45"/>
      <c r="D106" s="45"/>
      <c r="E106" s="18"/>
      <c r="F106" s="45"/>
      <c r="G106" s="45"/>
      <c r="H106" s="18"/>
      <c r="I106" s="18"/>
      <c r="J106" s="45"/>
      <c r="K106" s="46"/>
      <c r="L106" s="46"/>
      <c r="M106" s="18"/>
      <c r="N106" s="19"/>
    </row>
    <row r="107" spans="1:14" x14ac:dyDescent="0.15">
      <c r="A107" s="45"/>
      <c r="B107" s="17"/>
      <c r="C107" s="45"/>
      <c r="D107" s="45"/>
      <c r="E107" s="18"/>
      <c r="F107" s="45"/>
      <c r="G107" s="45"/>
      <c r="H107" s="18"/>
      <c r="I107" s="18"/>
      <c r="J107" s="45"/>
      <c r="K107" s="46"/>
      <c r="L107" s="46"/>
      <c r="M107" s="18"/>
      <c r="N107" s="19"/>
    </row>
    <row r="108" spans="1:14" x14ac:dyDescent="0.15">
      <c r="A108" s="45"/>
      <c r="B108" s="17"/>
      <c r="C108" s="45"/>
      <c r="D108" s="45"/>
      <c r="E108" s="18"/>
      <c r="F108" s="45"/>
      <c r="G108" s="45"/>
      <c r="H108" s="18"/>
      <c r="I108" s="18"/>
      <c r="J108" s="45"/>
      <c r="K108" s="46"/>
      <c r="L108" s="46"/>
      <c r="M108" s="18"/>
      <c r="N108" s="19"/>
    </row>
    <row r="109" spans="1:14" x14ac:dyDescent="0.15">
      <c r="A109" s="45"/>
      <c r="B109" s="17"/>
      <c r="C109" s="45"/>
      <c r="D109" s="45"/>
      <c r="E109" s="18"/>
      <c r="F109" s="45"/>
      <c r="G109" s="45"/>
      <c r="H109" s="18"/>
      <c r="I109" s="18"/>
      <c r="J109" s="45"/>
      <c r="K109" s="46"/>
      <c r="L109" s="46"/>
      <c r="M109" s="18"/>
      <c r="N109" s="19"/>
    </row>
    <row r="110" spans="1:14" x14ac:dyDescent="0.15">
      <c r="A110" s="45"/>
      <c r="B110" s="17"/>
      <c r="C110" s="45"/>
      <c r="D110" s="45"/>
      <c r="E110" s="18"/>
      <c r="F110" s="45"/>
      <c r="G110" s="45"/>
      <c r="H110" s="18"/>
      <c r="I110" s="18"/>
      <c r="J110" s="45"/>
      <c r="K110" s="46"/>
      <c r="L110" s="46"/>
      <c r="M110" s="18"/>
      <c r="N110" s="19"/>
    </row>
    <row r="111" spans="1:14" x14ac:dyDescent="0.15">
      <c r="A111" s="45"/>
      <c r="B111" s="17"/>
      <c r="C111" s="45"/>
      <c r="D111" s="45"/>
      <c r="E111" s="18"/>
      <c r="F111" s="45"/>
      <c r="G111" s="45"/>
      <c r="H111" s="18"/>
      <c r="I111" s="18"/>
      <c r="J111" s="45"/>
      <c r="K111" s="46"/>
      <c r="L111" s="46"/>
      <c r="M111" s="18"/>
      <c r="N111" s="19"/>
    </row>
    <row r="112" spans="1:14" x14ac:dyDescent="0.15">
      <c r="A112" s="45"/>
      <c r="B112" s="17"/>
      <c r="C112" s="45"/>
      <c r="D112" s="45"/>
      <c r="E112" s="18"/>
      <c r="F112" s="45"/>
      <c r="G112" s="45"/>
      <c r="H112" s="18"/>
      <c r="I112" s="18"/>
      <c r="J112" s="45"/>
      <c r="K112" s="46"/>
      <c r="L112" s="46"/>
      <c r="M112" s="18"/>
      <c r="N112" s="19"/>
    </row>
    <row r="113" spans="1:14" x14ac:dyDescent="0.15">
      <c r="A113" s="45"/>
      <c r="B113" s="17"/>
      <c r="C113" s="45"/>
      <c r="D113" s="45"/>
      <c r="E113" s="18"/>
      <c r="F113" s="45"/>
      <c r="G113" s="45"/>
      <c r="H113" s="18"/>
      <c r="I113" s="18"/>
      <c r="J113" s="45"/>
      <c r="K113" s="46"/>
      <c r="L113" s="46"/>
      <c r="M113" s="18"/>
      <c r="N113" s="19"/>
    </row>
    <row r="114" spans="1:14" x14ac:dyDescent="0.15">
      <c r="A114" s="45"/>
      <c r="B114" s="17"/>
      <c r="C114" s="45"/>
      <c r="D114" s="45"/>
      <c r="E114" s="18"/>
      <c r="F114" s="45"/>
      <c r="G114" s="45"/>
      <c r="H114" s="18"/>
      <c r="I114" s="18"/>
      <c r="J114" s="45"/>
      <c r="K114" s="46"/>
      <c r="L114" s="46"/>
      <c r="M114" s="18"/>
      <c r="N114" s="19"/>
    </row>
    <row r="115" spans="1:14" x14ac:dyDescent="0.15">
      <c r="A115" s="45"/>
      <c r="B115" s="17"/>
      <c r="C115" s="45"/>
      <c r="D115" s="45"/>
      <c r="E115" s="18"/>
      <c r="F115" s="45"/>
      <c r="G115" s="45"/>
      <c r="H115" s="18"/>
      <c r="I115" s="18"/>
      <c r="J115" s="45"/>
      <c r="K115" s="46"/>
      <c r="L115" s="46"/>
      <c r="M115" s="18"/>
      <c r="N115" s="19"/>
    </row>
    <row r="116" spans="1:14" x14ac:dyDescent="0.15">
      <c r="A116" s="45"/>
      <c r="B116" s="17"/>
      <c r="C116" s="45"/>
      <c r="D116" s="45"/>
      <c r="E116" s="18"/>
      <c r="F116" s="45"/>
      <c r="G116" s="45"/>
      <c r="H116" s="18"/>
      <c r="I116" s="18"/>
      <c r="J116" s="45"/>
      <c r="K116" s="46"/>
      <c r="L116" s="46"/>
      <c r="M116" s="18"/>
      <c r="N116" s="19"/>
    </row>
    <row r="117" spans="1:14" x14ac:dyDescent="0.15">
      <c r="A117" s="45"/>
      <c r="B117" s="17"/>
      <c r="C117" s="45"/>
      <c r="D117" s="45"/>
      <c r="E117" s="18"/>
      <c r="F117" s="45"/>
      <c r="G117" s="45"/>
      <c r="H117" s="18"/>
      <c r="I117" s="18"/>
      <c r="J117" s="45"/>
      <c r="K117" s="46"/>
      <c r="L117" s="46"/>
      <c r="M117" s="18"/>
      <c r="N117" s="19"/>
    </row>
    <row r="118" spans="1:14" x14ac:dyDescent="0.15">
      <c r="A118" s="45"/>
      <c r="B118" s="17"/>
      <c r="C118" s="45"/>
      <c r="D118" s="45"/>
      <c r="E118" s="18"/>
      <c r="F118" s="45"/>
      <c r="G118" s="45"/>
      <c r="H118" s="18"/>
      <c r="I118" s="18"/>
      <c r="J118" s="45"/>
      <c r="K118" s="46"/>
      <c r="L118" s="46"/>
      <c r="M118" s="18"/>
      <c r="N118" s="19"/>
    </row>
    <row r="119" spans="1:14" x14ac:dyDescent="0.15">
      <c r="A119" s="45"/>
      <c r="B119" s="17"/>
      <c r="C119" s="45"/>
      <c r="D119" s="45"/>
      <c r="E119" s="18"/>
      <c r="F119" s="45"/>
      <c r="G119" s="45"/>
      <c r="H119" s="18"/>
      <c r="I119" s="18"/>
      <c r="J119" s="45"/>
      <c r="K119" s="46"/>
      <c r="L119" s="46"/>
      <c r="M119" s="18"/>
      <c r="N119" s="19"/>
    </row>
    <row r="120" spans="1:14" x14ac:dyDescent="0.15">
      <c r="A120" s="45"/>
      <c r="B120" s="17"/>
      <c r="C120" s="45"/>
      <c r="D120" s="45"/>
      <c r="E120" s="18"/>
      <c r="F120" s="45"/>
      <c r="G120" s="45"/>
      <c r="H120" s="18"/>
      <c r="I120" s="18"/>
      <c r="J120" s="45"/>
      <c r="K120" s="46"/>
      <c r="L120" s="46"/>
      <c r="M120" s="18"/>
      <c r="N120" s="19"/>
    </row>
    <row r="121" spans="1:14" x14ac:dyDescent="0.15">
      <c r="A121" s="45"/>
      <c r="B121" s="17"/>
      <c r="C121" s="45"/>
      <c r="D121" s="45"/>
      <c r="E121" s="18"/>
      <c r="F121" s="45"/>
      <c r="G121" s="45"/>
      <c r="H121" s="18"/>
      <c r="I121" s="18"/>
      <c r="J121" s="45"/>
      <c r="K121" s="46"/>
      <c r="L121" s="46"/>
      <c r="M121" s="18"/>
      <c r="N121" s="19"/>
    </row>
    <row r="122" spans="1:14" x14ac:dyDescent="0.15">
      <c r="A122" s="45"/>
      <c r="B122" s="17"/>
      <c r="C122" s="45"/>
      <c r="D122" s="45"/>
      <c r="E122" s="18"/>
      <c r="F122" s="45"/>
      <c r="G122" s="45"/>
      <c r="H122" s="18"/>
      <c r="I122" s="18"/>
      <c r="J122" s="45"/>
      <c r="K122" s="46"/>
      <c r="L122" s="46"/>
      <c r="M122" s="18"/>
      <c r="N122" s="19"/>
    </row>
    <row r="123" spans="1:14" x14ac:dyDescent="0.15">
      <c r="A123" s="45"/>
      <c r="B123" s="17"/>
      <c r="C123" s="45"/>
      <c r="D123" s="45"/>
      <c r="E123" s="18"/>
      <c r="F123" s="45"/>
      <c r="G123" s="45"/>
      <c r="H123" s="18"/>
      <c r="I123" s="18"/>
      <c r="J123" s="45"/>
      <c r="K123" s="46"/>
      <c r="L123" s="46"/>
      <c r="M123" s="18"/>
      <c r="N123" s="19"/>
    </row>
    <row r="124" spans="1:14" x14ac:dyDescent="0.15">
      <c r="A124" s="45"/>
      <c r="B124" s="17"/>
      <c r="C124" s="45"/>
      <c r="D124" s="45"/>
      <c r="E124" s="18"/>
      <c r="F124" s="45"/>
      <c r="G124" s="45"/>
      <c r="H124" s="18"/>
      <c r="I124" s="18"/>
      <c r="J124" s="45"/>
      <c r="K124" s="46"/>
      <c r="L124" s="46"/>
      <c r="M124" s="18"/>
      <c r="N124" s="19"/>
    </row>
    <row r="125" spans="1:14" x14ac:dyDescent="0.15">
      <c r="A125" s="45"/>
      <c r="B125" s="17"/>
      <c r="C125" s="45"/>
      <c r="D125" s="45"/>
      <c r="E125" s="18"/>
      <c r="F125" s="45"/>
      <c r="G125" s="45"/>
      <c r="H125" s="18"/>
      <c r="I125" s="18"/>
      <c r="J125" s="45"/>
      <c r="K125" s="46"/>
      <c r="L125" s="46"/>
      <c r="M125" s="18"/>
      <c r="N125" s="19"/>
    </row>
    <row r="126" spans="1:14" x14ac:dyDescent="0.15">
      <c r="A126" s="45"/>
      <c r="B126" s="17"/>
      <c r="C126" s="45"/>
      <c r="D126" s="45"/>
      <c r="E126" s="18"/>
      <c r="F126" s="45"/>
      <c r="G126" s="45"/>
      <c r="H126" s="18"/>
      <c r="I126" s="18"/>
      <c r="J126" s="45"/>
      <c r="K126" s="46"/>
      <c r="L126" s="46"/>
      <c r="M126" s="18"/>
      <c r="N126" s="19"/>
    </row>
    <row r="127" spans="1:14" x14ac:dyDescent="0.15">
      <c r="A127" s="45"/>
      <c r="B127" s="17"/>
      <c r="C127" s="45"/>
      <c r="D127" s="45"/>
      <c r="E127" s="18"/>
      <c r="F127" s="45"/>
      <c r="G127" s="45"/>
      <c r="H127" s="18"/>
      <c r="I127" s="18"/>
      <c r="J127" s="45"/>
      <c r="K127" s="46"/>
      <c r="L127" s="46"/>
      <c r="M127" s="18"/>
      <c r="N127" s="19"/>
    </row>
    <row r="128" spans="1:14" x14ac:dyDescent="0.15">
      <c r="A128" s="45"/>
      <c r="B128" s="17"/>
      <c r="C128" s="45"/>
      <c r="D128" s="45"/>
      <c r="E128" s="18"/>
      <c r="F128" s="45"/>
      <c r="G128" s="45"/>
      <c r="H128" s="18"/>
      <c r="I128" s="18"/>
      <c r="J128" s="45"/>
      <c r="K128" s="46"/>
      <c r="L128" s="46"/>
      <c r="M128" s="18"/>
      <c r="N128" s="19"/>
    </row>
    <row r="129" spans="1:14" x14ac:dyDescent="0.15">
      <c r="A129" s="45"/>
      <c r="B129" s="17"/>
      <c r="C129" s="45"/>
      <c r="D129" s="45"/>
      <c r="E129" s="18"/>
      <c r="F129" s="45"/>
      <c r="G129" s="45"/>
      <c r="H129" s="18"/>
      <c r="I129" s="18"/>
      <c r="J129" s="45"/>
      <c r="K129" s="46"/>
      <c r="L129" s="46"/>
      <c r="M129" s="18"/>
      <c r="N129" s="19"/>
    </row>
    <row r="130" spans="1:14" x14ac:dyDescent="0.15">
      <c r="A130" s="45"/>
      <c r="B130" s="17"/>
      <c r="C130" s="45"/>
      <c r="D130" s="45"/>
      <c r="E130" s="18"/>
      <c r="F130" s="45"/>
      <c r="G130" s="45"/>
      <c r="H130" s="18"/>
      <c r="I130" s="18"/>
      <c r="J130" s="45"/>
      <c r="K130" s="46"/>
      <c r="L130" s="46"/>
      <c r="M130" s="18"/>
      <c r="N130" s="19"/>
    </row>
    <row r="131" spans="1:14" x14ac:dyDescent="0.15">
      <c r="A131" s="45"/>
      <c r="B131" s="17"/>
      <c r="C131" s="45"/>
      <c r="D131" s="45"/>
      <c r="E131" s="18"/>
      <c r="F131" s="45"/>
      <c r="G131" s="45"/>
      <c r="H131" s="18"/>
      <c r="I131" s="18"/>
      <c r="J131" s="45"/>
      <c r="K131" s="46"/>
      <c r="L131" s="46"/>
      <c r="M131" s="18"/>
      <c r="N131" s="19"/>
    </row>
    <row r="132" spans="1:14" x14ac:dyDescent="0.15">
      <c r="A132" s="45"/>
      <c r="B132" s="17"/>
      <c r="C132" s="45"/>
      <c r="D132" s="45"/>
      <c r="E132" s="18"/>
      <c r="F132" s="45"/>
      <c r="G132" s="45"/>
      <c r="H132" s="18"/>
      <c r="I132" s="18"/>
      <c r="J132" s="45"/>
      <c r="K132" s="46"/>
      <c r="L132" s="46"/>
      <c r="M132" s="18"/>
      <c r="N132" s="19"/>
    </row>
    <row r="133" spans="1:14" x14ac:dyDescent="0.15">
      <c r="A133" s="45"/>
      <c r="B133" s="17"/>
      <c r="C133" s="45"/>
      <c r="D133" s="45"/>
      <c r="E133" s="18"/>
      <c r="F133" s="45"/>
      <c r="G133" s="45"/>
      <c r="H133" s="18"/>
      <c r="I133" s="18"/>
      <c r="J133" s="45"/>
      <c r="K133" s="46"/>
      <c r="L133" s="46"/>
      <c r="M133" s="18"/>
      <c r="N133" s="19"/>
    </row>
    <row r="134" spans="1:14" x14ac:dyDescent="0.15">
      <c r="A134" s="45"/>
      <c r="B134" s="17"/>
      <c r="C134" s="45"/>
      <c r="D134" s="45"/>
      <c r="E134" s="18"/>
      <c r="F134" s="45"/>
      <c r="G134" s="45"/>
      <c r="H134" s="18"/>
      <c r="I134" s="18"/>
      <c r="J134" s="45"/>
      <c r="K134" s="46"/>
      <c r="L134" s="46"/>
      <c r="M134" s="18"/>
      <c r="N134" s="19"/>
    </row>
    <row r="135" spans="1:14" x14ac:dyDescent="0.15">
      <c r="A135" s="45"/>
      <c r="B135" s="17"/>
      <c r="C135" s="45"/>
      <c r="D135" s="45"/>
      <c r="E135" s="18"/>
      <c r="F135" s="45"/>
      <c r="G135" s="45"/>
      <c r="H135" s="18"/>
      <c r="I135" s="18"/>
      <c r="J135" s="45"/>
      <c r="K135" s="46"/>
      <c r="L135" s="46"/>
      <c r="M135" s="18"/>
      <c r="N135" s="19"/>
    </row>
    <row r="136" spans="1:14" x14ac:dyDescent="0.15">
      <c r="A136" s="45"/>
      <c r="B136" s="17"/>
      <c r="C136" s="45"/>
      <c r="D136" s="45"/>
      <c r="E136" s="18"/>
      <c r="F136" s="45"/>
      <c r="G136" s="45"/>
      <c r="H136" s="18"/>
      <c r="I136" s="18"/>
      <c r="J136" s="45"/>
      <c r="K136" s="46"/>
      <c r="L136" s="46"/>
      <c r="M136" s="18"/>
      <c r="N136" s="19"/>
    </row>
    <row r="137" spans="1:14" x14ac:dyDescent="0.15">
      <c r="A137" s="45"/>
      <c r="B137" s="17"/>
      <c r="C137" s="45"/>
      <c r="D137" s="45"/>
      <c r="E137" s="18"/>
      <c r="F137" s="45"/>
      <c r="G137" s="45"/>
      <c r="H137" s="18"/>
      <c r="I137" s="18"/>
      <c r="J137" s="45"/>
      <c r="K137" s="46"/>
      <c r="L137" s="46"/>
      <c r="M137" s="18"/>
      <c r="N137" s="19"/>
    </row>
    <row r="138" spans="1:14" x14ac:dyDescent="0.15">
      <c r="A138" s="45"/>
      <c r="B138" s="17"/>
      <c r="C138" s="45"/>
      <c r="D138" s="45"/>
      <c r="E138" s="18"/>
      <c r="F138" s="45"/>
      <c r="G138" s="45"/>
      <c r="H138" s="18"/>
      <c r="I138" s="18"/>
      <c r="J138" s="45"/>
      <c r="K138" s="46"/>
      <c r="L138" s="46"/>
      <c r="M138" s="18"/>
      <c r="N138" s="19"/>
    </row>
    <row r="139" spans="1:14" x14ac:dyDescent="0.15">
      <c r="A139" s="45"/>
      <c r="B139" s="17"/>
      <c r="C139" s="45"/>
      <c r="D139" s="45"/>
      <c r="E139" s="18"/>
      <c r="F139" s="45"/>
      <c r="G139" s="45"/>
      <c r="H139" s="18"/>
      <c r="I139" s="18"/>
      <c r="J139" s="45"/>
      <c r="K139" s="46"/>
      <c r="L139" s="46"/>
      <c r="M139" s="18"/>
      <c r="N139" s="19"/>
    </row>
    <row r="140" spans="1:14" x14ac:dyDescent="0.15">
      <c r="A140" s="45"/>
      <c r="B140" s="17"/>
      <c r="C140" s="45"/>
      <c r="D140" s="45"/>
      <c r="E140" s="18"/>
      <c r="F140" s="45"/>
      <c r="G140" s="45"/>
      <c r="H140" s="18"/>
      <c r="I140" s="18"/>
      <c r="J140" s="45"/>
      <c r="K140" s="46"/>
      <c r="L140" s="46"/>
      <c r="M140" s="18"/>
      <c r="N140" s="19"/>
    </row>
    <row r="141" spans="1:14" x14ac:dyDescent="0.15">
      <c r="A141" s="45"/>
      <c r="B141" s="17"/>
      <c r="C141" s="45"/>
      <c r="D141" s="45"/>
      <c r="E141" s="18"/>
      <c r="F141" s="45"/>
      <c r="G141" s="45"/>
      <c r="H141" s="18"/>
      <c r="I141" s="18"/>
      <c r="J141" s="45"/>
      <c r="K141" s="46"/>
      <c r="L141" s="46"/>
      <c r="M141" s="18"/>
      <c r="N141" s="19"/>
    </row>
    <row r="142" spans="1:14" x14ac:dyDescent="0.15">
      <c r="A142" s="45"/>
      <c r="B142" s="17"/>
      <c r="C142" s="45"/>
      <c r="D142" s="45"/>
      <c r="E142" s="18"/>
      <c r="F142" s="45"/>
      <c r="G142" s="45"/>
      <c r="H142" s="18"/>
      <c r="I142" s="18"/>
      <c r="J142" s="45"/>
      <c r="K142" s="46"/>
      <c r="L142" s="46"/>
      <c r="M142" s="18"/>
      <c r="N142" s="19"/>
    </row>
    <row r="143" spans="1:14" x14ac:dyDescent="0.15">
      <c r="A143" s="45"/>
      <c r="B143" s="17"/>
      <c r="C143" s="45"/>
      <c r="D143" s="45"/>
      <c r="E143" s="18"/>
      <c r="F143" s="45"/>
      <c r="G143" s="45"/>
      <c r="H143" s="18"/>
      <c r="I143" s="18"/>
      <c r="J143" s="45"/>
      <c r="K143" s="46"/>
      <c r="L143" s="46"/>
      <c r="M143" s="18"/>
      <c r="N143" s="19"/>
    </row>
    <row r="144" spans="1:14" x14ac:dyDescent="0.15">
      <c r="A144" s="45"/>
      <c r="B144" s="17"/>
      <c r="C144" s="45"/>
      <c r="D144" s="45"/>
      <c r="E144" s="18"/>
      <c r="F144" s="45"/>
      <c r="G144" s="45"/>
      <c r="H144" s="18"/>
      <c r="I144" s="18"/>
      <c r="J144" s="45"/>
      <c r="K144" s="46"/>
      <c r="L144" s="46"/>
      <c r="M144" s="18"/>
      <c r="N144" s="19"/>
    </row>
    <row r="145" spans="1:14" x14ac:dyDescent="0.15">
      <c r="A145" s="45"/>
      <c r="B145" s="17"/>
      <c r="C145" s="45"/>
      <c r="D145" s="45"/>
      <c r="E145" s="18"/>
      <c r="F145" s="45"/>
      <c r="G145" s="45"/>
      <c r="H145" s="18"/>
      <c r="I145" s="18"/>
      <c r="J145" s="45"/>
      <c r="K145" s="46"/>
      <c r="L145" s="46"/>
      <c r="M145" s="18"/>
      <c r="N145" s="19"/>
    </row>
    <row r="146" spans="1:14" x14ac:dyDescent="0.15">
      <c r="A146" s="45"/>
      <c r="B146" s="17"/>
      <c r="C146" s="45"/>
      <c r="D146" s="45"/>
      <c r="E146" s="18"/>
      <c r="F146" s="45"/>
      <c r="G146" s="45"/>
      <c r="H146" s="18"/>
      <c r="I146" s="18"/>
      <c r="J146" s="45"/>
      <c r="K146" s="46"/>
      <c r="L146" s="46"/>
      <c r="M146" s="18"/>
      <c r="N146" s="19"/>
    </row>
    <row r="147" spans="1:14" x14ac:dyDescent="0.15">
      <c r="A147" s="45"/>
      <c r="B147" s="17"/>
      <c r="C147" s="45"/>
      <c r="D147" s="45"/>
      <c r="E147" s="18"/>
      <c r="F147" s="45"/>
      <c r="G147" s="45"/>
      <c r="H147" s="18"/>
      <c r="I147" s="18"/>
      <c r="J147" s="45"/>
      <c r="K147" s="46"/>
      <c r="L147" s="46"/>
      <c r="M147" s="18"/>
      <c r="N147" s="19"/>
    </row>
    <row r="148" spans="1:14" x14ac:dyDescent="0.15">
      <c r="A148" s="45"/>
      <c r="B148" s="17"/>
      <c r="C148" s="45"/>
      <c r="D148" s="45"/>
      <c r="E148" s="18"/>
      <c r="F148" s="45"/>
      <c r="G148" s="45"/>
      <c r="H148" s="18"/>
      <c r="I148" s="18"/>
      <c r="J148" s="45"/>
      <c r="K148" s="46"/>
      <c r="L148" s="46"/>
      <c r="M148" s="18"/>
      <c r="N148" s="19"/>
    </row>
    <row r="149" spans="1:14" x14ac:dyDescent="0.15">
      <c r="A149" s="45"/>
      <c r="B149" s="17"/>
      <c r="C149" s="45"/>
      <c r="D149" s="45"/>
      <c r="E149" s="18"/>
      <c r="F149" s="45"/>
      <c r="G149" s="45"/>
      <c r="H149" s="18"/>
      <c r="I149" s="18"/>
      <c r="J149" s="45"/>
      <c r="K149" s="46"/>
      <c r="L149" s="46"/>
      <c r="M149" s="18"/>
      <c r="N149" s="19"/>
    </row>
    <row r="150" spans="1:14" x14ac:dyDescent="0.15">
      <c r="A150" s="45"/>
      <c r="B150" s="17"/>
      <c r="C150" s="45"/>
      <c r="D150" s="45"/>
      <c r="E150" s="18"/>
      <c r="F150" s="45"/>
      <c r="G150" s="45"/>
      <c r="H150" s="18"/>
      <c r="I150" s="18"/>
      <c r="J150" s="45"/>
      <c r="K150" s="46"/>
      <c r="L150" s="46"/>
      <c r="M150" s="18"/>
      <c r="N150" s="19"/>
    </row>
    <row r="151" spans="1:14" x14ac:dyDescent="0.15">
      <c r="A151" s="45"/>
      <c r="B151" s="17"/>
      <c r="C151" s="45"/>
      <c r="D151" s="45"/>
      <c r="E151" s="18"/>
      <c r="F151" s="45"/>
      <c r="G151" s="45"/>
      <c r="H151" s="18"/>
      <c r="I151" s="18"/>
      <c r="J151" s="45"/>
      <c r="K151" s="46"/>
      <c r="L151" s="46"/>
      <c r="M151" s="18"/>
      <c r="N151" s="19"/>
    </row>
    <row r="152" spans="1:14" x14ac:dyDescent="0.15">
      <c r="A152" s="45"/>
      <c r="B152" s="17"/>
      <c r="C152" s="45"/>
      <c r="D152" s="45"/>
      <c r="E152" s="18"/>
      <c r="F152" s="45"/>
      <c r="G152" s="45"/>
      <c r="H152" s="18"/>
      <c r="I152" s="18"/>
      <c r="J152" s="45"/>
      <c r="K152" s="46"/>
      <c r="L152" s="46"/>
      <c r="M152" s="18"/>
      <c r="N152" s="19"/>
    </row>
    <row r="153" spans="1:14" x14ac:dyDescent="0.15">
      <c r="A153" s="45"/>
      <c r="B153" s="17"/>
      <c r="C153" s="45"/>
      <c r="D153" s="45"/>
      <c r="E153" s="18"/>
      <c r="F153" s="45"/>
      <c r="G153" s="45"/>
      <c r="H153" s="18"/>
      <c r="I153" s="18"/>
      <c r="J153" s="45"/>
      <c r="K153" s="46"/>
      <c r="L153" s="46"/>
      <c r="M153" s="18"/>
      <c r="N153" s="19"/>
    </row>
    <row r="154" spans="1:14" x14ac:dyDescent="0.15">
      <c r="A154" s="45"/>
      <c r="B154" s="17"/>
      <c r="C154" s="45"/>
      <c r="D154" s="45"/>
      <c r="E154" s="18"/>
      <c r="F154" s="45"/>
      <c r="G154" s="45"/>
      <c r="H154" s="18"/>
      <c r="I154" s="18"/>
      <c r="J154" s="45"/>
      <c r="K154" s="46"/>
      <c r="L154" s="46"/>
      <c r="M154" s="18"/>
      <c r="N154" s="19"/>
    </row>
    <row r="155" spans="1:14" x14ac:dyDescent="0.15">
      <c r="A155" s="45"/>
      <c r="B155" s="17"/>
      <c r="C155" s="45"/>
      <c r="D155" s="45"/>
      <c r="E155" s="18"/>
      <c r="F155" s="45"/>
      <c r="G155" s="45"/>
      <c r="H155" s="18"/>
      <c r="I155" s="18"/>
      <c r="J155" s="45"/>
      <c r="K155" s="46"/>
      <c r="L155" s="46"/>
      <c r="M155" s="18"/>
      <c r="N155" s="19"/>
    </row>
    <row r="156" spans="1:14" x14ac:dyDescent="0.15">
      <c r="A156" s="45"/>
      <c r="B156" s="17"/>
      <c r="C156" s="45"/>
      <c r="D156" s="45"/>
      <c r="E156" s="18"/>
      <c r="F156" s="45"/>
      <c r="G156" s="45"/>
      <c r="H156" s="18"/>
      <c r="I156" s="18"/>
      <c r="J156" s="45"/>
      <c r="K156" s="46"/>
      <c r="L156" s="46"/>
      <c r="M156" s="18"/>
      <c r="N156" s="19"/>
    </row>
    <row r="157" spans="1:14" x14ac:dyDescent="0.15">
      <c r="A157" s="45"/>
      <c r="B157" s="17"/>
      <c r="C157" s="45"/>
      <c r="D157" s="45"/>
      <c r="E157" s="18"/>
      <c r="F157" s="45"/>
      <c r="G157" s="45"/>
      <c r="H157" s="18"/>
      <c r="I157" s="18"/>
      <c r="J157" s="45"/>
      <c r="K157" s="46"/>
      <c r="L157" s="46"/>
      <c r="M157" s="18"/>
      <c r="N157" s="19"/>
    </row>
    <row r="158" spans="1:14" x14ac:dyDescent="0.15">
      <c r="A158" s="45"/>
      <c r="B158" s="17"/>
      <c r="C158" s="45"/>
      <c r="D158" s="45"/>
      <c r="E158" s="18"/>
      <c r="F158" s="45"/>
      <c r="G158" s="45"/>
      <c r="H158" s="18"/>
      <c r="I158" s="18"/>
      <c r="J158" s="45"/>
      <c r="K158" s="46"/>
      <c r="L158" s="46"/>
      <c r="M158" s="18"/>
      <c r="N158" s="19"/>
    </row>
    <row r="159" spans="1:14" x14ac:dyDescent="0.15">
      <c r="A159" s="45"/>
      <c r="B159" s="17"/>
      <c r="C159" s="45"/>
      <c r="D159" s="45"/>
      <c r="E159" s="18"/>
      <c r="F159" s="45"/>
      <c r="G159" s="45"/>
      <c r="H159" s="18"/>
      <c r="I159" s="18"/>
      <c r="J159" s="45"/>
      <c r="K159" s="46"/>
      <c r="L159" s="46"/>
      <c r="M159" s="18"/>
      <c r="N159" s="19"/>
    </row>
    <row r="160" spans="1:14" x14ac:dyDescent="0.15">
      <c r="A160" s="45"/>
      <c r="B160" s="17"/>
      <c r="C160" s="45"/>
      <c r="D160" s="45"/>
      <c r="E160" s="18"/>
      <c r="F160" s="45"/>
      <c r="G160" s="45"/>
      <c r="H160" s="18"/>
      <c r="I160" s="18"/>
      <c r="J160" s="45"/>
      <c r="K160" s="46"/>
      <c r="L160" s="46"/>
      <c r="M160" s="18"/>
      <c r="N160" s="19"/>
    </row>
    <row r="161" spans="1:14" x14ac:dyDescent="0.15">
      <c r="A161" s="45"/>
      <c r="B161" s="17"/>
      <c r="C161" s="45"/>
      <c r="D161" s="45"/>
      <c r="E161" s="18"/>
      <c r="F161" s="45"/>
      <c r="G161" s="45"/>
      <c r="H161" s="18"/>
      <c r="I161" s="18"/>
      <c r="J161" s="45"/>
      <c r="K161" s="46"/>
      <c r="L161" s="46"/>
      <c r="M161" s="18"/>
      <c r="N161" s="19"/>
    </row>
    <row r="162" spans="1:14" x14ac:dyDescent="0.15">
      <c r="A162" s="45"/>
      <c r="B162" s="17"/>
      <c r="C162" s="45"/>
      <c r="D162" s="45"/>
      <c r="E162" s="18"/>
      <c r="F162" s="45"/>
      <c r="G162" s="45"/>
      <c r="H162" s="18"/>
      <c r="I162" s="18"/>
      <c r="J162" s="45"/>
      <c r="K162" s="46"/>
      <c r="L162" s="46"/>
      <c r="M162" s="18"/>
      <c r="N162" s="19"/>
    </row>
    <row r="163" spans="1:14" x14ac:dyDescent="0.15">
      <c r="A163" s="45"/>
      <c r="B163" s="17"/>
      <c r="C163" s="45"/>
      <c r="D163" s="45"/>
      <c r="E163" s="18"/>
      <c r="F163" s="45"/>
      <c r="G163" s="45"/>
      <c r="H163" s="18"/>
      <c r="I163" s="18"/>
      <c r="J163" s="45"/>
      <c r="K163" s="46"/>
      <c r="L163" s="46"/>
      <c r="M163" s="18"/>
      <c r="N163" s="19"/>
    </row>
    <row r="164" spans="1:14" x14ac:dyDescent="0.15">
      <c r="A164" s="45"/>
      <c r="B164" s="17"/>
      <c r="C164" s="45"/>
      <c r="D164" s="45"/>
      <c r="E164" s="18"/>
      <c r="F164" s="45"/>
      <c r="G164" s="45"/>
      <c r="H164" s="18"/>
      <c r="I164" s="18"/>
      <c r="J164" s="45"/>
      <c r="K164" s="46"/>
      <c r="L164" s="46"/>
      <c r="M164" s="18"/>
      <c r="N164" s="19"/>
    </row>
    <row r="165" spans="1:14" x14ac:dyDescent="0.15">
      <c r="A165" s="45"/>
      <c r="B165" s="17"/>
      <c r="C165" s="45"/>
      <c r="D165" s="45"/>
      <c r="E165" s="18"/>
      <c r="F165" s="45"/>
      <c r="G165" s="45"/>
      <c r="H165" s="18"/>
      <c r="I165" s="18"/>
      <c r="J165" s="45"/>
      <c r="K165" s="46"/>
      <c r="L165" s="46"/>
      <c r="M165" s="18"/>
      <c r="N165" s="19"/>
    </row>
    <row r="166" spans="1:14" x14ac:dyDescent="0.15">
      <c r="A166" s="45"/>
      <c r="B166" s="17"/>
      <c r="C166" s="45"/>
      <c r="D166" s="45"/>
      <c r="E166" s="18"/>
      <c r="F166" s="45"/>
      <c r="G166" s="45"/>
      <c r="H166" s="18"/>
      <c r="I166" s="18"/>
      <c r="J166" s="45"/>
      <c r="K166" s="46"/>
      <c r="L166" s="46"/>
      <c r="M166" s="18"/>
      <c r="N166" s="19"/>
    </row>
    <row r="167" spans="1:14" x14ac:dyDescent="0.15">
      <c r="A167" s="45"/>
      <c r="B167" s="17"/>
      <c r="C167" s="45"/>
      <c r="D167" s="45"/>
      <c r="E167" s="18"/>
      <c r="F167" s="45"/>
      <c r="G167" s="45"/>
      <c r="H167" s="18"/>
      <c r="I167" s="18"/>
      <c r="J167" s="45"/>
      <c r="K167" s="46"/>
      <c r="L167" s="46"/>
      <c r="M167" s="18"/>
      <c r="N167" s="19"/>
    </row>
    <row r="168" spans="1:14" x14ac:dyDescent="0.15">
      <c r="A168" s="45"/>
      <c r="B168" s="17"/>
      <c r="C168" s="45"/>
      <c r="D168" s="45"/>
      <c r="E168" s="18"/>
      <c r="F168" s="45"/>
      <c r="G168" s="45"/>
      <c r="H168" s="18"/>
      <c r="I168" s="18"/>
      <c r="J168" s="45"/>
      <c r="K168" s="46"/>
      <c r="L168" s="46"/>
      <c r="M168" s="18"/>
      <c r="N168" s="19"/>
    </row>
    <row r="169" spans="1:14" x14ac:dyDescent="0.15">
      <c r="A169" s="45"/>
      <c r="B169" s="17"/>
      <c r="C169" s="45"/>
      <c r="D169" s="45"/>
      <c r="E169" s="18"/>
      <c r="F169" s="45"/>
      <c r="G169" s="45"/>
      <c r="H169" s="18"/>
      <c r="I169" s="18"/>
      <c r="J169" s="45"/>
      <c r="K169" s="46"/>
      <c r="L169" s="46"/>
      <c r="M169" s="18"/>
      <c r="N169" s="19"/>
    </row>
    <row r="170" spans="1:14" x14ac:dyDescent="0.15">
      <c r="A170" s="45"/>
      <c r="B170" s="17"/>
      <c r="C170" s="45"/>
      <c r="D170" s="45"/>
      <c r="E170" s="18"/>
      <c r="F170" s="45"/>
      <c r="G170" s="45"/>
      <c r="H170" s="18"/>
      <c r="I170" s="18"/>
      <c r="J170" s="45"/>
      <c r="K170" s="46"/>
      <c r="L170" s="46"/>
      <c r="M170" s="18"/>
      <c r="N170" s="19"/>
    </row>
    <row r="171" spans="1:14" x14ac:dyDescent="0.15">
      <c r="A171" s="45"/>
      <c r="B171" s="17"/>
      <c r="C171" s="45"/>
      <c r="D171" s="45"/>
      <c r="E171" s="18"/>
      <c r="F171" s="45"/>
      <c r="G171" s="45"/>
      <c r="H171" s="18"/>
      <c r="I171" s="18"/>
      <c r="J171" s="45"/>
      <c r="K171" s="46"/>
      <c r="L171" s="46"/>
      <c r="M171" s="18"/>
      <c r="N171" s="19"/>
    </row>
    <row r="172" spans="1:14" x14ac:dyDescent="0.15">
      <c r="A172" s="45"/>
      <c r="B172" s="17"/>
      <c r="C172" s="45"/>
      <c r="D172" s="45"/>
      <c r="E172" s="18"/>
      <c r="F172" s="45"/>
      <c r="G172" s="45"/>
      <c r="H172" s="18"/>
      <c r="I172" s="18"/>
      <c r="J172" s="45"/>
      <c r="K172" s="46"/>
      <c r="L172" s="46"/>
      <c r="M172" s="18"/>
      <c r="N172" s="19"/>
    </row>
    <row r="173" spans="1:14" x14ac:dyDescent="0.15">
      <c r="A173" s="45"/>
      <c r="B173" s="17"/>
      <c r="C173" s="45"/>
      <c r="D173" s="45"/>
      <c r="E173" s="18"/>
      <c r="F173" s="45"/>
      <c r="G173" s="45"/>
      <c r="H173" s="18"/>
      <c r="I173" s="18"/>
      <c r="J173" s="45"/>
      <c r="K173" s="46"/>
      <c r="L173" s="46"/>
      <c r="M173" s="18"/>
      <c r="N173" s="19"/>
    </row>
    <row r="174" spans="1:14" x14ac:dyDescent="0.15">
      <c r="A174" s="45"/>
      <c r="B174" s="17"/>
      <c r="C174" s="45"/>
      <c r="D174" s="45"/>
      <c r="E174" s="18"/>
      <c r="F174" s="45"/>
      <c r="G174" s="45"/>
      <c r="H174" s="18"/>
      <c r="I174" s="18"/>
      <c r="J174" s="45"/>
      <c r="K174" s="46"/>
      <c r="L174" s="46"/>
      <c r="M174" s="18"/>
      <c r="N174" s="19"/>
    </row>
    <row r="175" spans="1:14" x14ac:dyDescent="0.15">
      <c r="A175" s="45"/>
      <c r="B175" s="17"/>
      <c r="C175" s="45"/>
      <c r="D175" s="45"/>
      <c r="E175" s="18"/>
      <c r="F175" s="45"/>
      <c r="G175" s="45"/>
      <c r="H175" s="18"/>
      <c r="I175" s="18"/>
      <c r="J175" s="45"/>
      <c r="K175" s="46"/>
      <c r="L175" s="46"/>
      <c r="M175" s="18"/>
      <c r="N175" s="19"/>
    </row>
    <row r="176" spans="1:14" x14ac:dyDescent="0.15">
      <c r="A176" s="45"/>
      <c r="B176" s="17"/>
      <c r="C176" s="45"/>
      <c r="D176" s="45"/>
      <c r="E176" s="18"/>
      <c r="F176" s="45"/>
      <c r="G176" s="45"/>
      <c r="H176" s="18"/>
      <c r="I176" s="18"/>
      <c r="J176" s="45"/>
      <c r="K176" s="46"/>
      <c r="L176" s="46"/>
      <c r="M176" s="18"/>
      <c r="N176" s="19"/>
    </row>
    <row r="177" spans="1:14" x14ac:dyDescent="0.15">
      <c r="A177" s="45"/>
      <c r="B177" s="17"/>
      <c r="C177" s="45"/>
      <c r="D177" s="45"/>
      <c r="E177" s="18"/>
      <c r="F177" s="45"/>
      <c r="G177" s="45"/>
      <c r="H177" s="18"/>
      <c r="I177" s="18"/>
      <c r="J177" s="45"/>
      <c r="K177" s="46"/>
      <c r="L177" s="46"/>
      <c r="M177" s="18"/>
      <c r="N177" s="19"/>
    </row>
    <row r="178" spans="1:14" x14ac:dyDescent="0.15">
      <c r="A178" s="45"/>
      <c r="B178" s="17"/>
      <c r="C178" s="45"/>
      <c r="D178" s="45"/>
      <c r="E178" s="18"/>
      <c r="F178" s="45"/>
      <c r="G178" s="45"/>
      <c r="H178" s="18"/>
      <c r="I178" s="18"/>
      <c r="J178" s="45"/>
      <c r="K178" s="46"/>
      <c r="L178" s="46"/>
      <c r="M178" s="18"/>
      <c r="N178" s="19"/>
    </row>
    <row r="179" spans="1:14" x14ac:dyDescent="0.15">
      <c r="A179" s="45"/>
      <c r="B179" s="17"/>
      <c r="C179" s="45"/>
      <c r="D179" s="45"/>
      <c r="E179" s="18"/>
      <c r="F179" s="45"/>
      <c r="G179" s="45"/>
      <c r="H179" s="18"/>
      <c r="I179" s="18"/>
      <c r="J179" s="45"/>
      <c r="K179" s="46"/>
      <c r="L179" s="46"/>
      <c r="M179" s="18"/>
      <c r="N179" s="19"/>
    </row>
    <row r="180" spans="1:14" x14ac:dyDescent="0.15">
      <c r="A180" s="45"/>
      <c r="B180" s="17"/>
      <c r="C180" s="45"/>
      <c r="D180" s="45"/>
      <c r="E180" s="18"/>
      <c r="F180" s="45"/>
      <c r="G180" s="45"/>
      <c r="H180" s="18"/>
      <c r="I180" s="18"/>
      <c r="J180" s="45"/>
      <c r="K180" s="46"/>
      <c r="L180" s="46"/>
      <c r="M180" s="18"/>
      <c r="N180" s="19"/>
    </row>
  </sheetData>
  <sheetProtection selectLockedCells="1"/>
  <dataConsolidate/>
  <mergeCells count="42">
    <mergeCell ref="M2:N2"/>
    <mergeCell ref="B22:C22"/>
    <mergeCell ref="M20:N20"/>
    <mergeCell ref="K21:L21"/>
    <mergeCell ref="M21:N21"/>
    <mergeCell ref="F7:G7"/>
    <mergeCell ref="B7:C7"/>
    <mergeCell ref="D7:E7"/>
    <mergeCell ref="H7:I7"/>
    <mergeCell ref="J7:K7"/>
    <mergeCell ref="F3:G3"/>
    <mergeCell ref="F4:G4"/>
    <mergeCell ref="A20:A21"/>
    <mergeCell ref="G20:H21"/>
    <mergeCell ref="J20:J21"/>
    <mergeCell ref="A22:A23"/>
    <mergeCell ref="E21:F21"/>
    <mergeCell ref="J22:N22"/>
    <mergeCell ref="J23:N23"/>
    <mergeCell ref="I22:I23"/>
    <mergeCell ref="E22:H22"/>
    <mergeCell ref="E23:H23"/>
    <mergeCell ref="B23:C23"/>
    <mergeCell ref="B21:C21"/>
    <mergeCell ref="D20:D21"/>
    <mergeCell ref="D22:D23"/>
    <mergeCell ref="P3:Q6"/>
    <mergeCell ref="B1:L1"/>
    <mergeCell ref="M1:N1"/>
    <mergeCell ref="B20:C20"/>
    <mergeCell ref="E20:F20"/>
    <mergeCell ref="K20:L20"/>
    <mergeCell ref="L7:N7"/>
    <mergeCell ref="F5:G5"/>
    <mergeCell ref="A6:N6"/>
    <mergeCell ref="M4:N4"/>
    <mergeCell ref="M5:N5"/>
    <mergeCell ref="D2:I2"/>
    <mergeCell ref="B2:C2"/>
    <mergeCell ref="B3:D3"/>
    <mergeCell ref="B4:D4"/>
    <mergeCell ref="B5:D5"/>
  </mergeCells>
  <phoneticPr fontId="1" type="noConversion"/>
  <dataValidations count="5">
    <dataValidation type="list" allowBlank="1" showInputMessage="1" showErrorMessage="1" sqref="K4:K5">
      <formula1>责任部门</formula1>
    </dataValidation>
    <dataValidation type="list" allowBlank="1" showInputMessage="1" showErrorMessage="1" sqref="B4:D4">
      <formula1>项目来源</formula1>
    </dataValidation>
    <dataValidation type="list" allowBlank="1" showInputMessage="1" showErrorMessage="1" sqref="B5:D5">
      <formula1>INDIRECT($B$4)</formula1>
    </dataValidation>
    <dataValidation type="list" allowBlank="1" showInputMessage="1" showErrorMessage="1" sqref="I3">
      <formula1>所属专业</formula1>
    </dataValidation>
    <dataValidation type="list" allowBlank="1" showInputMessage="1" showErrorMessage="1" sqref="M2:N2">
      <formula1>密级</formula1>
    </dataValidation>
  </dataValidations>
  <printOptions horizontalCentered="1"/>
  <pageMargins left="0.31496062992125984" right="0.31496062992125984" top="0.70866141732283472" bottom="0.3937007874015748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19" sqref="C19"/>
    </sheetView>
  </sheetViews>
  <sheetFormatPr defaultRowHeight="13.5" x14ac:dyDescent="0.15"/>
  <cols>
    <col min="3" max="3" width="41.25" customWidth="1"/>
    <col min="4" max="4" width="67.125" customWidth="1"/>
  </cols>
  <sheetData>
    <row r="1" spans="1:4" ht="23.25" customHeight="1" x14ac:dyDescent="0.15">
      <c r="A1" s="224" t="s">
        <v>398</v>
      </c>
      <c r="B1" s="224"/>
      <c r="C1" s="224"/>
      <c r="D1" s="224"/>
    </row>
    <row r="2" spans="1:4" ht="19.5" customHeight="1" x14ac:dyDescent="0.15">
      <c r="A2" s="223" t="s">
        <v>163</v>
      </c>
      <c r="B2" s="223"/>
      <c r="C2" s="121" t="s">
        <v>229</v>
      </c>
      <c r="D2" s="121" t="s">
        <v>230</v>
      </c>
    </row>
    <row r="3" spans="1:4" ht="51.75" customHeight="1" x14ac:dyDescent="0.15">
      <c r="A3" s="223" t="s">
        <v>164</v>
      </c>
      <c r="B3" s="223"/>
      <c r="C3" s="225" t="s">
        <v>231</v>
      </c>
      <c r="D3" s="225"/>
    </row>
    <row r="4" spans="1:4" ht="14.25" x14ac:dyDescent="0.15">
      <c r="A4" s="226" t="s">
        <v>165</v>
      </c>
      <c r="B4" s="122" t="s">
        <v>166</v>
      </c>
      <c r="C4" s="123" t="s">
        <v>133</v>
      </c>
      <c r="D4" s="123" t="s">
        <v>167</v>
      </c>
    </row>
    <row r="5" spans="1:4" ht="27" customHeight="1" x14ac:dyDescent="0.15">
      <c r="A5" s="226"/>
      <c r="B5" s="229">
        <v>1</v>
      </c>
      <c r="C5" s="227" t="s">
        <v>232</v>
      </c>
      <c r="D5" s="231" t="s">
        <v>245</v>
      </c>
    </row>
    <row r="6" spans="1:4" ht="6" customHeight="1" x14ac:dyDescent="0.15">
      <c r="A6" s="226"/>
      <c r="B6" s="230"/>
      <c r="C6" s="228"/>
      <c r="D6" s="232"/>
    </row>
    <row r="7" spans="1:4" ht="17.25" customHeight="1" x14ac:dyDescent="0.15">
      <c r="A7" s="226"/>
      <c r="B7" s="122">
        <v>2</v>
      </c>
      <c r="C7" s="124" t="s">
        <v>233</v>
      </c>
      <c r="D7" s="141" t="s">
        <v>246</v>
      </c>
    </row>
    <row r="8" spans="1:4" ht="17.25" customHeight="1" x14ac:dyDescent="0.15">
      <c r="A8" s="226"/>
      <c r="B8" s="122">
        <v>3</v>
      </c>
      <c r="C8" s="124" t="s">
        <v>239</v>
      </c>
      <c r="D8" s="124"/>
    </row>
    <row r="9" spans="1:4" ht="17.25" customHeight="1" x14ac:dyDescent="0.15">
      <c r="A9" s="226"/>
      <c r="B9" s="122">
        <v>4</v>
      </c>
      <c r="C9" s="124" t="s">
        <v>247</v>
      </c>
      <c r="D9" s="124"/>
    </row>
    <row r="10" spans="1:4" ht="21.75" customHeight="1" x14ac:dyDescent="0.15">
      <c r="A10" s="226" t="s">
        <v>168</v>
      </c>
      <c r="B10" s="122" t="s">
        <v>169</v>
      </c>
      <c r="C10" s="233" t="s">
        <v>396</v>
      </c>
      <c r="D10" s="234"/>
    </row>
    <row r="11" spans="1:4" ht="15.75" customHeight="1" x14ac:dyDescent="0.15">
      <c r="A11" s="226"/>
      <c r="B11" s="122" t="s">
        <v>170</v>
      </c>
      <c r="C11" s="233" t="s">
        <v>397</v>
      </c>
      <c r="D11" s="234"/>
    </row>
    <row r="12" spans="1:4" ht="16.5" customHeight="1" x14ac:dyDescent="0.15">
      <c r="A12" s="226"/>
      <c r="B12" s="122" t="s">
        <v>171</v>
      </c>
      <c r="C12" s="233" t="s">
        <v>357</v>
      </c>
      <c r="D12" s="234"/>
    </row>
    <row r="13" spans="1:4" ht="31.5" customHeight="1" x14ac:dyDescent="0.15">
      <c r="A13" s="223" t="s">
        <v>174</v>
      </c>
      <c r="B13" s="123" t="s">
        <v>172</v>
      </c>
      <c r="C13" s="235" t="s">
        <v>240</v>
      </c>
      <c r="D13" s="236"/>
    </row>
    <row r="14" spans="1:4" ht="113.25" customHeight="1" x14ac:dyDescent="0.15">
      <c r="A14" s="223"/>
      <c r="B14" s="123" t="s">
        <v>173</v>
      </c>
      <c r="C14" s="237" t="s">
        <v>400</v>
      </c>
      <c r="D14" s="238"/>
    </row>
    <row r="15" spans="1:4" ht="42" customHeight="1" x14ac:dyDescent="0.15">
      <c r="A15" s="223"/>
      <c r="B15" s="123" t="s">
        <v>174</v>
      </c>
      <c r="C15" s="239" t="s">
        <v>401</v>
      </c>
      <c r="D15" s="240"/>
    </row>
    <row r="16" spans="1:4" ht="19.5" customHeight="1" x14ac:dyDescent="0.15"/>
    <row r="17" ht="19.5" customHeight="1" x14ac:dyDescent="0.15"/>
    <row r="18" ht="19.5" customHeight="1" x14ac:dyDescent="0.15"/>
    <row r="19" ht="19.5" customHeight="1" x14ac:dyDescent="0.15"/>
    <row r="20" ht="19.5" customHeight="1" x14ac:dyDescent="0.15"/>
    <row r="21" ht="19.5" customHeight="1" x14ac:dyDescent="0.15"/>
    <row r="22" ht="19.5" customHeight="1" x14ac:dyDescent="0.15"/>
    <row r="23" ht="19.5" customHeight="1" x14ac:dyDescent="0.15"/>
    <row r="24" ht="19.5" customHeight="1" x14ac:dyDescent="0.15"/>
  </sheetData>
  <mergeCells count="16">
    <mergeCell ref="A10:A12"/>
    <mergeCell ref="C10:D10"/>
    <mergeCell ref="C11:D11"/>
    <mergeCell ref="C12:D12"/>
    <mergeCell ref="A13:A15"/>
    <mergeCell ref="C13:D13"/>
    <mergeCell ref="C14:D14"/>
    <mergeCell ref="C15:D15"/>
    <mergeCell ref="A2:B2"/>
    <mergeCell ref="A3:B3"/>
    <mergeCell ref="A1:D1"/>
    <mergeCell ref="C3:D3"/>
    <mergeCell ref="A4:A9"/>
    <mergeCell ref="C5:C6"/>
    <mergeCell ref="B5:B6"/>
    <mergeCell ref="D5:D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6"/>
  <sheetViews>
    <sheetView topLeftCell="A64" workbookViewId="0">
      <pane xSplit="2" topLeftCell="C1" activePane="topRight" state="frozen"/>
      <selection activeCell="A10" sqref="A10"/>
      <selection pane="topRight" activeCell="F72" sqref="F72"/>
    </sheetView>
  </sheetViews>
  <sheetFormatPr defaultRowHeight="13.5" outlineLevelRow="3" x14ac:dyDescent="0.15"/>
  <cols>
    <col min="1" max="1" width="7.625" style="88" bestFit="1" customWidth="1"/>
    <col min="2" max="2" width="26.5" style="74" customWidth="1"/>
    <col min="3" max="3" width="34.25" style="74" customWidth="1"/>
    <col min="4" max="4" width="10.875" style="26" customWidth="1"/>
    <col min="5" max="5" width="27.125" style="26" customWidth="1"/>
    <col min="6" max="6" width="9" style="26" bestFit="1" customWidth="1"/>
    <col min="7" max="7" width="6.875" style="26" customWidth="1"/>
    <col min="8" max="8" width="14.75" style="20" customWidth="1"/>
    <col min="9" max="9" width="11" style="20" customWidth="1"/>
    <col min="10" max="11" width="13.25" style="118" bestFit="1" customWidth="1"/>
    <col min="12" max="12" width="8.5" style="26" bestFit="1" customWidth="1"/>
    <col min="13" max="13" width="9.125" style="113" customWidth="1"/>
    <col min="14" max="14" width="9" style="20"/>
    <col min="15" max="15" width="58.5" style="20" customWidth="1"/>
    <col min="16" max="16384" width="9" style="20"/>
  </cols>
  <sheetData>
    <row r="1" spans="1:16" ht="15" thickBot="1" x14ac:dyDescent="0.2">
      <c r="A1" s="249" t="str">
        <f>总体情况!B3</f>
        <v>跨域协同感知集成测试与体系评估技术</v>
      </c>
      <c r="B1" s="249"/>
      <c r="C1" s="249"/>
      <c r="D1" s="249"/>
      <c r="E1" s="249"/>
      <c r="F1" s="249"/>
      <c r="G1" s="249"/>
      <c r="H1" s="244" t="s">
        <v>132</v>
      </c>
      <c r="I1" s="244"/>
      <c r="J1" s="114">
        <f>总体情况!M4</f>
        <v>43601</v>
      </c>
      <c r="K1" s="114">
        <f>总体情况!M5</f>
        <v>44196</v>
      </c>
      <c r="L1" s="244" t="s">
        <v>175</v>
      </c>
      <c r="M1" s="244"/>
      <c r="O1" s="99"/>
    </row>
    <row r="2" spans="1:16" x14ac:dyDescent="0.15">
      <c r="A2" s="248" t="s">
        <v>106</v>
      </c>
      <c r="B2" s="241"/>
      <c r="C2" s="241"/>
      <c r="D2" s="241" t="s">
        <v>95</v>
      </c>
      <c r="E2" s="241"/>
      <c r="F2" s="241" t="s">
        <v>121</v>
      </c>
      <c r="G2" s="241" t="s">
        <v>63</v>
      </c>
      <c r="H2" s="241" t="s">
        <v>1</v>
      </c>
      <c r="I2" s="241" t="s">
        <v>107</v>
      </c>
      <c r="J2" s="246" t="s">
        <v>2</v>
      </c>
      <c r="K2" s="246" t="s">
        <v>155</v>
      </c>
      <c r="L2" s="241" t="s">
        <v>156</v>
      </c>
      <c r="M2" s="245"/>
      <c r="O2" s="174" t="s">
        <v>129</v>
      </c>
    </row>
    <row r="3" spans="1:16" s="26" customFormat="1" ht="14.25" thickBot="1" x14ac:dyDescent="0.2">
      <c r="A3" s="95" t="s">
        <v>108</v>
      </c>
      <c r="B3" s="96" t="s">
        <v>105</v>
      </c>
      <c r="C3" s="97" t="s">
        <v>126</v>
      </c>
      <c r="D3" s="97" t="s">
        <v>96</v>
      </c>
      <c r="E3" s="159" t="s">
        <v>97</v>
      </c>
      <c r="F3" s="242"/>
      <c r="G3" s="242"/>
      <c r="H3" s="242"/>
      <c r="I3" s="242"/>
      <c r="J3" s="247"/>
      <c r="K3" s="247"/>
      <c r="L3" s="98" t="s">
        <v>47</v>
      </c>
      <c r="M3" s="107" t="s">
        <v>98</v>
      </c>
      <c r="O3" s="174"/>
    </row>
    <row r="4" spans="1:16" s="83" customFormat="1" x14ac:dyDescent="0.15">
      <c r="A4" s="90">
        <v>1</v>
      </c>
      <c r="B4" s="91" t="s">
        <v>11</v>
      </c>
      <c r="C4" s="92"/>
      <c r="D4" s="93"/>
      <c r="E4" s="94"/>
      <c r="F4" s="93" t="s">
        <v>43</v>
      </c>
      <c r="G4" s="93" t="s">
        <v>36</v>
      </c>
      <c r="H4" s="94"/>
      <c r="I4" s="94"/>
      <c r="J4" s="116">
        <v>43601</v>
      </c>
      <c r="K4" s="116">
        <v>43931</v>
      </c>
      <c r="L4" s="93"/>
      <c r="M4" s="108"/>
      <c r="O4" s="174"/>
    </row>
    <row r="5" spans="1:16" s="24" customFormat="1" outlineLevel="1" x14ac:dyDescent="0.15">
      <c r="A5" s="32">
        <v>1.1000000000000001</v>
      </c>
      <c r="B5" s="75" t="s">
        <v>152</v>
      </c>
      <c r="C5" s="21" t="s">
        <v>149</v>
      </c>
      <c r="D5" s="148" t="s">
        <v>144</v>
      </c>
      <c r="E5" s="16" t="s">
        <v>209</v>
      </c>
      <c r="F5" s="16" t="s">
        <v>122</v>
      </c>
      <c r="G5" s="16" t="s">
        <v>207</v>
      </c>
      <c r="H5" s="16" t="s">
        <v>236</v>
      </c>
      <c r="I5" s="16" t="s">
        <v>234</v>
      </c>
      <c r="J5" s="116">
        <v>43601</v>
      </c>
      <c r="K5" s="116">
        <v>43676</v>
      </c>
      <c r="L5" s="16"/>
      <c r="M5" s="109"/>
      <c r="O5" s="243" t="s">
        <v>130</v>
      </c>
    </row>
    <row r="6" spans="1:16" s="24" customFormat="1" outlineLevel="1" x14ac:dyDescent="0.15">
      <c r="A6" s="100">
        <v>1.2</v>
      </c>
      <c r="B6" s="101" t="s">
        <v>153</v>
      </c>
      <c r="C6" s="21" t="s">
        <v>150</v>
      </c>
      <c r="D6" s="16" t="s">
        <v>144</v>
      </c>
      <c r="E6" s="16" t="s">
        <v>210</v>
      </c>
      <c r="F6" s="16" t="s">
        <v>128</v>
      </c>
      <c r="G6" s="16" t="s">
        <v>207</v>
      </c>
      <c r="H6" s="16" t="s">
        <v>236</v>
      </c>
      <c r="I6" s="16" t="s">
        <v>234</v>
      </c>
      <c r="J6" s="116">
        <v>43678</v>
      </c>
      <c r="K6" s="116">
        <v>43768</v>
      </c>
      <c r="L6" s="16"/>
      <c r="M6" s="109"/>
      <c r="O6" s="243"/>
    </row>
    <row r="7" spans="1:16" s="24" customFormat="1" outlineLevel="1" x14ac:dyDescent="0.15">
      <c r="A7" s="32">
        <v>1.3</v>
      </c>
      <c r="B7" s="75" t="s">
        <v>154</v>
      </c>
      <c r="C7" s="21" t="s">
        <v>148</v>
      </c>
      <c r="D7" s="16" t="s">
        <v>146</v>
      </c>
      <c r="E7" s="16" t="s">
        <v>208</v>
      </c>
      <c r="F7" s="16" t="s">
        <v>128</v>
      </c>
      <c r="G7" s="16" t="s">
        <v>36</v>
      </c>
      <c r="H7" s="16" t="s">
        <v>236</v>
      </c>
      <c r="I7" s="16" t="s">
        <v>235</v>
      </c>
      <c r="J7" s="116">
        <v>43916</v>
      </c>
      <c r="K7" s="116">
        <v>43931</v>
      </c>
      <c r="L7" s="16"/>
      <c r="M7" s="109"/>
      <c r="O7" s="243"/>
      <c r="P7" s="89"/>
    </row>
    <row r="8" spans="1:16" s="83" customFormat="1" ht="16.5" customHeight="1" x14ac:dyDescent="0.15">
      <c r="A8" s="78">
        <v>2</v>
      </c>
      <c r="B8" s="84" t="s">
        <v>125</v>
      </c>
      <c r="C8" s="79"/>
      <c r="D8" s="82"/>
      <c r="E8" s="81"/>
      <c r="F8" s="82"/>
      <c r="G8" s="82"/>
      <c r="H8" s="82"/>
      <c r="I8" s="82"/>
      <c r="J8" s="115"/>
      <c r="K8" s="115"/>
      <c r="L8" s="82"/>
      <c r="M8" s="110"/>
      <c r="O8" s="243"/>
    </row>
    <row r="9" spans="1:16" s="83" customFormat="1" ht="48" outlineLevel="1" x14ac:dyDescent="0.15">
      <c r="A9" s="85">
        <v>2.1</v>
      </c>
      <c r="B9" s="79" t="s">
        <v>257</v>
      </c>
      <c r="C9" s="79" t="s">
        <v>238</v>
      </c>
      <c r="D9" s="82" t="s">
        <v>326</v>
      </c>
      <c r="E9" s="127" t="s">
        <v>294</v>
      </c>
      <c r="F9" s="82" t="s">
        <v>43</v>
      </c>
      <c r="G9" s="80" t="s">
        <v>36</v>
      </c>
      <c r="H9" s="82" t="s">
        <v>236</v>
      </c>
      <c r="I9" s="82" t="s">
        <v>252</v>
      </c>
      <c r="J9" s="115">
        <v>43937</v>
      </c>
      <c r="K9" s="115">
        <v>43981</v>
      </c>
      <c r="L9" s="82"/>
      <c r="M9" s="110"/>
      <c r="O9" s="243"/>
    </row>
    <row r="10" spans="1:16" s="83" customFormat="1" ht="27" outlineLevel="2" x14ac:dyDescent="0.15">
      <c r="A10" s="85" t="s">
        <v>211</v>
      </c>
      <c r="B10" s="79" t="s">
        <v>258</v>
      </c>
      <c r="C10" s="79" t="s">
        <v>295</v>
      </c>
      <c r="D10" s="82" t="s">
        <v>192</v>
      </c>
      <c r="E10" s="81" t="s">
        <v>296</v>
      </c>
      <c r="F10" s="82" t="s">
        <v>128</v>
      </c>
      <c r="G10" s="82" t="s">
        <v>36</v>
      </c>
      <c r="H10" s="82" t="s">
        <v>249</v>
      </c>
      <c r="I10" s="82" t="s">
        <v>250</v>
      </c>
      <c r="J10" s="115">
        <v>43876</v>
      </c>
      <c r="K10" s="115">
        <v>43981</v>
      </c>
      <c r="L10" s="82"/>
      <c r="M10" s="110"/>
      <c r="O10" s="145"/>
    </row>
    <row r="11" spans="1:16" s="24" customFormat="1" ht="18.75" outlineLevel="2" x14ac:dyDescent="0.15">
      <c r="A11" s="33" t="s">
        <v>212</v>
      </c>
      <c r="B11" s="21" t="s">
        <v>298</v>
      </c>
      <c r="C11" s="21" t="s">
        <v>297</v>
      </c>
      <c r="D11" s="22" t="s">
        <v>144</v>
      </c>
      <c r="E11" s="16" t="s">
        <v>299</v>
      </c>
      <c r="F11" s="22" t="s">
        <v>128</v>
      </c>
      <c r="G11" s="22" t="s">
        <v>36</v>
      </c>
      <c r="H11" s="22" t="s">
        <v>249</v>
      </c>
      <c r="I11" s="22" t="s">
        <v>250</v>
      </c>
      <c r="J11" s="116">
        <v>43876</v>
      </c>
      <c r="K11" s="116">
        <v>43905</v>
      </c>
      <c r="L11" s="22"/>
      <c r="M11" s="111"/>
      <c r="O11" s="133"/>
    </row>
    <row r="12" spans="1:16" s="24" customFormat="1" ht="18.75" outlineLevel="2" x14ac:dyDescent="0.15">
      <c r="A12" s="33" t="s">
        <v>213</v>
      </c>
      <c r="B12" s="76" t="s">
        <v>409</v>
      </c>
      <c r="C12" s="142" t="s">
        <v>409</v>
      </c>
      <c r="D12" s="22" t="s">
        <v>26</v>
      </c>
      <c r="E12" s="16" t="s">
        <v>410</v>
      </c>
      <c r="F12" s="22" t="s">
        <v>128</v>
      </c>
      <c r="G12" s="22" t="s">
        <v>36</v>
      </c>
      <c r="H12" s="22" t="s">
        <v>249</v>
      </c>
      <c r="I12" s="22" t="s">
        <v>251</v>
      </c>
      <c r="J12" s="116">
        <v>43891</v>
      </c>
      <c r="K12" s="116">
        <v>43910</v>
      </c>
      <c r="L12" s="22" t="s">
        <v>183</v>
      </c>
      <c r="M12" s="111">
        <v>2</v>
      </c>
      <c r="O12" s="133"/>
    </row>
    <row r="13" spans="1:16" s="73" customFormat="1" ht="40.5" outlineLevel="2" x14ac:dyDescent="0.15">
      <c r="A13" s="33" t="s">
        <v>248</v>
      </c>
      <c r="B13" s="77" t="s">
        <v>459</v>
      </c>
      <c r="C13" s="21" t="s">
        <v>302</v>
      </c>
      <c r="D13" s="22" t="s">
        <v>192</v>
      </c>
      <c r="E13" s="16" t="s">
        <v>300</v>
      </c>
      <c r="F13" s="144" t="s">
        <v>128</v>
      </c>
      <c r="G13" s="22" t="s">
        <v>301</v>
      </c>
      <c r="H13" s="22" t="s">
        <v>404</v>
      </c>
      <c r="I13" s="22" t="s">
        <v>250</v>
      </c>
      <c r="J13" s="116">
        <v>43921</v>
      </c>
      <c r="K13" s="116">
        <v>43981</v>
      </c>
      <c r="L13" s="22" t="s">
        <v>368</v>
      </c>
      <c r="M13" s="111">
        <v>25</v>
      </c>
      <c r="O13" s="143"/>
    </row>
    <row r="14" spans="1:16" s="156" customFormat="1" ht="54" outlineLevel="2" x14ac:dyDescent="0.15">
      <c r="A14" s="150" t="s">
        <v>254</v>
      </c>
      <c r="B14" s="151" t="s">
        <v>461</v>
      </c>
      <c r="C14" s="152" t="s">
        <v>407</v>
      </c>
      <c r="D14" s="153" t="s">
        <v>192</v>
      </c>
      <c r="E14" s="153" t="s">
        <v>408</v>
      </c>
      <c r="F14" s="152" t="s">
        <v>128</v>
      </c>
      <c r="G14" s="153" t="s">
        <v>403</v>
      </c>
      <c r="H14" s="153" t="s">
        <v>404</v>
      </c>
      <c r="I14" s="153" t="s">
        <v>405</v>
      </c>
      <c r="J14" s="154">
        <v>43937</v>
      </c>
      <c r="K14" s="154">
        <v>43971</v>
      </c>
      <c r="L14" s="153" t="s">
        <v>402</v>
      </c>
      <c r="M14" s="155">
        <v>4.5</v>
      </c>
      <c r="O14" s="157"/>
    </row>
    <row r="15" spans="1:16" s="24" customFormat="1" ht="54" outlineLevel="2" x14ac:dyDescent="0.15">
      <c r="A15" s="33" t="s">
        <v>256</v>
      </c>
      <c r="B15" s="138" t="s">
        <v>253</v>
      </c>
      <c r="C15" s="21" t="s">
        <v>303</v>
      </c>
      <c r="D15" s="22" t="s">
        <v>192</v>
      </c>
      <c r="E15" s="16" t="s">
        <v>308</v>
      </c>
      <c r="F15" s="22" t="s">
        <v>128</v>
      </c>
      <c r="G15" s="22" t="s">
        <v>403</v>
      </c>
      <c r="H15" s="22" t="s">
        <v>249</v>
      </c>
      <c r="I15" s="22" t="s">
        <v>250</v>
      </c>
      <c r="J15" s="116">
        <v>43937</v>
      </c>
      <c r="K15" s="116">
        <v>43981</v>
      </c>
      <c r="L15" s="22" t="s">
        <v>402</v>
      </c>
      <c r="M15" s="111">
        <v>6</v>
      </c>
      <c r="O15" s="140"/>
    </row>
    <row r="16" spans="1:16" s="24" customFormat="1" ht="54" outlineLevel="2" x14ac:dyDescent="0.15">
      <c r="A16" s="33" t="s">
        <v>307</v>
      </c>
      <c r="B16" s="139" t="s">
        <v>255</v>
      </c>
      <c r="C16" s="21" t="s">
        <v>305</v>
      </c>
      <c r="D16" s="22" t="s">
        <v>192</v>
      </c>
      <c r="E16" s="16" t="s">
        <v>306</v>
      </c>
      <c r="F16" s="22" t="s">
        <v>128</v>
      </c>
      <c r="G16" s="22" t="s">
        <v>181</v>
      </c>
      <c r="H16" s="22" t="s">
        <v>249</v>
      </c>
      <c r="I16" s="22" t="s">
        <v>250</v>
      </c>
      <c r="J16" s="116">
        <v>43937</v>
      </c>
      <c r="K16" s="116">
        <v>43981</v>
      </c>
      <c r="L16" s="22" t="s">
        <v>183</v>
      </c>
      <c r="M16" s="111">
        <v>2.5</v>
      </c>
      <c r="O16" s="140"/>
    </row>
    <row r="17" spans="1:15" s="24" customFormat="1" ht="40.5" outlineLevel="2" x14ac:dyDescent="0.15">
      <c r="A17" s="33" t="s">
        <v>406</v>
      </c>
      <c r="B17" s="142" t="s">
        <v>373</v>
      </c>
      <c r="C17" s="21" t="s">
        <v>375</v>
      </c>
      <c r="D17" s="22" t="s">
        <v>304</v>
      </c>
      <c r="E17" s="16" t="s">
        <v>374</v>
      </c>
      <c r="F17" s="22" t="s">
        <v>128</v>
      </c>
      <c r="G17" s="22" t="s">
        <v>36</v>
      </c>
      <c r="H17" s="22" t="s">
        <v>249</v>
      </c>
      <c r="I17" s="22" t="s">
        <v>250</v>
      </c>
      <c r="J17" s="116">
        <v>43891</v>
      </c>
      <c r="K17" s="116">
        <v>43981</v>
      </c>
      <c r="L17" s="22"/>
      <c r="M17" s="111"/>
      <c r="O17" s="143"/>
    </row>
    <row r="18" spans="1:15" s="83" customFormat="1" ht="27" outlineLevel="2" x14ac:dyDescent="0.15">
      <c r="A18" s="146" t="s">
        <v>215</v>
      </c>
      <c r="B18" s="146" t="s">
        <v>315</v>
      </c>
      <c r="C18" s="146" t="s">
        <v>309</v>
      </c>
      <c r="D18" s="82" t="s">
        <v>182</v>
      </c>
      <c r="E18" s="80" t="s">
        <v>310</v>
      </c>
      <c r="F18" s="82" t="s">
        <v>128</v>
      </c>
      <c r="G18" s="82" t="s">
        <v>36</v>
      </c>
      <c r="H18" s="82" t="s">
        <v>311</v>
      </c>
      <c r="I18" s="82" t="s">
        <v>372</v>
      </c>
      <c r="J18" s="115">
        <v>43892</v>
      </c>
      <c r="K18" s="115">
        <v>43997</v>
      </c>
      <c r="L18" s="82"/>
      <c r="M18" s="110"/>
      <c r="O18" s="145"/>
    </row>
    <row r="19" spans="1:15" s="24" customFormat="1" ht="40.5" outlineLevel="2" x14ac:dyDescent="0.15">
      <c r="A19" s="76" t="s">
        <v>216</v>
      </c>
      <c r="B19" s="139" t="s">
        <v>316</v>
      </c>
      <c r="C19" s="137" t="s">
        <v>317</v>
      </c>
      <c r="D19" s="22" t="s">
        <v>220</v>
      </c>
      <c r="E19" s="23" t="s">
        <v>318</v>
      </c>
      <c r="F19" s="22" t="s">
        <v>128</v>
      </c>
      <c r="G19" s="22" t="s">
        <v>36</v>
      </c>
      <c r="H19" s="22" t="s">
        <v>311</v>
      </c>
      <c r="I19" s="22" t="s">
        <v>372</v>
      </c>
      <c r="J19" s="116">
        <v>43892</v>
      </c>
      <c r="K19" s="116">
        <v>43905</v>
      </c>
      <c r="L19" s="22"/>
      <c r="M19" s="111"/>
      <c r="O19" s="133"/>
    </row>
    <row r="20" spans="1:15" s="24" customFormat="1" ht="40.5" outlineLevel="2" x14ac:dyDescent="0.15">
      <c r="A20" s="142" t="s">
        <v>312</v>
      </c>
      <c r="B20" s="158" t="s">
        <v>411</v>
      </c>
      <c r="C20" s="158" t="s">
        <v>412</v>
      </c>
      <c r="D20" s="22" t="s">
        <v>413</v>
      </c>
      <c r="E20" s="160" t="s">
        <v>414</v>
      </c>
      <c r="F20" s="22" t="s">
        <v>128</v>
      </c>
      <c r="G20" s="22" t="s">
        <v>181</v>
      </c>
      <c r="H20" s="22" t="s">
        <v>311</v>
      </c>
      <c r="I20" s="22" t="s">
        <v>415</v>
      </c>
      <c r="J20" s="116">
        <v>43906</v>
      </c>
      <c r="K20" s="116">
        <v>43925</v>
      </c>
      <c r="L20" s="22"/>
      <c r="M20" s="111"/>
      <c r="O20" s="149"/>
    </row>
    <row r="21" spans="1:15" s="24" customFormat="1" ht="27" outlineLevel="2" x14ac:dyDescent="0.15">
      <c r="A21" s="139" t="s">
        <v>313</v>
      </c>
      <c r="B21" s="167" t="s">
        <v>471</v>
      </c>
      <c r="C21" s="167" t="s">
        <v>471</v>
      </c>
      <c r="D21" s="22" t="s">
        <v>185</v>
      </c>
      <c r="E21" s="23" t="s">
        <v>319</v>
      </c>
      <c r="F21" s="22" t="s">
        <v>128</v>
      </c>
      <c r="G21" s="22" t="s">
        <v>181</v>
      </c>
      <c r="H21" s="22" t="s">
        <v>311</v>
      </c>
      <c r="I21" s="22" t="s">
        <v>372</v>
      </c>
      <c r="J21" s="116">
        <v>43926</v>
      </c>
      <c r="K21" s="116">
        <v>43951</v>
      </c>
      <c r="L21" s="22" t="s">
        <v>183</v>
      </c>
      <c r="M21" s="111">
        <v>7</v>
      </c>
      <c r="O21" s="143"/>
    </row>
    <row r="22" spans="1:15" s="24" customFormat="1" ht="18.75" outlineLevel="2" x14ac:dyDescent="0.15">
      <c r="A22" s="139" t="s">
        <v>314</v>
      </c>
      <c r="B22" s="167" t="s">
        <v>470</v>
      </c>
      <c r="C22" s="167" t="s">
        <v>470</v>
      </c>
      <c r="D22" s="22" t="s">
        <v>185</v>
      </c>
      <c r="E22" s="22" t="s">
        <v>185</v>
      </c>
      <c r="F22" s="22" t="s">
        <v>128</v>
      </c>
      <c r="G22" s="22" t="s">
        <v>181</v>
      </c>
      <c r="H22" s="22" t="s">
        <v>311</v>
      </c>
      <c r="I22" s="22" t="s">
        <v>372</v>
      </c>
      <c r="J22" s="116">
        <v>43952</v>
      </c>
      <c r="K22" s="116">
        <v>43965</v>
      </c>
      <c r="L22" s="22" t="s">
        <v>183</v>
      </c>
      <c r="M22" s="111">
        <v>5</v>
      </c>
      <c r="O22" s="140"/>
    </row>
    <row r="23" spans="1:15" s="24" customFormat="1" ht="18.75" outlineLevel="2" x14ac:dyDescent="0.15">
      <c r="A23" s="167" t="s">
        <v>468</v>
      </c>
      <c r="B23" s="167" t="s">
        <v>472</v>
      </c>
      <c r="C23" s="167" t="s">
        <v>472</v>
      </c>
      <c r="D23" s="22" t="s">
        <v>185</v>
      </c>
      <c r="E23" s="22" t="s">
        <v>185</v>
      </c>
      <c r="F23" s="22" t="s">
        <v>128</v>
      </c>
      <c r="G23" s="22" t="s">
        <v>181</v>
      </c>
      <c r="H23" s="22" t="s">
        <v>311</v>
      </c>
      <c r="I23" s="22" t="s">
        <v>372</v>
      </c>
      <c r="J23" s="116">
        <v>43966</v>
      </c>
      <c r="K23" s="116">
        <v>43982</v>
      </c>
      <c r="L23" s="22" t="s">
        <v>183</v>
      </c>
      <c r="M23" s="111">
        <v>5</v>
      </c>
      <c r="O23" s="168"/>
    </row>
    <row r="24" spans="1:15" s="24" customFormat="1" ht="27" outlineLevel="2" x14ac:dyDescent="0.15">
      <c r="A24" s="167" t="s">
        <v>469</v>
      </c>
      <c r="B24" s="167" t="s">
        <v>473</v>
      </c>
      <c r="C24" s="167" t="s">
        <v>473</v>
      </c>
      <c r="D24" s="22" t="s">
        <v>474</v>
      </c>
      <c r="E24" s="22" t="s">
        <v>474</v>
      </c>
      <c r="F24" s="22" t="s">
        <v>128</v>
      </c>
      <c r="G24" s="22" t="s">
        <v>181</v>
      </c>
      <c r="H24" s="22" t="s">
        <v>311</v>
      </c>
      <c r="I24" s="22" t="s">
        <v>372</v>
      </c>
      <c r="J24" s="170">
        <v>43983</v>
      </c>
      <c r="K24" s="170">
        <v>43997</v>
      </c>
      <c r="L24" s="22" t="s">
        <v>183</v>
      </c>
      <c r="M24" s="111">
        <v>4</v>
      </c>
      <c r="O24" s="168"/>
    </row>
    <row r="25" spans="1:15" s="83" customFormat="1" ht="27" outlineLevel="2" x14ac:dyDescent="0.15">
      <c r="A25" s="85" t="s">
        <v>217</v>
      </c>
      <c r="B25" s="79" t="s">
        <v>260</v>
      </c>
      <c r="C25" s="79" t="s">
        <v>259</v>
      </c>
      <c r="D25" s="82" t="s">
        <v>182</v>
      </c>
      <c r="E25" s="81" t="s">
        <v>261</v>
      </c>
      <c r="F25" s="82" t="s">
        <v>221</v>
      </c>
      <c r="G25" s="82" t="s">
        <v>36</v>
      </c>
      <c r="H25" s="82" t="s">
        <v>236</v>
      </c>
      <c r="I25" s="82" t="s">
        <v>252</v>
      </c>
      <c r="J25" s="115">
        <v>43943</v>
      </c>
      <c r="K25" s="115">
        <v>43997</v>
      </c>
      <c r="L25" s="82"/>
      <c r="M25" s="110"/>
      <c r="O25" s="145"/>
    </row>
    <row r="26" spans="1:15" s="24" customFormat="1" ht="18.75" outlineLevel="2" x14ac:dyDescent="0.15">
      <c r="A26" s="33" t="s">
        <v>218</v>
      </c>
      <c r="B26" s="21" t="s">
        <v>262</v>
      </c>
      <c r="C26" s="21" t="s">
        <v>262</v>
      </c>
      <c r="D26" s="22" t="s">
        <v>214</v>
      </c>
      <c r="E26" s="16" t="s">
        <v>263</v>
      </c>
      <c r="F26" s="22" t="s">
        <v>128</v>
      </c>
      <c r="G26" s="22" t="s">
        <v>36</v>
      </c>
      <c r="H26" s="22" t="s">
        <v>345</v>
      </c>
      <c r="I26" s="22" t="s">
        <v>462</v>
      </c>
      <c r="J26" s="116">
        <v>43943</v>
      </c>
      <c r="K26" s="116">
        <v>43951</v>
      </c>
      <c r="L26" s="22"/>
      <c r="M26" s="111"/>
      <c r="O26" s="133"/>
    </row>
    <row r="27" spans="1:15" s="24" customFormat="1" ht="18.75" outlineLevel="2" x14ac:dyDescent="0.15">
      <c r="A27" s="33" t="s">
        <v>219</v>
      </c>
      <c r="B27" s="21" t="s">
        <v>264</v>
      </c>
      <c r="C27" s="21" t="s">
        <v>264</v>
      </c>
      <c r="D27" s="22" t="s">
        <v>182</v>
      </c>
      <c r="E27" s="16" t="s">
        <v>265</v>
      </c>
      <c r="F27" s="22" t="s">
        <v>128</v>
      </c>
      <c r="G27" s="22" t="s">
        <v>181</v>
      </c>
      <c r="H27" s="22" t="s">
        <v>345</v>
      </c>
      <c r="I27" s="22" t="s">
        <v>462</v>
      </c>
      <c r="J27" s="116">
        <v>43952</v>
      </c>
      <c r="K27" s="116">
        <v>43992</v>
      </c>
      <c r="L27" s="22" t="s">
        <v>183</v>
      </c>
      <c r="M27" s="111">
        <v>20</v>
      </c>
      <c r="O27" s="133"/>
    </row>
    <row r="28" spans="1:15" s="24" customFormat="1" ht="18.75" outlineLevel="2" x14ac:dyDescent="0.15">
      <c r="A28" s="33" t="s">
        <v>464</v>
      </c>
      <c r="B28" s="21" t="s">
        <v>463</v>
      </c>
      <c r="C28" s="16" t="s">
        <v>465</v>
      </c>
      <c r="D28" s="22" t="s">
        <v>182</v>
      </c>
      <c r="E28" s="16" t="s">
        <v>467</v>
      </c>
      <c r="F28" s="22" t="s">
        <v>128</v>
      </c>
      <c r="G28" s="22" t="s">
        <v>36</v>
      </c>
      <c r="H28" s="22" t="s">
        <v>236</v>
      </c>
      <c r="I28" s="22" t="s">
        <v>227</v>
      </c>
      <c r="J28" s="116">
        <v>43992</v>
      </c>
      <c r="K28" s="116">
        <v>43997</v>
      </c>
      <c r="L28" s="22"/>
      <c r="M28" s="111"/>
      <c r="O28" s="165"/>
    </row>
    <row r="29" spans="1:15" s="83" customFormat="1" ht="18.75" outlineLevel="2" x14ac:dyDescent="0.15">
      <c r="A29" s="85" t="s">
        <v>274</v>
      </c>
      <c r="B29" s="79" t="s">
        <v>275</v>
      </c>
      <c r="C29" s="79" t="s">
        <v>275</v>
      </c>
      <c r="D29" s="82" t="s">
        <v>192</v>
      </c>
      <c r="E29" s="81" t="s">
        <v>320</v>
      </c>
      <c r="F29" s="82" t="s">
        <v>128</v>
      </c>
      <c r="G29" s="82" t="s">
        <v>36</v>
      </c>
      <c r="H29" s="82" t="s">
        <v>321</v>
      </c>
      <c r="I29" s="82" t="s">
        <v>322</v>
      </c>
      <c r="J29" s="115">
        <v>43906</v>
      </c>
      <c r="K29" s="115">
        <v>43997</v>
      </c>
      <c r="L29" s="82"/>
      <c r="M29" s="110"/>
      <c r="O29" s="145"/>
    </row>
    <row r="30" spans="1:15" s="24" customFormat="1" ht="18.75" outlineLevel="2" x14ac:dyDescent="0.15">
      <c r="A30" s="33" t="s">
        <v>276</v>
      </c>
      <c r="B30" s="21" t="s">
        <v>273</v>
      </c>
      <c r="C30" s="21" t="s">
        <v>273</v>
      </c>
      <c r="D30" s="22" t="s">
        <v>28</v>
      </c>
      <c r="E30" s="16" t="s">
        <v>323</v>
      </c>
      <c r="F30" s="22" t="s">
        <v>128</v>
      </c>
      <c r="G30" s="22" t="s">
        <v>36</v>
      </c>
      <c r="H30" s="22" t="s">
        <v>321</v>
      </c>
      <c r="I30" s="22" t="s">
        <v>322</v>
      </c>
      <c r="J30" s="116">
        <v>43906</v>
      </c>
      <c r="K30" s="116">
        <v>43940</v>
      </c>
      <c r="L30" s="22"/>
      <c r="M30" s="111"/>
      <c r="O30" s="140"/>
    </row>
    <row r="31" spans="1:15" s="24" customFormat="1" ht="18.75" outlineLevel="2" x14ac:dyDescent="0.15">
      <c r="A31" s="33" t="s">
        <v>277</v>
      </c>
      <c r="B31" s="21" t="s">
        <v>278</v>
      </c>
      <c r="C31" s="21" t="s">
        <v>278</v>
      </c>
      <c r="D31" s="22" t="s">
        <v>192</v>
      </c>
      <c r="E31" s="16" t="s">
        <v>324</v>
      </c>
      <c r="F31" s="22" t="s">
        <v>128</v>
      </c>
      <c r="G31" s="22" t="s">
        <v>181</v>
      </c>
      <c r="H31" s="22" t="s">
        <v>321</v>
      </c>
      <c r="I31" s="22" t="s">
        <v>322</v>
      </c>
      <c r="J31" s="116">
        <v>43941</v>
      </c>
      <c r="K31" s="116">
        <v>43997</v>
      </c>
      <c r="L31" s="22" t="s">
        <v>183</v>
      </c>
      <c r="M31" s="111">
        <v>3</v>
      </c>
      <c r="O31" s="140"/>
    </row>
    <row r="32" spans="1:15" s="83" customFormat="1" ht="18.75" outlineLevel="2" x14ac:dyDescent="0.15">
      <c r="A32" s="85" t="s">
        <v>279</v>
      </c>
      <c r="B32" s="79" t="s">
        <v>281</v>
      </c>
      <c r="C32" s="79" t="s">
        <v>325</v>
      </c>
      <c r="D32" s="82" t="s">
        <v>180</v>
      </c>
      <c r="E32" s="81" t="s">
        <v>327</v>
      </c>
      <c r="F32" s="82" t="s">
        <v>128</v>
      </c>
      <c r="G32" s="82" t="s">
        <v>36</v>
      </c>
      <c r="H32" s="82" t="s">
        <v>236</v>
      </c>
      <c r="I32" s="82" t="s">
        <v>328</v>
      </c>
      <c r="J32" s="115">
        <v>43983</v>
      </c>
      <c r="K32" s="115">
        <v>44012</v>
      </c>
      <c r="L32" s="82"/>
      <c r="M32" s="110"/>
      <c r="O32" s="145"/>
    </row>
    <row r="33" spans="1:15" s="162" customFormat="1" ht="18.75" outlineLevel="2" x14ac:dyDescent="0.15">
      <c r="A33" s="33" t="s">
        <v>280</v>
      </c>
      <c r="B33" s="21" t="s">
        <v>420</v>
      </c>
      <c r="C33" s="21" t="s">
        <v>422</v>
      </c>
      <c r="D33" s="22" t="s">
        <v>192</v>
      </c>
      <c r="E33" s="16" t="s">
        <v>423</v>
      </c>
      <c r="F33" s="22" t="s">
        <v>128</v>
      </c>
      <c r="G33" s="22" t="s">
        <v>181</v>
      </c>
      <c r="H33" s="22" t="s">
        <v>321</v>
      </c>
      <c r="I33" s="22" t="s">
        <v>322</v>
      </c>
      <c r="J33" s="116">
        <v>43936</v>
      </c>
      <c r="K33" s="116">
        <v>43997</v>
      </c>
      <c r="L33" s="22" t="s">
        <v>368</v>
      </c>
      <c r="M33" s="111">
        <v>4</v>
      </c>
      <c r="O33" s="161"/>
    </row>
    <row r="34" spans="1:15" s="24" customFormat="1" ht="18.75" outlineLevel="2" x14ac:dyDescent="0.15">
      <c r="A34" s="33" t="s">
        <v>282</v>
      </c>
      <c r="B34" s="21" t="s">
        <v>367</v>
      </c>
      <c r="C34" s="21" t="s">
        <v>421</v>
      </c>
      <c r="D34" s="22" t="s">
        <v>192</v>
      </c>
      <c r="E34" s="16" t="s">
        <v>329</v>
      </c>
      <c r="F34" s="22" t="s">
        <v>128</v>
      </c>
      <c r="G34" s="22" t="s">
        <v>181</v>
      </c>
      <c r="H34" s="22" t="s">
        <v>321</v>
      </c>
      <c r="I34" s="22" t="s">
        <v>322</v>
      </c>
      <c r="J34" s="116">
        <v>43983</v>
      </c>
      <c r="K34" s="116">
        <v>43997</v>
      </c>
      <c r="L34" s="22"/>
      <c r="M34" s="111"/>
      <c r="O34" s="140"/>
    </row>
    <row r="35" spans="1:15" s="24" customFormat="1" ht="27" outlineLevel="2" x14ac:dyDescent="0.15">
      <c r="A35" s="33" t="s">
        <v>283</v>
      </c>
      <c r="B35" s="21" t="s">
        <v>284</v>
      </c>
      <c r="C35" s="21" t="s">
        <v>284</v>
      </c>
      <c r="D35" s="22" t="s">
        <v>330</v>
      </c>
      <c r="E35" s="16" t="s">
        <v>332</v>
      </c>
      <c r="F35" s="22" t="s">
        <v>333</v>
      </c>
      <c r="G35" s="22" t="s">
        <v>36</v>
      </c>
      <c r="H35" s="22" t="s">
        <v>236</v>
      </c>
      <c r="I35" s="22" t="s">
        <v>328</v>
      </c>
      <c r="J35" s="116">
        <v>43983</v>
      </c>
      <c r="K35" s="116">
        <v>43989</v>
      </c>
      <c r="L35" s="22"/>
      <c r="M35" s="111"/>
      <c r="O35" s="140"/>
    </row>
    <row r="36" spans="1:15" s="24" customFormat="1" ht="18.75" outlineLevel="2" x14ac:dyDescent="0.15">
      <c r="A36" s="33" t="s">
        <v>419</v>
      </c>
      <c r="B36" s="21" t="s">
        <v>285</v>
      </c>
      <c r="C36" s="21" t="s">
        <v>331</v>
      </c>
      <c r="D36" s="22" t="s">
        <v>180</v>
      </c>
      <c r="E36" s="16" t="s">
        <v>327</v>
      </c>
      <c r="F36" s="22" t="s">
        <v>333</v>
      </c>
      <c r="G36" s="22" t="s">
        <v>36</v>
      </c>
      <c r="H36" s="22" t="s">
        <v>236</v>
      </c>
      <c r="I36" s="22" t="s">
        <v>328</v>
      </c>
      <c r="J36" s="116">
        <v>43990</v>
      </c>
      <c r="K36" s="116">
        <v>43997</v>
      </c>
      <c r="L36" s="22"/>
      <c r="M36" s="111"/>
      <c r="O36" s="140"/>
    </row>
    <row r="37" spans="1:15" s="83" customFormat="1" ht="18.75" outlineLevel="2" x14ac:dyDescent="0.15">
      <c r="A37" s="85" t="s">
        <v>291</v>
      </c>
      <c r="B37" s="79" t="s">
        <v>335</v>
      </c>
      <c r="C37" s="79" t="s">
        <v>335</v>
      </c>
      <c r="D37" s="82" t="s">
        <v>326</v>
      </c>
      <c r="E37" s="81" t="s">
        <v>337</v>
      </c>
      <c r="F37" s="82" t="s">
        <v>128</v>
      </c>
      <c r="G37" s="82" t="s">
        <v>36</v>
      </c>
      <c r="H37" s="82" t="s">
        <v>236</v>
      </c>
      <c r="I37" s="82" t="s">
        <v>328</v>
      </c>
      <c r="J37" s="115">
        <v>43998</v>
      </c>
      <c r="K37" s="115">
        <v>44012</v>
      </c>
      <c r="L37" s="82"/>
      <c r="M37" s="110"/>
      <c r="O37" s="145"/>
    </row>
    <row r="38" spans="1:15" s="24" customFormat="1" ht="27" outlineLevel="2" x14ac:dyDescent="0.15">
      <c r="A38" s="33" t="s">
        <v>292</v>
      </c>
      <c r="B38" s="21" t="s">
        <v>336</v>
      </c>
      <c r="C38" s="21" t="s">
        <v>466</v>
      </c>
      <c r="D38" s="22" t="s">
        <v>338</v>
      </c>
      <c r="E38" s="16" t="s">
        <v>339</v>
      </c>
      <c r="F38" s="22" t="s">
        <v>128</v>
      </c>
      <c r="G38" s="22" t="s">
        <v>36</v>
      </c>
      <c r="H38" s="22" t="s">
        <v>236</v>
      </c>
      <c r="I38" s="22" t="s">
        <v>328</v>
      </c>
      <c r="J38" s="116">
        <v>43998</v>
      </c>
      <c r="K38" s="116">
        <v>44005</v>
      </c>
      <c r="L38" s="22" t="s">
        <v>183</v>
      </c>
      <c r="M38" s="111">
        <v>6.35</v>
      </c>
      <c r="O38" s="140"/>
    </row>
    <row r="39" spans="1:15" s="24" customFormat="1" ht="18.75" outlineLevel="2" x14ac:dyDescent="0.15">
      <c r="A39" s="33" t="s">
        <v>293</v>
      </c>
      <c r="B39" s="21" t="s">
        <v>334</v>
      </c>
      <c r="C39" s="21" t="s">
        <v>340</v>
      </c>
      <c r="D39" s="22" t="s">
        <v>192</v>
      </c>
      <c r="E39" s="16" t="s">
        <v>341</v>
      </c>
      <c r="F39" s="22" t="s">
        <v>128</v>
      </c>
      <c r="G39" s="22" t="s">
        <v>36</v>
      </c>
      <c r="H39" s="22" t="s">
        <v>236</v>
      </c>
      <c r="I39" s="22" t="s">
        <v>328</v>
      </c>
      <c r="J39" s="116">
        <v>44006</v>
      </c>
      <c r="K39" s="116">
        <v>44012</v>
      </c>
      <c r="L39" s="22"/>
      <c r="M39" s="111"/>
      <c r="O39" s="140"/>
    </row>
    <row r="40" spans="1:15" s="83" customFormat="1" ht="27" outlineLevel="1" x14ac:dyDescent="0.15">
      <c r="A40" s="85">
        <v>2.2000000000000002</v>
      </c>
      <c r="B40" s="79" t="s">
        <v>342</v>
      </c>
      <c r="C40" s="84" t="s">
        <v>343</v>
      </c>
      <c r="D40" s="82" t="s">
        <v>182</v>
      </c>
      <c r="E40" s="81" t="s">
        <v>344</v>
      </c>
      <c r="F40" s="82" t="s">
        <v>43</v>
      </c>
      <c r="G40" s="80" t="s">
        <v>36</v>
      </c>
      <c r="H40" s="82" t="s">
        <v>345</v>
      </c>
      <c r="I40" s="82" t="s">
        <v>353</v>
      </c>
      <c r="J40" s="115">
        <v>43871</v>
      </c>
      <c r="K40" s="115">
        <v>44010</v>
      </c>
      <c r="L40" s="82"/>
      <c r="M40" s="110"/>
    </row>
    <row r="41" spans="1:15" s="24" customFormat="1" outlineLevel="2" x14ac:dyDescent="0.15">
      <c r="A41" s="33" t="s">
        <v>123</v>
      </c>
      <c r="B41" s="21" t="s">
        <v>266</v>
      </c>
      <c r="C41" s="21" t="s">
        <v>266</v>
      </c>
      <c r="D41" s="22" t="s">
        <v>157</v>
      </c>
      <c r="E41" s="16" t="s">
        <v>346</v>
      </c>
      <c r="F41" s="22" t="s">
        <v>43</v>
      </c>
      <c r="G41" s="23" t="s">
        <v>36</v>
      </c>
      <c r="H41" s="22" t="s">
        <v>345</v>
      </c>
      <c r="I41" s="22" t="s">
        <v>354</v>
      </c>
      <c r="J41" s="116">
        <v>43871</v>
      </c>
      <c r="K41" s="116">
        <v>43891</v>
      </c>
      <c r="L41" s="22"/>
      <c r="M41" s="111"/>
    </row>
    <row r="42" spans="1:15" s="24" customFormat="1" ht="27" outlineLevel="2" x14ac:dyDescent="0.15">
      <c r="A42" s="33" t="s">
        <v>269</v>
      </c>
      <c r="B42" s="21" t="s">
        <v>267</v>
      </c>
      <c r="C42" s="21" t="s">
        <v>267</v>
      </c>
      <c r="D42" s="22" t="s">
        <v>144</v>
      </c>
      <c r="E42" s="16" t="s">
        <v>347</v>
      </c>
      <c r="F42" s="22" t="s">
        <v>128</v>
      </c>
      <c r="G42" s="22" t="s">
        <v>36</v>
      </c>
      <c r="H42" s="22" t="s">
        <v>345</v>
      </c>
      <c r="I42" s="22" t="s">
        <v>354</v>
      </c>
      <c r="J42" s="116">
        <v>43892</v>
      </c>
      <c r="K42" s="116">
        <v>43919</v>
      </c>
      <c r="L42" s="22"/>
      <c r="M42" s="111"/>
    </row>
    <row r="43" spans="1:15" s="24" customFormat="1" outlineLevel="2" x14ac:dyDescent="0.15">
      <c r="A43" s="33" t="s">
        <v>270</v>
      </c>
      <c r="B43" s="134" t="s">
        <v>272</v>
      </c>
      <c r="C43" s="142" t="s">
        <v>348</v>
      </c>
      <c r="D43" s="22" t="s">
        <v>182</v>
      </c>
      <c r="E43" s="16" t="s">
        <v>349</v>
      </c>
      <c r="F43" s="22" t="s">
        <v>128</v>
      </c>
      <c r="G43" s="22" t="s">
        <v>181</v>
      </c>
      <c r="H43" s="22" t="s">
        <v>345</v>
      </c>
      <c r="I43" s="22" t="s">
        <v>354</v>
      </c>
      <c r="J43" s="116">
        <v>43920</v>
      </c>
      <c r="K43" s="116">
        <v>44010</v>
      </c>
      <c r="L43" s="22"/>
      <c r="M43" s="111"/>
    </row>
    <row r="44" spans="1:15" s="24" customFormat="1" outlineLevel="2" x14ac:dyDescent="0.15">
      <c r="A44" s="33" t="s">
        <v>376</v>
      </c>
      <c r="B44" s="147" t="s">
        <v>377</v>
      </c>
      <c r="C44" s="147" t="s">
        <v>386</v>
      </c>
      <c r="D44" s="22" t="s">
        <v>185</v>
      </c>
      <c r="E44" s="23" t="s">
        <v>391</v>
      </c>
      <c r="F44" s="22" t="s">
        <v>128</v>
      </c>
      <c r="G44" s="22" t="s">
        <v>181</v>
      </c>
      <c r="H44" s="22" t="s">
        <v>345</v>
      </c>
      <c r="I44" s="22" t="s">
        <v>354</v>
      </c>
      <c r="J44" s="116">
        <v>43920</v>
      </c>
      <c r="K44" s="116">
        <v>43933</v>
      </c>
      <c r="L44" s="22" t="s">
        <v>183</v>
      </c>
      <c r="M44" s="111">
        <v>1</v>
      </c>
    </row>
    <row r="45" spans="1:15" s="24" customFormat="1" ht="27" outlineLevel="2" x14ac:dyDescent="0.15">
      <c r="A45" s="33" t="s">
        <v>378</v>
      </c>
      <c r="B45" s="147" t="s">
        <v>382</v>
      </c>
      <c r="C45" s="147" t="s">
        <v>387</v>
      </c>
      <c r="D45" s="22" t="s">
        <v>185</v>
      </c>
      <c r="E45" s="23" t="s">
        <v>392</v>
      </c>
      <c r="F45" s="22" t="s">
        <v>128</v>
      </c>
      <c r="G45" s="22" t="s">
        <v>181</v>
      </c>
      <c r="H45" s="22" t="s">
        <v>345</v>
      </c>
      <c r="I45" s="22" t="s">
        <v>354</v>
      </c>
      <c r="J45" s="116">
        <v>43934</v>
      </c>
      <c r="K45" s="116">
        <v>43954</v>
      </c>
      <c r="L45" s="22" t="s">
        <v>183</v>
      </c>
      <c r="M45" s="111">
        <v>5</v>
      </c>
    </row>
    <row r="46" spans="1:15" s="24" customFormat="1" ht="40.5" outlineLevel="2" x14ac:dyDescent="0.15">
      <c r="A46" s="33" t="s">
        <v>379</v>
      </c>
      <c r="B46" s="147" t="s">
        <v>383</v>
      </c>
      <c r="C46" s="147" t="s">
        <v>388</v>
      </c>
      <c r="D46" s="22" t="s">
        <v>185</v>
      </c>
      <c r="E46" s="23" t="s">
        <v>393</v>
      </c>
      <c r="F46" s="22" t="s">
        <v>128</v>
      </c>
      <c r="G46" s="22" t="s">
        <v>181</v>
      </c>
      <c r="H46" s="22" t="s">
        <v>345</v>
      </c>
      <c r="I46" s="22" t="s">
        <v>354</v>
      </c>
      <c r="J46" s="116">
        <v>43955</v>
      </c>
      <c r="K46" s="116">
        <v>43968</v>
      </c>
      <c r="L46" s="22" t="s">
        <v>183</v>
      </c>
      <c r="M46" s="111">
        <v>3</v>
      </c>
    </row>
    <row r="47" spans="1:15" s="24" customFormat="1" ht="27" outlineLevel="2" x14ac:dyDescent="0.15">
      <c r="A47" s="33" t="s">
        <v>380</v>
      </c>
      <c r="B47" s="147" t="s">
        <v>384</v>
      </c>
      <c r="C47" s="147" t="s">
        <v>389</v>
      </c>
      <c r="D47" s="22" t="s">
        <v>185</v>
      </c>
      <c r="E47" s="23" t="s">
        <v>394</v>
      </c>
      <c r="F47" s="22" t="s">
        <v>128</v>
      </c>
      <c r="G47" s="22" t="s">
        <v>181</v>
      </c>
      <c r="H47" s="22" t="s">
        <v>345</v>
      </c>
      <c r="I47" s="22" t="s">
        <v>354</v>
      </c>
      <c r="J47" s="116">
        <v>43969</v>
      </c>
      <c r="K47" s="116">
        <v>43982</v>
      </c>
      <c r="L47" s="22" t="s">
        <v>183</v>
      </c>
      <c r="M47" s="111">
        <v>4</v>
      </c>
    </row>
    <row r="48" spans="1:15" s="24" customFormat="1" outlineLevel="2" x14ac:dyDescent="0.15">
      <c r="A48" s="33" t="s">
        <v>381</v>
      </c>
      <c r="B48" s="147" t="s">
        <v>385</v>
      </c>
      <c r="C48" s="147" t="s">
        <v>390</v>
      </c>
      <c r="D48" s="22" t="s">
        <v>185</v>
      </c>
      <c r="E48" s="23" t="s">
        <v>395</v>
      </c>
      <c r="F48" s="22" t="s">
        <v>128</v>
      </c>
      <c r="G48" s="22" t="s">
        <v>181</v>
      </c>
      <c r="H48" s="22" t="s">
        <v>345</v>
      </c>
      <c r="I48" s="22" t="s">
        <v>354</v>
      </c>
      <c r="J48" s="116">
        <v>43983</v>
      </c>
      <c r="K48" s="116">
        <v>43996</v>
      </c>
      <c r="L48" s="22" t="s">
        <v>183</v>
      </c>
      <c r="M48" s="111">
        <v>2</v>
      </c>
    </row>
    <row r="49" spans="1:13" s="24" customFormat="1" ht="27" outlineLevel="2" x14ac:dyDescent="0.15">
      <c r="A49" s="33" t="s">
        <v>271</v>
      </c>
      <c r="B49" s="21" t="s">
        <v>268</v>
      </c>
      <c r="C49" s="21" t="s">
        <v>268</v>
      </c>
      <c r="D49" s="22" t="s">
        <v>157</v>
      </c>
      <c r="E49" s="16" t="s">
        <v>350</v>
      </c>
      <c r="F49" s="22" t="s">
        <v>128</v>
      </c>
      <c r="G49" s="22" t="s">
        <v>36</v>
      </c>
      <c r="H49" s="22" t="s">
        <v>345</v>
      </c>
      <c r="I49" s="22" t="s">
        <v>354</v>
      </c>
      <c r="J49" s="116">
        <v>43997</v>
      </c>
      <c r="K49" s="116">
        <v>44010</v>
      </c>
      <c r="L49" s="22"/>
      <c r="M49" s="111"/>
    </row>
    <row r="50" spans="1:13" s="83" customFormat="1" ht="27" outlineLevel="1" x14ac:dyDescent="0.15">
      <c r="A50" s="85">
        <v>2.2999999999999998</v>
      </c>
      <c r="B50" s="79" t="s">
        <v>351</v>
      </c>
      <c r="C50" s="84" t="s">
        <v>352</v>
      </c>
      <c r="D50" s="82" t="s">
        <v>186</v>
      </c>
      <c r="E50" s="81"/>
      <c r="F50" s="82" t="s">
        <v>122</v>
      </c>
      <c r="G50" s="80" t="s">
        <v>36</v>
      </c>
      <c r="H50" s="82" t="s">
        <v>236</v>
      </c>
      <c r="I50" s="82" t="s">
        <v>328</v>
      </c>
      <c r="J50" s="115">
        <v>43937</v>
      </c>
      <c r="K50" s="115">
        <v>44073</v>
      </c>
      <c r="L50" s="82"/>
      <c r="M50" s="110"/>
    </row>
    <row r="51" spans="1:13" s="24" customFormat="1" ht="27" outlineLevel="2" x14ac:dyDescent="0.15">
      <c r="A51" s="33" t="s">
        <v>124</v>
      </c>
      <c r="B51" s="21" t="s">
        <v>286</v>
      </c>
      <c r="C51" s="21" t="s">
        <v>286</v>
      </c>
      <c r="D51" s="22" t="s">
        <v>144</v>
      </c>
      <c r="E51" s="16" t="s">
        <v>287</v>
      </c>
      <c r="F51" s="22" t="s">
        <v>128</v>
      </c>
      <c r="G51" s="23" t="s">
        <v>36</v>
      </c>
      <c r="H51" s="22" t="s">
        <v>236</v>
      </c>
      <c r="I51" s="22" t="s">
        <v>252</v>
      </c>
      <c r="J51" s="116">
        <v>43937</v>
      </c>
      <c r="K51" s="116">
        <v>43981</v>
      </c>
      <c r="L51" s="22"/>
      <c r="M51" s="111"/>
    </row>
    <row r="52" spans="1:13" s="169" customFormat="1" ht="27" outlineLevel="3" x14ac:dyDescent="0.15">
      <c r="A52" s="150" t="s">
        <v>475</v>
      </c>
      <c r="B52" s="152" t="s">
        <v>370</v>
      </c>
      <c r="C52" s="152" t="s">
        <v>371</v>
      </c>
      <c r="D52" s="153" t="s">
        <v>192</v>
      </c>
      <c r="E52" s="153" t="s">
        <v>418</v>
      </c>
      <c r="F52" s="153" t="s">
        <v>128</v>
      </c>
      <c r="G52" s="153" t="s">
        <v>181</v>
      </c>
      <c r="H52" s="153" t="s">
        <v>321</v>
      </c>
      <c r="I52" s="153" t="s">
        <v>322</v>
      </c>
      <c r="J52" s="154">
        <v>43936</v>
      </c>
      <c r="K52" s="154">
        <v>43997</v>
      </c>
      <c r="L52" s="153" t="s">
        <v>368</v>
      </c>
      <c r="M52" s="155">
        <v>8</v>
      </c>
    </row>
    <row r="53" spans="1:13" s="169" customFormat="1" ht="27" outlineLevel="3" x14ac:dyDescent="0.15">
      <c r="A53" s="150" t="s">
        <v>476</v>
      </c>
      <c r="B53" s="152" t="s">
        <v>288</v>
      </c>
      <c r="C53" s="152" t="s">
        <v>355</v>
      </c>
      <c r="D53" s="153" t="s">
        <v>192</v>
      </c>
      <c r="E53" s="153" t="s">
        <v>356</v>
      </c>
      <c r="F53" s="153" t="s">
        <v>128</v>
      </c>
      <c r="G53" s="153" t="s">
        <v>181</v>
      </c>
      <c r="H53" s="153" t="s">
        <v>321</v>
      </c>
      <c r="I53" s="153" t="s">
        <v>322</v>
      </c>
      <c r="J53" s="154">
        <v>43997</v>
      </c>
      <c r="K53" s="154">
        <v>44012</v>
      </c>
      <c r="L53" s="153" t="s">
        <v>183</v>
      </c>
      <c r="M53" s="155">
        <v>5</v>
      </c>
    </row>
    <row r="54" spans="1:13" s="24" customFormat="1" outlineLevel="3" x14ac:dyDescent="0.15">
      <c r="A54" s="33" t="s">
        <v>477</v>
      </c>
      <c r="B54" s="21" t="s">
        <v>289</v>
      </c>
      <c r="C54" s="21" t="s">
        <v>460</v>
      </c>
      <c r="D54" s="22" t="s">
        <v>366</v>
      </c>
      <c r="E54" s="16" t="s">
        <v>290</v>
      </c>
      <c r="F54" s="22" t="s">
        <v>128</v>
      </c>
      <c r="G54" s="22" t="s">
        <v>36</v>
      </c>
      <c r="H54" s="22" t="s">
        <v>236</v>
      </c>
      <c r="I54" s="22" t="s">
        <v>252</v>
      </c>
      <c r="J54" s="116">
        <v>44013</v>
      </c>
      <c r="K54" s="116">
        <v>44073</v>
      </c>
      <c r="L54" s="22" t="s">
        <v>358</v>
      </c>
      <c r="M54" s="111">
        <v>6</v>
      </c>
    </row>
    <row r="55" spans="1:13" s="24" customFormat="1" outlineLevel="3" x14ac:dyDescent="0.15">
      <c r="A55" s="78">
        <v>3</v>
      </c>
      <c r="B55" s="79" t="s">
        <v>241</v>
      </c>
      <c r="C55" s="79"/>
      <c r="D55" s="80"/>
      <c r="E55" s="81"/>
      <c r="F55" s="82"/>
      <c r="G55" s="82"/>
      <c r="H55" s="82"/>
      <c r="I55" s="82"/>
      <c r="J55" s="135"/>
      <c r="K55" s="135"/>
      <c r="L55" s="82"/>
      <c r="M55" s="136"/>
    </row>
    <row r="56" spans="1:13" s="24" customFormat="1" outlineLevel="3" x14ac:dyDescent="0.15">
      <c r="A56" s="85">
        <v>3.1</v>
      </c>
      <c r="B56" s="79" t="s">
        <v>424</v>
      </c>
      <c r="C56" s="86"/>
      <c r="D56" s="80"/>
      <c r="E56" s="81"/>
      <c r="F56" s="82"/>
      <c r="G56" s="82"/>
      <c r="H56" s="82"/>
      <c r="I56" s="82"/>
      <c r="J56" s="135"/>
      <c r="K56" s="135"/>
      <c r="L56" s="82"/>
      <c r="M56" s="136"/>
    </row>
    <row r="57" spans="1:13" s="162" customFormat="1" outlineLevel="3" x14ac:dyDescent="0.15">
      <c r="A57" s="21" t="s">
        <v>426</v>
      </c>
      <c r="B57" s="21" t="s">
        <v>360</v>
      </c>
      <c r="C57" s="21" t="s">
        <v>360</v>
      </c>
      <c r="D57" s="22" t="s">
        <v>361</v>
      </c>
      <c r="E57" s="16" t="s">
        <v>362</v>
      </c>
      <c r="F57" s="22" t="s">
        <v>128</v>
      </c>
      <c r="G57" s="22" t="s">
        <v>207</v>
      </c>
      <c r="H57" s="22" t="s">
        <v>236</v>
      </c>
      <c r="I57" s="22" t="s">
        <v>252</v>
      </c>
      <c r="J57" s="116">
        <v>44013</v>
      </c>
      <c r="K57" s="116">
        <v>44073</v>
      </c>
      <c r="L57" s="22"/>
      <c r="M57" s="163"/>
    </row>
    <row r="58" spans="1:13" s="162" customFormat="1" ht="27" outlineLevel="3" x14ac:dyDescent="0.15">
      <c r="A58" s="21" t="s">
        <v>427</v>
      </c>
      <c r="B58" s="21" t="s">
        <v>425</v>
      </c>
      <c r="C58" s="16" t="s">
        <v>432</v>
      </c>
      <c r="D58" s="164" t="s">
        <v>192</v>
      </c>
      <c r="E58" s="16" t="s">
        <v>443</v>
      </c>
      <c r="F58" s="22" t="s">
        <v>128</v>
      </c>
      <c r="G58" s="22" t="s">
        <v>301</v>
      </c>
      <c r="H58" s="22" t="s">
        <v>236</v>
      </c>
      <c r="I58" s="22" t="s">
        <v>227</v>
      </c>
      <c r="J58" s="116">
        <v>44013</v>
      </c>
      <c r="K58" s="116">
        <v>44073</v>
      </c>
      <c r="L58" s="22" t="s">
        <v>368</v>
      </c>
      <c r="M58" s="163">
        <v>31.61</v>
      </c>
    </row>
    <row r="59" spans="1:13" s="24" customFormat="1" outlineLevel="3" x14ac:dyDescent="0.15">
      <c r="A59" s="21" t="s">
        <v>428</v>
      </c>
      <c r="B59" s="21" t="s">
        <v>433</v>
      </c>
      <c r="C59" s="21" t="s">
        <v>438</v>
      </c>
      <c r="D59" s="164" t="s">
        <v>442</v>
      </c>
      <c r="E59" s="21" t="s">
        <v>444</v>
      </c>
      <c r="F59" s="22" t="s">
        <v>128</v>
      </c>
      <c r="G59" s="22" t="s">
        <v>181</v>
      </c>
      <c r="H59" s="22" t="s">
        <v>236</v>
      </c>
      <c r="I59" s="22" t="s">
        <v>227</v>
      </c>
      <c r="J59" s="116">
        <v>44013</v>
      </c>
      <c r="K59" s="116">
        <v>44073</v>
      </c>
      <c r="L59" s="22" t="s">
        <v>369</v>
      </c>
      <c r="M59" s="163">
        <v>9.3000000000000007</v>
      </c>
    </row>
    <row r="60" spans="1:13" s="24" customFormat="1" outlineLevel="3" x14ac:dyDescent="0.15">
      <c r="A60" s="21" t="s">
        <v>434</v>
      </c>
      <c r="B60" s="21" t="s">
        <v>437</v>
      </c>
      <c r="C60" s="21" t="s">
        <v>439</v>
      </c>
      <c r="D60" s="164" t="s">
        <v>442</v>
      </c>
      <c r="E60" s="21" t="s">
        <v>445</v>
      </c>
      <c r="F60" s="22" t="s">
        <v>128</v>
      </c>
      <c r="G60" s="22" t="s">
        <v>181</v>
      </c>
      <c r="H60" s="22" t="s">
        <v>236</v>
      </c>
      <c r="I60" s="22" t="s">
        <v>227</v>
      </c>
      <c r="J60" s="116">
        <v>44013</v>
      </c>
      <c r="K60" s="116">
        <v>44073</v>
      </c>
      <c r="L60" s="22" t="s">
        <v>369</v>
      </c>
      <c r="M60" s="163">
        <v>18.899999999999999</v>
      </c>
    </row>
    <row r="61" spans="1:13" s="24" customFormat="1" outlineLevel="3" x14ac:dyDescent="0.15">
      <c r="A61" s="21" t="s">
        <v>450</v>
      </c>
      <c r="B61" s="21" t="s">
        <v>435</v>
      </c>
      <c r="C61" s="21" t="s">
        <v>440</v>
      </c>
      <c r="D61" s="164" t="s">
        <v>192</v>
      </c>
      <c r="E61" s="21" t="s">
        <v>440</v>
      </c>
      <c r="F61" s="22" t="s">
        <v>128</v>
      </c>
      <c r="G61" s="22" t="s">
        <v>181</v>
      </c>
      <c r="H61" s="22" t="s">
        <v>236</v>
      </c>
      <c r="I61" s="22" t="s">
        <v>227</v>
      </c>
      <c r="J61" s="116">
        <v>44013</v>
      </c>
      <c r="K61" s="116">
        <v>44073</v>
      </c>
      <c r="L61" s="22" t="s">
        <v>369</v>
      </c>
      <c r="M61" s="163">
        <v>6</v>
      </c>
    </row>
    <row r="62" spans="1:13" s="24" customFormat="1" outlineLevel="3" x14ac:dyDescent="0.15">
      <c r="A62" s="21" t="s">
        <v>451</v>
      </c>
      <c r="B62" s="21" t="s">
        <v>436</v>
      </c>
      <c r="C62" s="21" t="s">
        <v>441</v>
      </c>
      <c r="D62" s="164" t="s">
        <v>442</v>
      </c>
      <c r="E62" s="21" t="s">
        <v>446</v>
      </c>
      <c r="F62" s="22" t="s">
        <v>128</v>
      </c>
      <c r="G62" s="22" t="s">
        <v>181</v>
      </c>
      <c r="H62" s="22" t="s">
        <v>236</v>
      </c>
      <c r="I62" s="22" t="s">
        <v>227</v>
      </c>
      <c r="J62" s="116">
        <v>44013</v>
      </c>
      <c r="K62" s="116">
        <v>44073</v>
      </c>
      <c r="L62" s="22" t="s">
        <v>183</v>
      </c>
      <c r="M62" s="163">
        <v>50</v>
      </c>
    </row>
    <row r="63" spans="1:13" s="24" customFormat="1" outlineLevel="3" x14ac:dyDescent="0.15">
      <c r="A63" s="85">
        <v>3.2</v>
      </c>
      <c r="B63" s="79" t="s">
        <v>429</v>
      </c>
      <c r="L63" s="82"/>
      <c r="M63" s="136"/>
    </row>
    <row r="64" spans="1:13" s="166" customFormat="1" ht="27" outlineLevel="3" x14ac:dyDescent="0.15">
      <c r="A64" s="33" t="s">
        <v>449</v>
      </c>
      <c r="B64" s="21" t="s">
        <v>363</v>
      </c>
      <c r="C64" s="21" t="s">
        <v>365</v>
      </c>
      <c r="D64" s="22" t="s">
        <v>366</v>
      </c>
      <c r="E64" s="16" t="s">
        <v>364</v>
      </c>
      <c r="F64" s="22" t="s">
        <v>128</v>
      </c>
      <c r="G64" s="22" t="s">
        <v>207</v>
      </c>
      <c r="H64" s="22" t="s">
        <v>236</v>
      </c>
      <c r="I64" s="22" t="s">
        <v>252</v>
      </c>
      <c r="J64" s="116">
        <v>44075</v>
      </c>
      <c r="K64" s="116">
        <v>44134</v>
      </c>
      <c r="L64" s="22" t="s">
        <v>358</v>
      </c>
      <c r="M64" s="163">
        <v>18</v>
      </c>
    </row>
    <row r="65" spans="1:13" s="166" customFormat="1" outlineLevel="3" x14ac:dyDescent="0.15">
      <c r="A65" s="33" t="s">
        <v>452</v>
      </c>
      <c r="B65" s="21" t="s">
        <v>430</v>
      </c>
      <c r="C65" s="21" t="s">
        <v>454</v>
      </c>
      <c r="D65" s="22" t="s">
        <v>456</v>
      </c>
      <c r="E65" s="16" t="s">
        <v>457</v>
      </c>
      <c r="F65" s="22" t="s">
        <v>128</v>
      </c>
      <c r="G65" s="22" t="s">
        <v>181</v>
      </c>
      <c r="H65" s="22" t="s">
        <v>236</v>
      </c>
      <c r="I65" s="22" t="s">
        <v>227</v>
      </c>
      <c r="J65" s="116">
        <v>44075</v>
      </c>
      <c r="K65" s="116">
        <v>44134</v>
      </c>
      <c r="L65" s="22" t="s">
        <v>183</v>
      </c>
      <c r="M65" s="163">
        <v>25</v>
      </c>
    </row>
    <row r="66" spans="1:13" s="166" customFormat="1" ht="27" outlineLevel="3" x14ac:dyDescent="0.15">
      <c r="A66" s="33" t="s">
        <v>453</v>
      </c>
      <c r="B66" s="21" t="s">
        <v>431</v>
      </c>
      <c r="C66" s="21" t="s">
        <v>455</v>
      </c>
      <c r="D66" s="22"/>
      <c r="E66" s="16" t="s">
        <v>458</v>
      </c>
      <c r="F66" s="22" t="s">
        <v>128</v>
      </c>
      <c r="G66" s="22" t="s">
        <v>301</v>
      </c>
      <c r="H66" s="22" t="s">
        <v>236</v>
      </c>
      <c r="I66" s="22" t="s">
        <v>227</v>
      </c>
      <c r="J66" s="116">
        <v>44075</v>
      </c>
      <c r="K66" s="116">
        <v>44134</v>
      </c>
      <c r="L66" s="22" t="s">
        <v>447</v>
      </c>
      <c r="M66" s="163">
        <v>4.92</v>
      </c>
    </row>
    <row r="67" spans="1:13" s="83" customFormat="1" ht="27" x14ac:dyDescent="0.15">
      <c r="A67" s="85">
        <v>4</v>
      </c>
      <c r="B67" s="84" t="s">
        <v>116</v>
      </c>
      <c r="C67" s="79" t="s">
        <v>197</v>
      </c>
      <c r="D67" s="82" t="s">
        <v>137</v>
      </c>
      <c r="E67" s="81"/>
      <c r="F67" s="82" t="s">
        <v>43</v>
      </c>
      <c r="G67" s="82"/>
      <c r="H67" s="82"/>
      <c r="I67" s="82"/>
      <c r="J67" s="115">
        <v>44136</v>
      </c>
      <c r="K67" s="115">
        <v>44195</v>
      </c>
      <c r="L67" s="82"/>
      <c r="M67" s="110"/>
    </row>
    <row r="68" spans="1:13" s="83" customFormat="1" outlineLevel="1" x14ac:dyDescent="0.15">
      <c r="A68" s="85">
        <v>4.0999999999999996</v>
      </c>
      <c r="B68" s="79" t="s">
        <v>117</v>
      </c>
      <c r="C68" s="86" t="s">
        <v>198</v>
      </c>
      <c r="D68" s="82" t="s">
        <v>186</v>
      </c>
      <c r="E68" s="81" t="s">
        <v>201</v>
      </c>
      <c r="F68" s="82" t="s">
        <v>128</v>
      </c>
      <c r="G68" s="82" t="s">
        <v>207</v>
      </c>
      <c r="H68" s="82" t="s">
        <v>236</v>
      </c>
      <c r="I68" s="82" t="s">
        <v>222</v>
      </c>
      <c r="J68" s="115">
        <v>44136</v>
      </c>
      <c r="K68" s="115">
        <v>44150</v>
      </c>
      <c r="L68" s="82"/>
      <c r="M68" s="110"/>
    </row>
    <row r="69" spans="1:13" s="24" customFormat="1" ht="27" outlineLevel="2" x14ac:dyDescent="0.15">
      <c r="A69" s="33" t="s">
        <v>242</v>
      </c>
      <c r="B69" s="21" t="s">
        <v>118</v>
      </c>
      <c r="C69" s="77" t="s">
        <v>202</v>
      </c>
      <c r="D69" s="22" t="s">
        <v>186</v>
      </c>
      <c r="E69" s="16" t="s">
        <v>204</v>
      </c>
      <c r="F69" s="22" t="s">
        <v>128</v>
      </c>
      <c r="G69" s="22" t="s">
        <v>36</v>
      </c>
      <c r="H69" s="22" t="s">
        <v>236</v>
      </c>
      <c r="I69" s="22" t="s">
        <v>252</v>
      </c>
      <c r="J69" s="116">
        <v>44136</v>
      </c>
      <c r="K69" s="116">
        <v>44142</v>
      </c>
      <c r="L69" s="22"/>
      <c r="M69" s="111"/>
    </row>
    <row r="70" spans="1:13" s="24" customFormat="1" ht="27" outlineLevel="2" x14ac:dyDescent="0.15">
      <c r="A70" s="33" t="s">
        <v>243</v>
      </c>
      <c r="B70" s="21" t="s">
        <v>119</v>
      </c>
      <c r="C70" s="77" t="s">
        <v>203</v>
      </c>
      <c r="D70" s="22" t="s">
        <v>157</v>
      </c>
      <c r="E70" s="16" t="s">
        <v>205</v>
      </c>
      <c r="F70" s="22" t="s">
        <v>128</v>
      </c>
      <c r="G70" s="22" t="s">
        <v>36</v>
      </c>
      <c r="H70" s="22" t="s">
        <v>236</v>
      </c>
      <c r="I70" s="22" t="s">
        <v>252</v>
      </c>
      <c r="J70" s="116">
        <v>44136</v>
      </c>
      <c r="K70" s="116">
        <v>44142</v>
      </c>
      <c r="L70" s="22"/>
      <c r="M70" s="111"/>
    </row>
    <row r="71" spans="1:13" s="24" customFormat="1" ht="54" outlineLevel="2" x14ac:dyDescent="0.15">
      <c r="A71" s="33" t="s">
        <v>244</v>
      </c>
      <c r="B71" s="21" t="s">
        <v>120</v>
      </c>
      <c r="C71" s="77" t="s">
        <v>200</v>
      </c>
      <c r="D71" s="22" t="s">
        <v>186</v>
      </c>
      <c r="E71" s="16" t="s">
        <v>206</v>
      </c>
      <c r="F71" s="22" t="s">
        <v>128</v>
      </c>
      <c r="G71" s="22" t="s">
        <v>36</v>
      </c>
      <c r="H71" s="22" t="s">
        <v>236</v>
      </c>
      <c r="I71" s="22" t="s">
        <v>252</v>
      </c>
      <c r="J71" s="116">
        <v>44143</v>
      </c>
      <c r="K71" s="116">
        <v>44150</v>
      </c>
      <c r="L71" s="22"/>
      <c r="M71" s="111"/>
    </row>
    <row r="72" spans="1:13" s="83" customFormat="1" ht="67.5" outlineLevel="1" x14ac:dyDescent="0.15">
      <c r="A72" s="85">
        <v>4.2</v>
      </c>
      <c r="B72" s="79" t="s">
        <v>134</v>
      </c>
      <c r="C72" s="86" t="s">
        <v>196</v>
      </c>
      <c r="D72" s="82" t="s">
        <v>186</v>
      </c>
      <c r="E72" s="81" t="s">
        <v>178</v>
      </c>
      <c r="F72" s="82" t="s">
        <v>43</v>
      </c>
      <c r="G72" s="82" t="s">
        <v>36</v>
      </c>
      <c r="H72" s="82" t="s">
        <v>236</v>
      </c>
      <c r="I72" s="82" t="s">
        <v>159</v>
      </c>
      <c r="J72" s="115">
        <v>44151</v>
      </c>
      <c r="K72" s="115">
        <v>44165</v>
      </c>
      <c r="L72" s="82"/>
      <c r="M72" s="110"/>
    </row>
    <row r="73" spans="1:13" s="83" customFormat="1" ht="67.5" outlineLevel="1" x14ac:dyDescent="0.15">
      <c r="A73" s="85">
        <v>4.3</v>
      </c>
      <c r="B73" s="79" t="s">
        <v>6</v>
      </c>
      <c r="C73" s="86" t="s">
        <v>194</v>
      </c>
      <c r="D73" s="82" t="s">
        <v>137</v>
      </c>
      <c r="E73" s="81" t="s">
        <v>195</v>
      </c>
      <c r="F73" s="82" t="s">
        <v>43</v>
      </c>
      <c r="G73" s="82" t="s">
        <v>207</v>
      </c>
      <c r="H73" s="82" t="s">
        <v>236</v>
      </c>
      <c r="I73" s="82" t="s">
        <v>158</v>
      </c>
      <c r="J73" s="115">
        <v>44166</v>
      </c>
      <c r="K73" s="115">
        <v>44195</v>
      </c>
      <c r="L73" s="82"/>
      <c r="M73" s="110"/>
    </row>
    <row r="74" spans="1:13" s="24" customFormat="1" ht="54" outlineLevel="1" x14ac:dyDescent="0.15">
      <c r="A74" s="85">
        <v>4.4000000000000004</v>
      </c>
      <c r="B74" s="79" t="s">
        <v>177</v>
      </c>
      <c r="C74" s="86" t="s">
        <v>199</v>
      </c>
      <c r="D74" s="82" t="s">
        <v>179</v>
      </c>
      <c r="E74" s="81" t="s">
        <v>223</v>
      </c>
      <c r="F74" s="82" t="s">
        <v>122</v>
      </c>
      <c r="G74" s="82" t="s">
        <v>36</v>
      </c>
      <c r="H74" s="82" t="s">
        <v>161</v>
      </c>
      <c r="I74" s="82" t="s">
        <v>160</v>
      </c>
      <c r="J74" s="115"/>
      <c r="K74" s="116"/>
      <c r="L74" s="22"/>
      <c r="M74" s="111"/>
    </row>
    <row r="75" spans="1:13" s="24" customFormat="1" ht="21.75" customHeight="1" x14ac:dyDescent="0.15">
      <c r="A75" s="87"/>
      <c r="B75" s="73"/>
      <c r="C75" s="73"/>
      <c r="D75" s="25"/>
      <c r="F75" s="25"/>
      <c r="G75" s="25"/>
      <c r="J75" s="117"/>
      <c r="K75" s="117"/>
      <c r="L75" s="25"/>
      <c r="M75" s="112"/>
    </row>
    <row r="76" spans="1:13" s="24" customFormat="1" ht="21.75" customHeight="1" x14ac:dyDescent="0.15">
      <c r="A76" s="87"/>
      <c r="B76" s="103"/>
      <c r="C76" s="73"/>
      <c r="D76" s="25"/>
      <c r="F76" s="25"/>
      <c r="G76" s="25"/>
      <c r="J76" s="117"/>
      <c r="K76" s="117"/>
      <c r="L76" s="25"/>
      <c r="M76" s="112"/>
    </row>
    <row r="77" spans="1:13" s="24" customFormat="1" ht="21.75" customHeight="1" x14ac:dyDescent="0.15">
      <c r="A77" s="87"/>
      <c r="B77" s="103"/>
      <c r="C77" s="73"/>
      <c r="D77" s="25"/>
      <c r="F77" s="25"/>
      <c r="G77" s="25"/>
      <c r="J77" s="117"/>
      <c r="K77" s="117"/>
      <c r="L77" s="25"/>
      <c r="M77" s="112"/>
    </row>
    <row r="78" spans="1:13" s="24" customFormat="1" ht="21.75" customHeight="1" x14ac:dyDescent="0.15">
      <c r="A78" s="87"/>
      <c r="B78" s="103"/>
      <c r="C78" s="73"/>
      <c r="D78" s="25"/>
      <c r="F78" s="25"/>
      <c r="G78" s="25"/>
      <c r="J78" s="117"/>
      <c r="K78" s="117"/>
      <c r="L78" s="25"/>
      <c r="M78" s="112"/>
    </row>
    <row r="79" spans="1:13" s="24" customFormat="1" ht="21.75" customHeight="1" x14ac:dyDescent="0.15">
      <c r="A79" s="87"/>
      <c r="B79" s="103"/>
      <c r="C79" s="73"/>
      <c r="D79" s="25"/>
      <c r="F79" s="25"/>
      <c r="G79" s="25"/>
      <c r="J79" s="117"/>
      <c r="K79" s="117"/>
      <c r="L79" s="25"/>
      <c r="M79" s="112"/>
    </row>
    <row r="80" spans="1:13" s="24" customFormat="1" ht="21.75" customHeight="1" x14ac:dyDescent="0.15">
      <c r="A80" s="87"/>
      <c r="B80" s="103"/>
      <c r="C80" s="73"/>
      <c r="D80" s="25"/>
      <c r="F80" s="25"/>
      <c r="G80" s="25"/>
      <c r="J80" s="117"/>
      <c r="K80" s="117"/>
      <c r="L80" s="25"/>
      <c r="M80" s="112"/>
    </row>
    <row r="81" spans="1:13" s="24" customFormat="1" ht="21.75" customHeight="1" x14ac:dyDescent="0.15">
      <c r="A81" s="87"/>
      <c r="B81" s="103"/>
      <c r="C81" s="73"/>
      <c r="D81" s="25"/>
      <c r="F81" s="25"/>
      <c r="G81" s="25"/>
      <c r="J81" s="117"/>
      <c r="K81" s="117"/>
      <c r="L81" s="25"/>
      <c r="M81" s="112"/>
    </row>
    <row r="82" spans="1:13" s="24" customFormat="1" ht="21.75" customHeight="1" x14ac:dyDescent="0.15">
      <c r="A82" s="87"/>
      <c r="B82" s="103"/>
      <c r="C82" s="73"/>
      <c r="D82" s="25"/>
      <c r="F82" s="25"/>
      <c r="G82" s="25"/>
      <c r="J82" s="117"/>
      <c r="K82" s="117"/>
      <c r="L82" s="25"/>
      <c r="M82" s="112"/>
    </row>
    <row r="83" spans="1:13" s="24" customFormat="1" ht="21.75" customHeight="1" x14ac:dyDescent="0.15">
      <c r="A83" s="87"/>
      <c r="B83" s="103"/>
      <c r="C83" s="73"/>
      <c r="D83" s="25"/>
      <c r="F83" s="25"/>
      <c r="G83" s="25"/>
      <c r="J83" s="117"/>
      <c r="K83" s="117"/>
      <c r="L83" s="25"/>
      <c r="M83" s="112"/>
    </row>
    <row r="84" spans="1:13" s="24" customFormat="1" ht="21.75" customHeight="1" x14ac:dyDescent="0.15">
      <c r="A84" s="87"/>
      <c r="B84" s="103"/>
      <c r="C84" s="73"/>
      <c r="D84" s="25"/>
      <c r="F84" s="25"/>
      <c r="G84" s="25"/>
      <c r="J84" s="117"/>
      <c r="K84" s="117"/>
      <c r="L84" s="25"/>
      <c r="M84" s="112"/>
    </row>
    <row r="85" spans="1:13" s="24" customFormat="1" ht="21.75" customHeight="1" x14ac:dyDescent="0.15">
      <c r="A85" s="87"/>
      <c r="B85" s="103"/>
      <c r="C85" s="73"/>
      <c r="D85" s="25"/>
      <c r="F85" s="25"/>
      <c r="G85" s="25"/>
      <c r="J85" s="117"/>
      <c r="K85" s="117"/>
      <c r="L85" s="25"/>
      <c r="M85" s="112"/>
    </row>
    <row r="86" spans="1:13" s="24" customFormat="1" ht="21.75" customHeight="1" x14ac:dyDescent="0.15">
      <c r="A86" s="87"/>
      <c r="B86" s="103"/>
      <c r="C86" s="73"/>
      <c r="D86" s="25"/>
      <c r="F86" s="25"/>
      <c r="G86" s="25"/>
      <c r="J86" s="117"/>
      <c r="K86" s="117"/>
      <c r="L86" s="25"/>
      <c r="M86" s="112"/>
    </row>
    <row r="87" spans="1:13" s="24" customFormat="1" ht="21.75" customHeight="1" x14ac:dyDescent="0.15">
      <c r="A87" s="87"/>
      <c r="B87" s="103"/>
      <c r="C87" s="73"/>
      <c r="D87" s="25"/>
      <c r="F87" s="25"/>
      <c r="G87" s="25"/>
      <c r="J87" s="117"/>
      <c r="K87" s="117"/>
      <c r="L87" s="25"/>
      <c r="M87" s="112"/>
    </row>
    <row r="88" spans="1:13" s="24" customFormat="1" ht="21.75" customHeight="1" x14ac:dyDescent="0.15">
      <c r="A88" s="87"/>
      <c r="B88" s="103"/>
      <c r="C88" s="73"/>
      <c r="D88" s="25"/>
      <c r="F88" s="25"/>
      <c r="G88" s="25"/>
      <c r="J88" s="117"/>
      <c r="K88" s="117"/>
      <c r="L88" s="25"/>
      <c r="M88" s="112"/>
    </row>
    <row r="89" spans="1:13" s="24" customFormat="1" ht="21.75" customHeight="1" x14ac:dyDescent="0.15">
      <c r="A89" s="87"/>
      <c r="B89" s="103"/>
      <c r="C89" s="73"/>
      <c r="D89" s="25"/>
      <c r="F89" s="25"/>
      <c r="G89" s="25"/>
      <c r="J89" s="117"/>
      <c r="K89" s="117"/>
      <c r="L89" s="25"/>
      <c r="M89" s="112"/>
    </row>
    <row r="90" spans="1:13" s="24" customFormat="1" ht="21.75" customHeight="1" x14ac:dyDescent="0.15">
      <c r="A90" s="87"/>
      <c r="B90" s="103"/>
      <c r="C90" s="73"/>
      <c r="D90" s="25"/>
      <c r="F90" s="25"/>
      <c r="G90" s="25"/>
      <c r="J90" s="117"/>
      <c r="K90" s="117"/>
      <c r="L90" s="25"/>
      <c r="M90" s="112"/>
    </row>
    <row r="91" spans="1:13" s="24" customFormat="1" x14ac:dyDescent="0.15">
      <c r="A91" s="87"/>
      <c r="B91" s="104"/>
      <c r="C91" s="73"/>
      <c r="D91" s="25"/>
      <c r="F91" s="25"/>
      <c r="G91" s="25"/>
      <c r="J91" s="117"/>
      <c r="K91" s="117"/>
      <c r="L91" s="25"/>
      <c r="M91" s="112"/>
    </row>
    <row r="92" spans="1:13" s="24" customFormat="1" x14ac:dyDescent="0.15">
      <c r="A92" s="87"/>
      <c r="B92" s="104"/>
      <c r="C92" s="73"/>
      <c r="D92" s="25"/>
      <c r="F92" s="25"/>
      <c r="G92" s="25"/>
      <c r="J92" s="117"/>
      <c r="K92" s="117"/>
      <c r="L92" s="25"/>
      <c r="M92" s="112"/>
    </row>
    <row r="93" spans="1:13" s="24" customFormat="1" x14ac:dyDescent="0.15">
      <c r="A93" s="87"/>
      <c r="B93" s="104"/>
      <c r="C93" s="73"/>
      <c r="D93" s="25"/>
      <c r="F93" s="25"/>
      <c r="G93" s="25"/>
      <c r="J93" s="117"/>
      <c r="K93" s="117"/>
      <c r="L93" s="25"/>
      <c r="M93" s="112"/>
    </row>
    <row r="94" spans="1:13" s="24" customFormat="1" x14ac:dyDescent="0.15">
      <c r="A94" s="87"/>
      <c r="B94" s="104"/>
      <c r="C94" s="73"/>
      <c r="D94" s="25"/>
      <c r="F94" s="25"/>
      <c r="G94" s="25"/>
      <c r="J94" s="117"/>
      <c r="K94" s="117"/>
      <c r="L94" s="25"/>
      <c r="M94" s="112"/>
    </row>
    <row r="95" spans="1:13" s="24" customFormat="1" x14ac:dyDescent="0.15">
      <c r="A95" s="87"/>
      <c r="B95" s="73"/>
      <c r="C95" s="73"/>
      <c r="D95" s="25"/>
      <c r="F95" s="25"/>
      <c r="G95" s="25"/>
      <c r="J95" s="117"/>
      <c r="K95" s="117"/>
      <c r="L95" s="25"/>
      <c r="M95" s="112"/>
    </row>
    <row r="96" spans="1:13" s="24" customFormat="1" x14ac:dyDescent="0.15">
      <c r="A96" s="87"/>
      <c r="B96" s="73"/>
      <c r="C96" s="73"/>
      <c r="D96" s="25"/>
      <c r="F96" s="25"/>
      <c r="G96" s="25"/>
      <c r="J96" s="117"/>
      <c r="K96" s="117"/>
      <c r="L96" s="25"/>
      <c r="M96" s="112"/>
    </row>
    <row r="97" spans="1:13" s="24" customFormat="1" x14ac:dyDescent="0.15">
      <c r="A97" s="87"/>
      <c r="B97" s="73"/>
      <c r="C97" s="73"/>
      <c r="D97" s="25"/>
      <c r="F97" s="25"/>
      <c r="G97" s="25"/>
      <c r="J97" s="117"/>
      <c r="K97" s="117"/>
      <c r="L97" s="25"/>
      <c r="M97" s="112"/>
    </row>
    <row r="98" spans="1:13" s="24" customFormat="1" x14ac:dyDescent="0.15">
      <c r="A98" s="87"/>
      <c r="B98" s="73"/>
      <c r="C98" s="73"/>
      <c r="D98" s="25"/>
      <c r="F98" s="25"/>
      <c r="G98" s="25"/>
      <c r="J98" s="117"/>
      <c r="K98" s="117"/>
      <c r="L98" s="25"/>
      <c r="M98" s="112"/>
    </row>
    <row r="99" spans="1:13" s="24" customFormat="1" x14ac:dyDescent="0.15">
      <c r="A99" s="87"/>
      <c r="B99" s="73"/>
      <c r="C99" s="73"/>
      <c r="D99" s="25"/>
      <c r="F99" s="25"/>
      <c r="G99" s="25"/>
      <c r="J99" s="117"/>
      <c r="K99" s="117"/>
      <c r="L99" s="25"/>
      <c r="M99" s="112"/>
    </row>
    <row r="100" spans="1:13" s="24" customFormat="1" x14ac:dyDescent="0.15">
      <c r="A100" s="87"/>
      <c r="B100" s="73"/>
      <c r="C100" s="73"/>
      <c r="D100" s="25"/>
      <c r="F100" s="25"/>
      <c r="G100" s="25"/>
      <c r="J100" s="117"/>
      <c r="K100" s="117"/>
      <c r="L100" s="25"/>
      <c r="M100" s="112"/>
    </row>
    <row r="101" spans="1:13" s="24" customFormat="1" x14ac:dyDescent="0.15">
      <c r="A101" s="87"/>
      <c r="B101" s="73"/>
      <c r="C101" s="73"/>
      <c r="D101" s="25"/>
      <c r="F101" s="25"/>
      <c r="G101" s="25"/>
      <c r="J101" s="117"/>
      <c r="K101" s="117"/>
      <c r="L101" s="25"/>
      <c r="M101" s="112"/>
    </row>
    <row r="102" spans="1:13" s="24" customFormat="1" x14ac:dyDescent="0.15">
      <c r="A102" s="87"/>
      <c r="B102" s="73"/>
      <c r="C102" s="73"/>
      <c r="D102" s="25"/>
      <c r="F102" s="25"/>
      <c r="G102" s="25"/>
      <c r="J102" s="117"/>
      <c r="K102" s="117"/>
      <c r="L102" s="25"/>
      <c r="M102" s="112"/>
    </row>
    <row r="103" spans="1:13" s="24" customFormat="1" x14ac:dyDescent="0.15">
      <c r="A103" s="87"/>
      <c r="B103" s="73"/>
      <c r="C103" s="73"/>
      <c r="D103" s="25"/>
      <c r="F103" s="25"/>
      <c r="G103" s="25"/>
      <c r="J103" s="117"/>
      <c r="K103" s="117"/>
      <c r="L103" s="25"/>
      <c r="M103" s="112"/>
    </row>
    <row r="104" spans="1:13" s="24" customFormat="1" x14ac:dyDescent="0.15">
      <c r="A104" s="87"/>
      <c r="B104" s="73"/>
      <c r="C104" s="73"/>
      <c r="D104" s="25"/>
      <c r="F104" s="25"/>
      <c r="G104" s="25"/>
      <c r="J104" s="117"/>
      <c r="K104" s="117"/>
      <c r="L104" s="25"/>
      <c r="M104" s="112"/>
    </row>
    <row r="105" spans="1:13" s="24" customFormat="1" x14ac:dyDescent="0.15">
      <c r="A105" s="87"/>
      <c r="B105" s="73"/>
      <c r="C105" s="73"/>
      <c r="D105" s="25"/>
      <c r="F105" s="25"/>
      <c r="G105" s="25"/>
      <c r="J105" s="117"/>
      <c r="K105" s="117"/>
      <c r="L105" s="25"/>
      <c r="M105" s="112"/>
    </row>
    <row r="106" spans="1:13" s="24" customFormat="1" x14ac:dyDescent="0.15">
      <c r="A106" s="87"/>
      <c r="B106" s="73"/>
      <c r="C106" s="73"/>
      <c r="D106" s="25"/>
      <c r="F106" s="25"/>
      <c r="G106" s="25"/>
      <c r="J106" s="117"/>
      <c r="K106" s="117"/>
      <c r="L106" s="25"/>
      <c r="M106" s="112"/>
    </row>
    <row r="107" spans="1:13" s="24" customFormat="1" x14ac:dyDescent="0.15">
      <c r="A107" s="87"/>
      <c r="B107" s="73"/>
      <c r="C107" s="73"/>
      <c r="D107" s="25"/>
      <c r="F107" s="25"/>
      <c r="G107" s="25"/>
      <c r="J107" s="117"/>
      <c r="K107" s="117"/>
      <c r="L107" s="25"/>
      <c r="M107" s="112"/>
    </row>
    <row r="108" spans="1:13" s="24" customFormat="1" x14ac:dyDescent="0.15">
      <c r="A108" s="87"/>
      <c r="B108" s="73"/>
      <c r="C108" s="73"/>
      <c r="D108" s="25"/>
      <c r="F108" s="25"/>
      <c r="G108" s="25"/>
      <c r="J108" s="117"/>
      <c r="K108" s="117"/>
      <c r="L108" s="25"/>
      <c r="M108" s="112"/>
    </row>
    <row r="109" spans="1:13" s="24" customFormat="1" x14ac:dyDescent="0.15">
      <c r="A109" s="87"/>
      <c r="B109" s="73"/>
      <c r="C109" s="73"/>
      <c r="D109" s="25"/>
      <c r="F109" s="25"/>
      <c r="G109" s="25"/>
      <c r="J109" s="117"/>
      <c r="K109" s="117"/>
      <c r="L109" s="25"/>
      <c r="M109" s="112"/>
    </row>
    <row r="110" spans="1:13" s="24" customFormat="1" x14ac:dyDescent="0.15">
      <c r="A110" s="87"/>
      <c r="B110" s="73"/>
      <c r="C110" s="73"/>
      <c r="D110" s="25"/>
      <c r="F110" s="25"/>
      <c r="G110" s="25"/>
      <c r="J110" s="117"/>
      <c r="K110" s="117"/>
      <c r="L110" s="25"/>
      <c r="M110" s="112"/>
    </row>
    <row r="111" spans="1:13" s="24" customFormat="1" x14ac:dyDescent="0.15">
      <c r="A111" s="87"/>
      <c r="B111" s="73"/>
      <c r="C111" s="73"/>
      <c r="D111" s="25"/>
      <c r="F111" s="25"/>
      <c r="G111" s="25"/>
      <c r="J111" s="117"/>
      <c r="K111" s="117"/>
      <c r="L111" s="25"/>
      <c r="M111" s="112"/>
    </row>
    <row r="112" spans="1:13" s="24" customFormat="1" x14ac:dyDescent="0.15">
      <c r="A112" s="87"/>
      <c r="B112" s="73"/>
      <c r="C112" s="73"/>
      <c r="D112" s="25"/>
      <c r="F112" s="25"/>
      <c r="G112" s="25"/>
      <c r="J112" s="117"/>
      <c r="K112" s="117"/>
      <c r="L112" s="25"/>
      <c r="M112" s="112"/>
    </row>
    <row r="113" spans="1:13" s="24" customFormat="1" x14ac:dyDescent="0.15">
      <c r="A113" s="87"/>
      <c r="B113" s="73"/>
      <c r="C113" s="73"/>
      <c r="D113" s="25"/>
      <c r="F113" s="25"/>
      <c r="G113" s="25"/>
      <c r="J113" s="117"/>
      <c r="K113" s="117"/>
      <c r="L113" s="25"/>
      <c r="M113" s="112"/>
    </row>
    <row r="114" spans="1:13" s="24" customFormat="1" x14ac:dyDescent="0.15">
      <c r="A114" s="87"/>
      <c r="B114" s="73"/>
      <c r="C114" s="73"/>
      <c r="D114" s="25"/>
      <c r="F114" s="25"/>
      <c r="G114" s="25"/>
      <c r="J114" s="117"/>
      <c r="K114" s="117"/>
      <c r="L114" s="25"/>
      <c r="M114" s="112"/>
    </row>
    <row r="115" spans="1:13" s="24" customFormat="1" x14ac:dyDescent="0.15">
      <c r="A115" s="87"/>
      <c r="B115" s="73"/>
      <c r="C115" s="73"/>
      <c r="D115" s="25"/>
      <c r="F115" s="25"/>
      <c r="G115" s="25"/>
      <c r="J115" s="117"/>
      <c r="K115" s="117"/>
      <c r="L115" s="25"/>
      <c r="M115" s="112"/>
    </row>
    <row r="116" spans="1:13" s="24" customFormat="1" x14ac:dyDescent="0.15">
      <c r="A116" s="87"/>
      <c r="B116" s="73"/>
      <c r="C116" s="73"/>
      <c r="D116" s="25"/>
      <c r="F116" s="25"/>
      <c r="G116" s="25"/>
      <c r="J116" s="117"/>
      <c r="K116" s="117"/>
      <c r="L116" s="25"/>
      <c r="M116" s="112"/>
    </row>
    <row r="117" spans="1:13" s="24" customFormat="1" x14ac:dyDescent="0.15">
      <c r="A117" s="87"/>
      <c r="B117" s="73"/>
      <c r="C117" s="73"/>
      <c r="D117" s="25"/>
      <c r="F117" s="25"/>
      <c r="G117" s="25"/>
      <c r="J117" s="117"/>
      <c r="K117" s="117"/>
      <c r="L117" s="25"/>
      <c r="M117" s="112"/>
    </row>
    <row r="118" spans="1:13" s="24" customFormat="1" x14ac:dyDescent="0.15">
      <c r="A118" s="87"/>
      <c r="B118" s="73"/>
      <c r="C118" s="73"/>
      <c r="D118" s="25"/>
      <c r="F118" s="25"/>
      <c r="G118" s="25"/>
      <c r="J118" s="117"/>
      <c r="K118" s="117"/>
      <c r="L118" s="25"/>
      <c r="M118" s="112"/>
    </row>
    <row r="119" spans="1:13" s="24" customFormat="1" x14ac:dyDescent="0.15">
      <c r="A119" s="87"/>
      <c r="B119" s="73"/>
      <c r="C119" s="73"/>
      <c r="D119" s="25"/>
      <c r="F119" s="25"/>
      <c r="G119" s="25"/>
      <c r="J119" s="117"/>
      <c r="K119" s="117"/>
      <c r="L119" s="25"/>
      <c r="M119" s="112"/>
    </row>
    <row r="120" spans="1:13" s="24" customFormat="1" x14ac:dyDescent="0.15">
      <c r="A120" s="87"/>
      <c r="B120" s="73"/>
      <c r="C120" s="73"/>
      <c r="D120" s="25"/>
      <c r="F120" s="25"/>
      <c r="G120" s="25"/>
      <c r="J120" s="117"/>
      <c r="K120" s="117"/>
      <c r="L120" s="25"/>
      <c r="M120" s="112"/>
    </row>
    <row r="121" spans="1:13" s="24" customFormat="1" x14ac:dyDescent="0.15">
      <c r="A121" s="87"/>
      <c r="B121" s="73"/>
      <c r="C121" s="73"/>
      <c r="D121" s="25"/>
      <c r="F121" s="25"/>
      <c r="G121" s="25"/>
      <c r="J121" s="117"/>
      <c r="K121" s="117"/>
      <c r="L121" s="25"/>
      <c r="M121" s="112"/>
    </row>
    <row r="122" spans="1:13" s="24" customFormat="1" x14ac:dyDescent="0.15">
      <c r="A122" s="87"/>
      <c r="B122" s="73"/>
      <c r="C122" s="73"/>
      <c r="D122" s="25"/>
      <c r="F122" s="25"/>
      <c r="G122" s="25"/>
      <c r="J122" s="117"/>
      <c r="K122" s="117"/>
      <c r="L122" s="25"/>
      <c r="M122" s="112"/>
    </row>
    <row r="123" spans="1:13" s="24" customFormat="1" x14ac:dyDescent="0.15">
      <c r="A123" s="87"/>
      <c r="B123" s="73"/>
      <c r="C123" s="73"/>
      <c r="D123" s="25"/>
      <c r="F123" s="25"/>
      <c r="G123" s="25"/>
      <c r="J123" s="117"/>
      <c r="K123" s="117"/>
      <c r="L123" s="25"/>
      <c r="M123" s="112"/>
    </row>
    <row r="124" spans="1:13" s="24" customFormat="1" x14ac:dyDescent="0.15">
      <c r="A124" s="87"/>
      <c r="B124" s="73"/>
      <c r="C124" s="73"/>
      <c r="D124" s="25"/>
      <c r="F124" s="25"/>
      <c r="G124" s="25"/>
      <c r="J124" s="117"/>
      <c r="K124" s="117"/>
      <c r="L124" s="25"/>
      <c r="M124" s="112"/>
    </row>
    <row r="125" spans="1:13" s="24" customFormat="1" x14ac:dyDescent="0.15">
      <c r="A125" s="87"/>
      <c r="B125" s="73"/>
      <c r="C125" s="73"/>
      <c r="D125" s="25"/>
      <c r="F125" s="25"/>
      <c r="G125" s="25"/>
      <c r="J125" s="117"/>
      <c r="K125" s="117"/>
      <c r="L125" s="25"/>
      <c r="M125" s="112"/>
    </row>
    <row r="126" spans="1:13" s="24" customFormat="1" x14ac:dyDescent="0.15">
      <c r="A126" s="87"/>
      <c r="B126" s="73"/>
      <c r="C126" s="73"/>
      <c r="D126" s="25"/>
      <c r="F126" s="25"/>
      <c r="G126" s="25"/>
      <c r="J126" s="117"/>
      <c r="K126" s="117"/>
      <c r="L126" s="25"/>
      <c r="M126" s="112"/>
    </row>
    <row r="127" spans="1:13" s="24" customFormat="1" x14ac:dyDescent="0.15">
      <c r="A127" s="87"/>
      <c r="B127" s="73"/>
      <c r="C127" s="73"/>
      <c r="D127" s="25"/>
      <c r="F127" s="25"/>
      <c r="G127" s="25"/>
      <c r="J127" s="117"/>
      <c r="K127" s="117"/>
      <c r="L127" s="25"/>
      <c r="M127" s="112"/>
    </row>
    <row r="128" spans="1:13" s="24" customFormat="1" x14ac:dyDescent="0.15">
      <c r="A128" s="87"/>
      <c r="B128" s="73"/>
      <c r="C128" s="73"/>
      <c r="D128" s="25"/>
      <c r="F128" s="25"/>
      <c r="G128" s="25"/>
      <c r="J128" s="117"/>
      <c r="K128" s="117"/>
      <c r="L128" s="25"/>
      <c r="M128" s="112"/>
    </row>
    <row r="129" spans="1:13" s="24" customFormat="1" x14ac:dyDescent="0.15">
      <c r="A129" s="87"/>
      <c r="B129" s="73"/>
      <c r="C129" s="73"/>
      <c r="D129" s="25"/>
      <c r="F129" s="25"/>
      <c r="G129" s="25"/>
      <c r="J129" s="117"/>
      <c r="K129" s="117"/>
      <c r="L129" s="25"/>
      <c r="M129" s="112"/>
    </row>
    <row r="130" spans="1:13" s="24" customFormat="1" x14ac:dyDescent="0.15">
      <c r="A130" s="87"/>
      <c r="B130" s="73"/>
      <c r="C130" s="73"/>
      <c r="D130" s="25"/>
      <c r="F130" s="25"/>
      <c r="G130" s="25"/>
      <c r="J130" s="117"/>
      <c r="K130" s="117"/>
      <c r="L130" s="25"/>
      <c r="M130" s="112"/>
    </row>
    <row r="131" spans="1:13" s="24" customFormat="1" x14ac:dyDescent="0.15">
      <c r="A131" s="87"/>
      <c r="B131" s="73"/>
      <c r="C131" s="73"/>
      <c r="D131" s="25"/>
      <c r="F131" s="25"/>
      <c r="G131" s="25"/>
      <c r="J131" s="117"/>
      <c r="K131" s="117"/>
      <c r="L131" s="25"/>
      <c r="M131" s="112"/>
    </row>
    <row r="132" spans="1:13" s="24" customFormat="1" x14ac:dyDescent="0.15">
      <c r="A132" s="87"/>
      <c r="B132" s="73"/>
      <c r="C132" s="73"/>
      <c r="D132" s="25"/>
      <c r="F132" s="25"/>
      <c r="G132" s="25"/>
      <c r="J132" s="117"/>
      <c r="K132" s="117"/>
      <c r="L132" s="25"/>
      <c r="M132" s="112"/>
    </row>
    <row r="133" spans="1:13" s="24" customFormat="1" x14ac:dyDescent="0.15">
      <c r="A133" s="87"/>
      <c r="B133" s="73"/>
      <c r="C133" s="73"/>
      <c r="D133" s="25"/>
      <c r="F133" s="25"/>
      <c r="G133" s="25"/>
      <c r="J133" s="117"/>
      <c r="K133" s="117"/>
      <c r="L133" s="25"/>
      <c r="M133" s="112"/>
    </row>
    <row r="134" spans="1:13" s="24" customFormat="1" x14ac:dyDescent="0.15">
      <c r="A134" s="87"/>
      <c r="B134" s="73"/>
      <c r="C134" s="73"/>
      <c r="D134" s="25"/>
      <c r="F134" s="25"/>
      <c r="G134" s="25"/>
      <c r="J134" s="117"/>
      <c r="K134" s="117"/>
      <c r="L134" s="25"/>
      <c r="M134" s="112"/>
    </row>
    <row r="135" spans="1:13" s="24" customFormat="1" x14ac:dyDescent="0.15">
      <c r="A135" s="87"/>
      <c r="B135" s="73"/>
      <c r="C135" s="73"/>
      <c r="D135" s="25"/>
      <c r="F135" s="25"/>
      <c r="G135" s="25"/>
      <c r="J135" s="117"/>
      <c r="K135" s="117"/>
      <c r="L135" s="25"/>
      <c r="M135" s="112"/>
    </row>
    <row r="136" spans="1:13" s="24" customFormat="1" x14ac:dyDescent="0.15">
      <c r="A136" s="87"/>
      <c r="B136" s="73"/>
      <c r="C136" s="73"/>
      <c r="D136" s="25"/>
      <c r="F136" s="25"/>
      <c r="G136" s="25"/>
      <c r="J136" s="117"/>
      <c r="K136" s="117"/>
      <c r="L136" s="25"/>
      <c r="M136" s="112"/>
    </row>
    <row r="137" spans="1:13" s="24" customFormat="1" x14ac:dyDescent="0.15">
      <c r="A137" s="87"/>
      <c r="B137" s="73"/>
      <c r="C137" s="73"/>
      <c r="D137" s="25"/>
      <c r="F137" s="25"/>
      <c r="G137" s="25"/>
      <c r="J137" s="117"/>
      <c r="K137" s="117"/>
      <c r="L137" s="25"/>
      <c r="M137" s="112"/>
    </row>
    <row r="138" spans="1:13" s="24" customFormat="1" x14ac:dyDescent="0.15">
      <c r="A138" s="87"/>
      <c r="B138" s="73"/>
      <c r="C138" s="73"/>
      <c r="D138" s="25"/>
      <c r="F138" s="25"/>
      <c r="G138" s="25"/>
      <c r="J138" s="117"/>
      <c r="K138" s="117"/>
      <c r="L138" s="25"/>
      <c r="M138" s="112"/>
    </row>
    <row r="139" spans="1:13" s="24" customFormat="1" x14ac:dyDescent="0.15">
      <c r="A139" s="87"/>
      <c r="B139" s="73"/>
      <c r="C139" s="73"/>
      <c r="D139" s="25"/>
      <c r="F139" s="25"/>
      <c r="G139" s="25"/>
      <c r="J139" s="117"/>
      <c r="K139" s="117"/>
      <c r="L139" s="25"/>
      <c r="M139" s="112"/>
    </row>
    <row r="140" spans="1:13" s="24" customFormat="1" x14ac:dyDescent="0.15">
      <c r="A140" s="87"/>
      <c r="B140" s="73"/>
      <c r="C140" s="73"/>
      <c r="D140" s="25"/>
      <c r="F140" s="25"/>
      <c r="G140" s="25"/>
      <c r="J140" s="117"/>
      <c r="K140" s="117"/>
      <c r="L140" s="25"/>
      <c r="M140" s="112"/>
    </row>
    <row r="141" spans="1:13" s="24" customFormat="1" x14ac:dyDescent="0.15">
      <c r="A141" s="87"/>
      <c r="B141" s="73"/>
      <c r="C141" s="73"/>
      <c r="D141" s="25"/>
      <c r="F141" s="25"/>
      <c r="G141" s="25"/>
      <c r="J141" s="117"/>
      <c r="K141" s="117"/>
      <c r="L141" s="25"/>
      <c r="M141" s="112"/>
    </row>
    <row r="142" spans="1:13" s="24" customFormat="1" x14ac:dyDescent="0.15">
      <c r="A142" s="87"/>
      <c r="B142" s="73"/>
      <c r="C142" s="73"/>
      <c r="D142" s="25"/>
      <c r="F142" s="25"/>
      <c r="G142" s="25"/>
      <c r="J142" s="117"/>
      <c r="K142" s="117"/>
      <c r="L142" s="25"/>
      <c r="M142" s="112"/>
    </row>
    <row r="143" spans="1:13" s="24" customFormat="1" x14ac:dyDescent="0.15">
      <c r="A143" s="87"/>
      <c r="B143" s="73"/>
      <c r="C143" s="73"/>
      <c r="D143" s="25"/>
      <c r="F143" s="25"/>
      <c r="G143" s="25"/>
      <c r="J143" s="117"/>
      <c r="K143" s="117"/>
      <c r="L143" s="25"/>
      <c r="M143" s="112"/>
    </row>
    <row r="144" spans="1:13" s="24" customFormat="1" x14ac:dyDescent="0.15">
      <c r="A144" s="87"/>
      <c r="B144" s="73"/>
      <c r="C144" s="73"/>
      <c r="D144" s="25"/>
      <c r="F144" s="25"/>
      <c r="G144" s="25"/>
      <c r="J144" s="117"/>
      <c r="K144" s="117"/>
      <c r="L144" s="25"/>
      <c r="M144" s="112"/>
    </row>
    <row r="145" spans="1:13" s="24" customFormat="1" x14ac:dyDescent="0.15">
      <c r="A145" s="87"/>
      <c r="B145" s="73"/>
      <c r="C145" s="73"/>
      <c r="D145" s="25"/>
      <c r="F145" s="25"/>
      <c r="G145" s="25"/>
      <c r="J145" s="117"/>
      <c r="K145" s="117"/>
      <c r="L145" s="25"/>
      <c r="M145" s="112"/>
    </row>
    <row r="146" spans="1:13" s="24" customFormat="1" x14ac:dyDescent="0.15">
      <c r="A146" s="87"/>
      <c r="B146" s="73"/>
      <c r="C146" s="73"/>
      <c r="D146" s="25"/>
      <c r="F146" s="25"/>
      <c r="G146" s="25"/>
      <c r="J146" s="117"/>
      <c r="K146" s="117"/>
      <c r="L146" s="25"/>
      <c r="M146" s="112"/>
    </row>
    <row r="147" spans="1:13" s="24" customFormat="1" x14ac:dyDescent="0.15">
      <c r="A147" s="87"/>
      <c r="B147" s="73"/>
      <c r="C147" s="73"/>
      <c r="D147" s="25"/>
      <c r="F147" s="25"/>
      <c r="G147" s="25"/>
      <c r="J147" s="117"/>
      <c r="K147" s="117"/>
      <c r="L147" s="25"/>
      <c r="M147" s="112"/>
    </row>
    <row r="148" spans="1:13" s="24" customFormat="1" x14ac:dyDescent="0.15">
      <c r="A148" s="87"/>
      <c r="B148" s="73"/>
      <c r="C148" s="73"/>
      <c r="D148" s="25"/>
      <c r="F148" s="25"/>
      <c r="G148" s="25"/>
      <c r="J148" s="117"/>
      <c r="K148" s="117"/>
      <c r="L148" s="25"/>
      <c r="M148" s="112"/>
    </row>
    <row r="149" spans="1:13" s="24" customFormat="1" x14ac:dyDescent="0.15">
      <c r="A149" s="87"/>
      <c r="B149" s="73"/>
      <c r="C149" s="73"/>
      <c r="D149" s="25"/>
      <c r="F149" s="25"/>
      <c r="G149" s="25"/>
      <c r="J149" s="117"/>
      <c r="K149" s="117"/>
      <c r="L149" s="25"/>
      <c r="M149" s="112"/>
    </row>
    <row r="150" spans="1:13" s="24" customFormat="1" x14ac:dyDescent="0.15">
      <c r="A150" s="87"/>
      <c r="B150" s="73"/>
      <c r="C150" s="73"/>
      <c r="D150" s="25"/>
      <c r="F150" s="25"/>
      <c r="G150" s="25"/>
      <c r="J150" s="117"/>
      <c r="K150" s="117"/>
      <c r="L150" s="25"/>
      <c r="M150" s="112"/>
    </row>
    <row r="151" spans="1:13" s="24" customFormat="1" x14ac:dyDescent="0.15">
      <c r="A151" s="87"/>
      <c r="B151" s="73"/>
      <c r="C151" s="73"/>
      <c r="D151" s="25"/>
      <c r="F151" s="25"/>
      <c r="G151" s="25"/>
      <c r="J151" s="117"/>
      <c r="K151" s="117"/>
      <c r="L151" s="25"/>
      <c r="M151" s="112"/>
    </row>
    <row r="152" spans="1:13" s="24" customFormat="1" x14ac:dyDescent="0.15">
      <c r="A152" s="87"/>
      <c r="B152" s="73"/>
      <c r="C152" s="73"/>
      <c r="D152" s="25"/>
      <c r="F152" s="25"/>
      <c r="G152" s="25"/>
      <c r="J152" s="117"/>
      <c r="K152" s="117"/>
      <c r="L152" s="25"/>
      <c r="M152" s="112"/>
    </row>
    <row r="153" spans="1:13" s="24" customFormat="1" x14ac:dyDescent="0.15">
      <c r="A153" s="87"/>
      <c r="B153" s="73"/>
      <c r="C153" s="73"/>
      <c r="D153" s="25"/>
      <c r="F153" s="25"/>
      <c r="G153" s="25"/>
      <c r="J153" s="117"/>
      <c r="K153" s="117"/>
      <c r="L153" s="25"/>
      <c r="M153" s="112"/>
    </row>
    <row r="154" spans="1:13" s="24" customFormat="1" x14ac:dyDescent="0.15">
      <c r="A154" s="87"/>
      <c r="B154" s="73"/>
      <c r="C154" s="73"/>
      <c r="D154" s="25"/>
      <c r="F154" s="25"/>
      <c r="G154" s="25"/>
      <c r="J154" s="117"/>
      <c r="K154" s="117"/>
      <c r="L154" s="25"/>
      <c r="M154" s="112"/>
    </row>
    <row r="155" spans="1:13" s="24" customFormat="1" x14ac:dyDescent="0.15">
      <c r="A155" s="87"/>
      <c r="B155" s="73"/>
      <c r="C155" s="73"/>
      <c r="D155" s="25"/>
      <c r="F155" s="25"/>
      <c r="G155" s="25"/>
      <c r="J155" s="117"/>
      <c r="K155" s="117"/>
      <c r="L155" s="25"/>
      <c r="M155" s="112"/>
    </row>
    <row r="156" spans="1:13" s="24" customFormat="1" x14ac:dyDescent="0.15">
      <c r="A156" s="87"/>
      <c r="B156" s="73"/>
      <c r="C156" s="73"/>
      <c r="D156" s="25"/>
      <c r="F156" s="25"/>
      <c r="G156" s="25"/>
      <c r="J156" s="117"/>
      <c r="K156" s="117"/>
      <c r="L156" s="25"/>
      <c r="M156" s="112"/>
    </row>
    <row r="157" spans="1:13" s="24" customFormat="1" x14ac:dyDescent="0.15">
      <c r="A157" s="87"/>
      <c r="B157" s="73"/>
      <c r="C157" s="73"/>
      <c r="D157" s="25"/>
      <c r="F157" s="25"/>
      <c r="G157" s="25"/>
      <c r="J157" s="117"/>
      <c r="K157" s="117"/>
      <c r="L157" s="25"/>
      <c r="M157" s="112"/>
    </row>
    <row r="158" spans="1:13" s="24" customFormat="1" x14ac:dyDescent="0.15">
      <c r="A158" s="87"/>
      <c r="B158" s="73"/>
      <c r="C158" s="73"/>
      <c r="D158" s="25"/>
      <c r="F158" s="25"/>
      <c r="G158" s="25"/>
      <c r="J158" s="117"/>
      <c r="K158" s="117"/>
      <c r="L158" s="25"/>
      <c r="M158" s="112"/>
    </row>
    <row r="159" spans="1:13" s="24" customFormat="1" x14ac:dyDescent="0.15">
      <c r="A159" s="87"/>
      <c r="B159" s="73"/>
      <c r="C159" s="73"/>
      <c r="D159" s="25"/>
      <c r="F159" s="25"/>
      <c r="G159" s="25"/>
      <c r="J159" s="117"/>
      <c r="K159" s="117"/>
      <c r="L159" s="25"/>
      <c r="M159" s="112"/>
    </row>
    <row r="160" spans="1:13" s="24" customFormat="1" x14ac:dyDescent="0.15">
      <c r="A160" s="87"/>
      <c r="B160" s="73"/>
      <c r="C160" s="73"/>
      <c r="D160" s="25"/>
      <c r="F160" s="25"/>
      <c r="G160" s="25"/>
      <c r="J160" s="117"/>
      <c r="K160" s="117"/>
      <c r="L160" s="25"/>
      <c r="M160" s="112"/>
    </row>
    <row r="161" spans="1:13" s="24" customFormat="1" x14ac:dyDescent="0.15">
      <c r="A161" s="87"/>
      <c r="B161" s="73"/>
      <c r="C161" s="73"/>
      <c r="D161" s="25"/>
      <c r="F161" s="25"/>
      <c r="G161" s="25"/>
      <c r="J161" s="117"/>
      <c r="K161" s="117"/>
      <c r="L161" s="25"/>
      <c r="M161" s="112"/>
    </row>
    <row r="162" spans="1:13" s="24" customFormat="1" x14ac:dyDescent="0.15">
      <c r="A162" s="87"/>
      <c r="B162" s="73"/>
      <c r="C162" s="73"/>
      <c r="D162" s="25"/>
      <c r="F162" s="25"/>
      <c r="G162" s="25"/>
      <c r="J162" s="117"/>
      <c r="K162" s="117"/>
      <c r="L162" s="25"/>
      <c r="M162" s="112"/>
    </row>
    <row r="163" spans="1:13" s="24" customFormat="1" x14ac:dyDescent="0.15">
      <c r="A163" s="87"/>
      <c r="B163" s="73"/>
      <c r="C163" s="73"/>
      <c r="D163" s="25"/>
      <c r="F163" s="25"/>
      <c r="G163" s="25"/>
      <c r="J163" s="117"/>
      <c r="K163" s="117"/>
      <c r="L163" s="25"/>
      <c r="M163" s="112"/>
    </row>
    <row r="164" spans="1:13" s="24" customFormat="1" x14ac:dyDescent="0.15">
      <c r="A164" s="87"/>
      <c r="B164" s="73"/>
      <c r="C164" s="73"/>
      <c r="D164" s="25"/>
      <c r="F164" s="25"/>
      <c r="G164" s="25"/>
      <c r="J164" s="117"/>
      <c r="K164" s="117"/>
      <c r="L164" s="25"/>
      <c r="M164" s="112"/>
    </row>
    <row r="165" spans="1:13" s="24" customFormat="1" x14ac:dyDescent="0.15">
      <c r="A165" s="87"/>
      <c r="B165" s="73"/>
      <c r="C165" s="73"/>
      <c r="D165" s="25"/>
      <c r="F165" s="25"/>
      <c r="G165" s="25"/>
      <c r="J165" s="117"/>
      <c r="K165" s="117"/>
      <c r="L165" s="25"/>
      <c r="M165" s="112"/>
    </row>
    <row r="166" spans="1:13" s="24" customFormat="1" x14ac:dyDescent="0.15">
      <c r="A166" s="87"/>
      <c r="B166" s="73"/>
      <c r="C166" s="73"/>
      <c r="D166" s="25"/>
      <c r="F166" s="25"/>
      <c r="G166" s="25"/>
      <c r="J166" s="117"/>
      <c r="K166" s="117"/>
      <c r="L166" s="25"/>
      <c r="M166" s="112"/>
    </row>
    <row r="167" spans="1:13" s="24" customFormat="1" x14ac:dyDescent="0.15">
      <c r="A167" s="87"/>
      <c r="B167" s="73"/>
      <c r="C167" s="73"/>
      <c r="D167" s="25"/>
      <c r="F167" s="25"/>
      <c r="G167" s="25"/>
      <c r="J167" s="117"/>
      <c r="K167" s="117"/>
      <c r="L167" s="25"/>
      <c r="M167" s="112"/>
    </row>
    <row r="168" spans="1:13" s="24" customFormat="1" x14ac:dyDescent="0.15">
      <c r="A168" s="87"/>
      <c r="B168" s="73"/>
      <c r="C168" s="73"/>
      <c r="D168" s="25"/>
      <c r="F168" s="25"/>
      <c r="G168" s="25"/>
      <c r="J168" s="117"/>
      <c r="K168" s="117"/>
      <c r="L168" s="25"/>
      <c r="M168" s="112"/>
    </row>
    <row r="169" spans="1:13" s="24" customFormat="1" x14ac:dyDescent="0.15">
      <c r="A169" s="87"/>
      <c r="B169" s="73"/>
      <c r="C169" s="73"/>
      <c r="D169" s="25"/>
      <c r="F169" s="25"/>
      <c r="G169" s="25"/>
      <c r="J169" s="117"/>
      <c r="K169" s="117"/>
      <c r="L169" s="25"/>
      <c r="M169" s="112"/>
    </row>
    <row r="170" spans="1:13" s="24" customFormat="1" x14ac:dyDescent="0.15">
      <c r="A170" s="87"/>
      <c r="B170" s="73"/>
      <c r="C170" s="73"/>
      <c r="D170" s="25"/>
      <c r="F170" s="25"/>
      <c r="G170" s="25"/>
      <c r="J170" s="117"/>
      <c r="K170" s="117"/>
      <c r="L170" s="25"/>
      <c r="M170" s="112"/>
    </row>
    <row r="171" spans="1:13" s="24" customFormat="1" x14ac:dyDescent="0.15">
      <c r="A171" s="87"/>
      <c r="B171" s="73"/>
      <c r="C171" s="73"/>
      <c r="D171" s="25"/>
      <c r="F171" s="25"/>
      <c r="G171" s="25"/>
      <c r="J171" s="117"/>
      <c r="K171" s="117"/>
      <c r="L171" s="25"/>
      <c r="M171" s="112"/>
    </row>
    <row r="172" spans="1:13" s="24" customFormat="1" x14ac:dyDescent="0.15">
      <c r="A172" s="87"/>
      <c r="B172" s="73"/>
      <c r="C172" s="73"/>
      <c r="D172" s="25"/>
      <c r="F172" s="25"/>
      <c r="G172" s="25"/>
      <c r="J172" s="117"/>
      <c r="K172" s="117"/>
      <c r="L172" s="25"/>
      <c r="M172" s="112"/>
    </row>
    <row r="173" spans="1:13" s="24" customFormat="1" x14ac:dyDescent="0.15">
      <c r="A173" s="87"/>
      <c r="B173" s="73"/>
      <c r="C173" s="73"/>
      <c r="D173" s="25"/>
      <c r="F173" s="25"/>
      <c r="G173" s="25"/>
      <c r="J173" s="117"/>
      <c r="K173" s="117"/>
      <c r="L173" s="25"/>
      <c r="M173" s="112"/>
    </row>
    <row r="174" spans="1:13" s="24" customFormat="1" x14ac:dyDescent="0.15">
      <c r="A174" s="87"/>
      <c r="B174" s="73"/>
      <c r="C174" s="73"/>
      <c r="D174" s="25"/>
      <c r="F174" s="25"/>
      <c r="G174" s="25"/>
      <c r="J174" s="117"/>
      <c r="K174" s="117"/>
      <c r="L174" s="25"/>
      <c r="M174" s="112"/>
    </row>
    <row r="175" spans="1:13" s="24" customFormat="1" x14ac:dyDescent="0.15">
      <c r="A175" s="87"/>
      <c r="B175" s="73"/>
      <c r="C175" s="73"/>
      <c r="D175" s="25"/>
      <c r="F175" s="25"/>
      <c r="G175" s="25"/>
      <c r="J175" s="117"/>
      <c r="K175" s="117"/>
      <c r="L175" s="25"/>
      <c r="M175" s="112"/>
    </row>
    <row r="176" spans="1:13" s="24" customFormat="1" x14ac:dyDescent="0.15">
      <c r="A176" s="87"/>
      <c r="B176" s="73"/>
      <c r="C176" s="73"/>
      <c r="D176" s="25"/>
      <c r="F176" s="25"/>
      <c r="G176" s="25"/>
      <c r="J176" s="117"/>
      <c r="K176" s="117"/>
      <c r="L176" s="25"/>
      <c r="M176" s="112"/>
    </row>
    <row r="177" spans="1:13" s="24" customFormat="1" x14ac:dyDescent="0.15">
      <c r="A177" s="87"/>
      <c r="B177" s="73"/>
      <c r="C177" s="73"/>
      <c r="D177" s="25"/>
      <c r="F177" s="25"/>
      <c r="G177" s="25"/>
      <c r="J177" s="117"/>
      <c r="K177" s="117"/>
      <c r="L177" s="25"/>
      <c r="M177" s="112"/>
    </row>
    <row r="178" spans="1:13" s="24" customFormat="1" x14ac:dyDescent="0.15">
      <c r="A178" s="87"/>
      <c r="B178" s="73"/>
      <c r="C178" s="73"/>
      <c r="D178" s="25"/>
      <c r="F178" s="25"/>
      <c r="G178" s="25"/>
      <c r="J178" s="117"/>
      <c r="K178" s="117"/>
      <c r="L178" s="25"/>
      <c r="M178" s="112"/>
    </row>
    <row r="179" spans="1:13" s="24" customFormat="1" x14ac:dyDescent="0.15">
      <c r="A179" s="87"/>
      <c r="B179" s="73"/>
      <c r="C179" s="73"/>
      <c r="D179" s="25"/>
      <c r="F179" s="25"/>
      <c r="G179" s="25"/>
      <c r="J179" s="117"/>
      <c r="K179" s="117"/>
      <c r="L179" s="25"/>
      <c r="M179" s="112"/>
    </row>
    <row r="180" spans="1:13" s="24" customFormat="1" x14ac:dyDescent="0.15">
      <c r="A180" s="87"/>
      <c r="B180" s="73"/>
      <c r="C180" s="73"/>
      <c r="D180" s="25"/>
      <c r="F180" s="25"/>
      <c r="G180" s="25"/>
      <c r="J180" s="117"/>
      <c r="K180" s="117"/>
      <c r="L180" s="25"/>
      <c r="M180" s="112"/>
    </row>
    <row r="181" spans="1:13" s="24" customFormat="1" x14ac:dyDescent="0.15">
      <c r="A181" s="87"/>
      <c r="B181" s="73"/>
      <c r="C181" s="73"/>
      <c r="D181" s="25"/>
      <c r="F181" s="25"/>
      <c r="G181" s="25"/>
      <c r="J181" s="117"/>
      <c r="K181" s="117"/>
      <c r="L181" s="25"/>
      <c r="M181" s="112"/>
    </row>
    <row r="182" spans="1:13" s="24" customFormat="1" x14ac:dyDescent="0.15">
      <c r="A182" s="87"/>
      <c r="B182" s="73"/>
      <c r="C182" s="73"/>
      <c r="D182" s="25"/>
      <c r="F182" s="25"/>
      <c r="G182" s="25"/>
      <c r="J182" s="117"/>
      <c r="K182" s="117"/>
      <c r="L182" s="25"/>
      <c r="M182" s="112"/>
    </row>
    <row r="183" spans="1:13" s="24" customFormat="1" x14ac:dyDescent="0.15">
      <c r="A183" s="87"/>
      <c r="B183" s="73"/>
      <c r="C183" s="73"/>
      <c r="D183" s="25"/>
      <c r="F183" s="25"/>
      <c r="G183" s="25"/>
      <c r="J183" s="117"/>
      <c r="K183" s="117"/>
      <c r="L183" s="25"/>
      <c r="M183" s="112"/>
    </row>
    <row r="184" spans="1:13" s="24" customFormat="1" x14ac:dyDescent="0.15">
      <c r="A184" s="87"/>
      <c r="B184" s="73"/>
      <c r="C184" s="73"/>
      <c r="D184" s="25"/>
      <c r="F184" s="25"/>
      <c r="G184" s="25"/>
      <c r="J184" s="117"/>
      <c r="K184" s="117"/>
      <c r="L184" s="25"/>
      <c r="M184" s="112"/>
    </row>
    <row r="185" spans="1:13" s="24" customFormat="1" x14ac:dyDescent="0.15">
      <c r="A185" s="87"/>
      <c r="B185" s="73"/>
      <c r="C185" s="73"/>
      <c r="D185" s="25"/>
      <c r="F185" s="25"/>
      <c r="G185" s="25"/>
      <c r="J185" s="117"/>
      <c r="K185" s="117"/>
      <c r="L185" s="25"/>
      <c r="M185" s="112"/>
    </row>
    <row r="186" spans="1:13" s="24" customFormat="1" x14ac:dyDescent="0.15">
      <c r="A186" s="87"/>
      <c r="B186" s="73"/>
      <c r="C186" s="73"/>
      <c r="D186" s="25"/>
      <c r="F186" s="25"/>
      <c r="G186" s="25"/>
      <c r="J186" s="117"/>
      <c r="K186" s="117"/>
      <c r="L186" s="25"/>
      <c r="M186" s="112"/>
    </row>
    <row r="187" spans="1:13" s="24" customFormat="1" x14ac:dyDescent="0.15">
      <c r="A187" s="87"/>
      <c r="B187" s="73"/>
      <c r="C187" s="73"/>
      <c r="D187" s="25"/>
      <c r="F187" s="25"/>
      <c r="G187" s="25"/>
      <c r="J187" s="117"/>
      <c r="K187" s="117"/>
      <c r="L187" s="25"/>
      <c r="M187" s="112"/>
    </row>
    <row r="188" spans="1:13" s="24" customFormat="1" x14ac:dyDescent="0.15">
      <c r="A188" s="87"/>
      <c r="B188" s="73"/>
      <c r="C188" s="73"/>
      <c r="D188" s="25"/>
      <c r="F188" s="25"/>
      <c r="G188" s="25"/>
      <c r="J188" s="117"/>
      <c r="K188" s="117"/>
      <c r="L188" s="25"/>
      <c r="M188" s="112"/>
    </row>
    <row r="189" spans="1:13" s="24" customFormat="1" x14ac:dyDescent="0.15">
      <c r="A189" s="87"/>
      <c r="B189" s="73"/>
      <c r="C189" s="73"/>
      <c r="D189" s="25"/>
      <c r="F189" s="25"/>
      <c r="G189" s="25"/>
      <c r="J189" s="117"/>
      <c r="K189" s="117"/>
      <c r="L189" s="25"/>
      <c r="M189" s="112"/>
    </row>
    <row r="190" spans="1:13" s="24" customFormat="1" x14ac:dyDescent="0.15">
      <c r="A190" s="87"/>
      <c r="B190" s="73"/>
      <c r="C190" s="73"/>
      <c r="D190" s="25"/>
      <c r="F190" s="25"/>
      <c r="G190" s="25"/>
      <c r="J190" s="117"/>
      <c r="K190" s="117"/>
      <c r="L190" s="25"/>
      <c r="M190" s="112"/>
    </row>
    <row r="191" spans="1:13" s="24" customFormat="1" x14ac:dyDescent="0.15">
      <c r="A191" s="87"/>
      <c r="B191" s="73"/>
      <c r="C191" s="73"/>
      <c r="D191" s="25"/>
      <c r="F191" s="25"/>
      <c r="G191" s="25"/>
      <c r="J191" s="117"/>
      <c r="K191" s="117"/>
      <c r="L191" s="25"/>
      <c r="M191" s="112"/>
    </row>
    <row r="192" spans="1:13" s="24" customFormat="1" x14ac:dyDescent="0.15">
      <c r="A192" s="87"/>
      <c r="B192" s="73"/>
      <c r="C192" s="73"/>
      <c r="D192" s="25"/>
      <c r="F192" s="25"/>
      <c r="G192" s="25"/>
      <c r="J192" s="117"/>
      <c r="K192" s="117"/>
      <c r="L192" s="25"/>
      <c r="M192" s="112"/>
    </row>
    <row r="193" spans="1:13" s="24" customFormat="1" x14ac:dyDescent="0.15">
      <c r="A193" s="87"/>
      <c r="B193" s="73"/>
      <c r="C193" s="73"/>
      <c r="D193" s="25"/>
      <c r="F193" s="25"/>
      <c r="G193" s="25"/>
      <c r="J193" s="117"/>
      <c r="K193" s="117"/>
      <c r="L193" s="25"/>
      <c r="M193" s="112"/>
    </row>
    <row r="194" spans="1:13" s="24" customFormat="1" x14ac:dyDescent="0.15">
      <c r="A194" s="87"/>
      <c r="B194" s="73"/>
      <c r="C194" s="73"/>
      <c r="D194" s="25"/>
      <c r="F194" s="25"/>
      <c r="G194" s="25"/>
      <c r="J194" s="117"/>
      <c r="K194" s="117"/>
      <c r="L194" s="25"/>
      <c r="M194" s="112"/>
    </row>
    <row r="195" spans="1:13" s="24" customFormat="1" x14ac:dyDescent="0.15">
      <c r="A195" s="87"/>
      <c r="B195" s="73"/>
      <c r="C195" s="73"/>
      <c r="D195" s="25"/>
      <c r="F195" s="25"/>
      <c r="G195" s="25"/>
      <c r="J195" s="117"/>
      <c r="K195" s="117"/>
      <c r="L195" s="25"/>
      <c r="M195" s="112"/>
    </row>
    <row r="196" spans="1:13" s="24" customFormat="1" x14ac:dyDescent="0.15">
      <c r="A196" s="87"/>
      <c r="B196" s="73"/>
      <c r="C196" s="73"/>
      <c r="D196" s="25"/>
      <c r="F196" s="25"/>
      <c r="G196" s="25"/>
      <c r="J196" s="117"/>
      <c r="K196" s="117"/>
      <c r="L196" s="25"/>
      <c r="M196" s="112"/>
    </row>
    <row r="197" spans="1:13" s="24" customFormat="1" x14ac:dyDescent="0.15">
      <c r="A197" s="87"/>
      <c r="B197" s="73"/>
      <c r="C197" s="73"/>
      <c r="D197" s="25"/>
      <c r="F197" s="25"/>
      <c r="G197" s="25"/>
      <c r="J197" s="117"/>
      <c r="K197" s="117"/>
      <c r="L197" s="25"/>
      <c r="M197" s="112"/>
    </row>
    <row r="198" spans="1:13" s="24" customFormat="1" x14ac:dyDescent="0.15">
      <c r="A198" s="87"/>
      <c r="B198" s="73"/>
      <c r="C198" s="73"/>
      <c r="D198" s="25"/>
      <c r="F198" s="25"/>
      <c r="G198" s="25"/>
      <c r="J198" s="117"/>
      <c r="K198" s="117"/>
      <c r="L198" s="25"/>
      <c r="M198" s="112"/>
    </row>
    <row r="199" spans="1:13" s="24" customFormat="1" x14ac:dyDescent="0.15">
      <c r="A199" s="87"/>
      <c r="B199" s="73"/>
      <c r="C199" s="73"/>
      <c r="D199" s="25"/>
      <c r="F199" s="25"/>
      <c r="G199" s="25"/>
      <c r="J199" s="117"/>
      <c r="K199" s="117"/>
      <c r="L199" s="25"/>
      <c r="M199" s="112"/>
    </row>
    <row r="200" spans="1:13" s="24" customFormat="1" x14ac:dyDescent="0.15">
      <c r="A200" s="87"/>
      <c r="B200" s="73"/>
      <c r="C200" s="73"/>
      <c r="D200" s="25"/>
      <c r="F200" s="25"/>
      <c r="G200" s="25"/>
      <c r="J200" s="117"/>
      <c r="K200" s="117"/>
      <c r="L200" s="25"/>
      <c r="M200" s="112"/>
    </row>
    <row r="201" spans="1:13" s="24" customFormat="1" x14ac:dyDescent="0.15">
      <c r="A201" s="87"/>
      <c r="B201" s="73"/>
      <c r="C201" s="73"/>
      <c r="D201" s="25"/>
      <c r="F201" s="25"/>
      <c r="G201" s="25"/>
      <c r="J201" s="117"/>
      <c r="K201" s="117"/>
      <c r="L201" s="25"/>
      <c r="M201" s="112"/>
    </row>
    <row r="202" spans="1:13" s="24" customFormat="1" x14ac:dyDescent="0.15">
      <c r="A202" s="87"/>
      <c r="B202" s="73"/>
      <c r="C202" s="73"/>
      <c r="D202" s="25"/>
      <c r="F202" s="25"/>
      <c r="G202" s="25"/>
      <c r="J202" s="117"/>
      <c r="K202" s="117"/>
      <c r="L202" s="25"/>
      <c r="M202" s="112"/>
    </row>
    <row r="203" spans="1:13" s="24" customFormat="1" x14ac:dyDescent="0.15">
      <c r="A203" s="87"/>
      <c r="B203" s="73"/>
      <c r="C203" s="73"/>
      <c r="D203" s="25"/>
      <c r="F203" s="25"/>
      <c r="G203" s="25"/>
      <c r="J203" s="117"/>
      <c r="K203" s="117"/>
      <c r="L203" s="25"/>
      <c r="M203" s="112"/>
    </row>
    <row r="204" spans="1:13" s="24" customFormat="1" x14ac:dyDescent="0.15">
      <c r="A204" s="87"/>
      <c r="B204" s="73"/>
      <c r="C204" s="73"/>
      <c r="D204" s="25"/>
      <c r="F204" s="25"/>
      <c r="G204" s="25"/>
      <c r="J204" s="117"/>
      <c r="K204" s="117"/>
      <c r="L204" s="25"/>
      <c r="M204" s="112"/>
    </row>
    <row r="205" spans="1:13" s="24" customFormat="1" x14ac:dyDescent="0.15">
      <c r="A205" s="87"/>
      <c r="B205" s="73"/>
      <c r="C205" s="73"/>
      <c r="D205" s="25"/>
      <c r="F205" s="25"/>
      <c r="G205" s="25"/>
      <c r="J205" s="117"/>
      <c r="K205" s="117"/>
      <c r="L205" s="25"/>
      <c r="M205" s="112"/>
    </row>
    <row r="206" spans="1:13" s="24" customFormat="1" x14ac:dyDescent="0.15">
      <c r="A206" s="87"/>
      <c r="B206" s="73"/>
      <c r="C206" s="73"/>
      <c r="D206" s="25"/>
      <c r="F206" s="25"/>
      <c r="G206" s="25"/>
      <c r="J206" s="117"/>
      <c r="K206" s="117"/>
      <c r="L206" s="25"/>
      <c r="M206" s="112"/>
    </row>
    <row r="207" spans="1:13" s="24" customFormat="1" x14ac:dyDescent="0.15">
      <c r="A207" s="87"/>
      <c r="B207" s="73"/>
      <c r="C207" s="73"/>
      <c r="D207" s="25"/>
      <c r="F207" s="25"/>
      <c r="G207" s="25"/>
      <c r="J207" s="117"/>
      <c r="K207" s="117"/>
      <c r="L207" s="25"/>
      <c r="M207" s="112"/>
    </row>
    <row r="208" spans="1:13" s="24" customFormat="1" x14ac:dyDescent="0.15">
      <c r="A208" s="87"/>
      <c r="B208" s="73"/>
      <c r="C208" s="73"/>
      <c r="D208" s="25"/>
      <c r="F208" s="25"/>
      <c r="G208" s="25"/>
      <c r="J208" s="117"/>
      <c r="K208" s="117"/>
      <c r="L208" s="25"/>
      <c r="M208" s="112"/>
    </row>
    <row r="209" spans="1:13" s="24" customFormat="1" x14ac:dyDescent="0.15">
      <c r="A209" s="87"/>
      <c r="B209" s="73"/>
      <c r="C209" s="73"/>
      <c r="D209" s="25"/>
      <c r="F209" s="25"/>
      <c r="G209" s="25"/>
      <c r="J209" s="117"/>
      <c r="K209" s="117"/>
      <c r="L209" s="25"/>
      <c r="M209" s="112"/>
    </row>
    <row r="210" spans="1:13" s="24" customFormat="1" x14ac:dyDescent="0.15">
      <c r="A210" s="87"/>
      <c r="B210" s="73"/>
      <c r="C210" s="73"/>
      <c r="D210" s="25"/>
      <c r="F210" s="25"/>
      <c r="G210" s="25"/>
      <c r="J210" s="117"/>
      <c r="K210" s="117"/>
      <c r="L210" s="25"/>
      <c r="M210" s="112"/>
    </row>
    <row r="211" spans="1:13" s="24" customFormat="1" x14ac:dyDescent="0.15">
      <c r="A211" s="87"/>
      <c r="B211" s="73"/>
      <c r="C211" s="73"/>
      <c r="D211" s="25"/>
      <c r="F211" s="25"/>
      <c r="G211" s="25"/>
      <c r="J211" s="117"/>
      <c r="K211" s="117"/>
      <c r="L211" s="25"/>
      <c r="M211" s="112"/>
    </row>
    <row r="212" spans="1:13" s="24" customFormat="1" x14ac:dyDescent="0.15">
      <c r="A212" s="87"/>
      <c r="B212" s="73"/>
      <c r="C212" s="73"/>
      <c r="D212" s="25"/>
      <c r="F212" s="25"/>
      <c r="G212" s="25"/>
      <c r="J212" s="117"/>
      <c r="K212" s="117"/>
      <c r="L212" s="25"/>
      <c r="M212" s="112"/>
    </row>
    <row r="213" spans="1:13" s="24" customFormat="1" x14ac:dyDescent="0.15">
      <c r="A213" s="87"/>
      <c r="B213" s="73"/>
      <c r="C213" s="73"/>
      <c r="D213" s="25"/>
      <c r="F213" s="25"/>
      <c r="G213" s="25"/>
      <c r="J213" s="117"/>
      <c r="K213" s="117"/>
      <c r="L213" s="25"/>
      <c r="M213" s="112"/>
    </row>
    <row r="214" spans="1:13" s="24" customFormat="1" x14ac:dyDescent="0.15">
      <c r="A214" s="87"/>
      <c r="B214" s="73"/>
      <c r="C214" s="73"/>
      <c r="D214" s="25"/>
      <c r="F214" s="25"/>
      <c r="G214" s="25"/>
      <c r="J214" s="117"/>
      <c r="K214" s="117"/>
      <c r="L214" s="25"/>
      <c r="M214" s="112"/>
    </row>
    <row r="215" spans="1:13" s="24" customFormat="1" x14ac:dyDescent="0.15">
      <c r="A215" s="87"/>
      <c r="B215" s="73"/>
      <c r="C215" s="73"/>
      <c r="D215" s="25"/>
      <c r="F215" s="25"/>
      <c r="G215" s="25"/>
      <c r="J215" s="117"/>
      <c r="K215" s="117"/>
      <c r="L215" s="25"/>
      <c r="M215" s="112"/>
    </row>
    <row r="216" spans="1:13" s="24" customFormat="1" x14ac:dyDescent="0.15">
      <c r="A216" s="87"/>
      <c r="B216" s="73"/>
      <c r="C216" s="73"/>
      <c r="D216" s="25"/>
      <c r="F216" s="25"/>
      <c r="G216" s="25"/>
      <c r="J216" s="117"/>
      <c r="K216" s="117"/>
      <c r="L216" s="25"/>
      <c r="M216" s="112"/>
    </row>
    <row r="217" spans="1:13" s="24" customFormat="1" x14ac:dyDescent="0.15">
      <c r="A217" s="87"/>
      <c r="B217" s="73"/>
      <c r="C217" s="73"/>
      <c r="D217" s="25"/>
      <c r="F217" s="25"/>
      <c r="G217" s="25"/>
      <c r="J217" s="117"/>
      <c r="K217" s="117"/>
      <c r="L217" s="25"/>
      <c r="M217" s="112"/>
    </row>
    <row r="218" spans="1:13" s="24" customFormat="1" x14ac:dyDescent="0.15">
      <c r="A218" s="87"/>
      <c r="B218" s="73"/>
      <c r="C218" s="73"/>
      <c r="D218" s="25"/>
      <c r="F218" s="25"/>
      <c r="G218" s="25"/>
      <c r="J218" s="117"/>
      <c r="K218" s="117"/>
      <c r="L218" s="25"/>
      <c r="M218" s="112"/>
    </row>
    <row r="219" spans="1:13" s="24" customFormat="1" x14ac:dyDescent="0.15">
      <c r="A219" s="87"/>
      <c r="B219" s="73"/>
      <c r="C219" s="73"/>
      <c r="D219" s="25"/>
      <c r="F219" s="25"/>
      <c r="G219" s="25"/>
      <c r="J219" s="117"/>
      <c r="K219" s="117"/>
      <c r="L219" s="25"/>
      <c r="M219" s="112"/>
    </row>
    <row r="220" spans="1:13" s="24" customFormat="1" x14ac:dyDescent="0.15">
      <c r="A220" s="87"/>
      <c r="B220" s="73"/>
      <c r="C220" s="73"/>
      <c r="D220" s="25"/>
      <c r="F220" s="25"/>
      <c r="G220" s="25"/>
      <c r="J220" s="117"/>
      <c r="K220" s="117"/>
      <c r="L220" s="25"/>
      <c r="M220" s="112"/>
    </row>
    <row r="221" spans="1:13" s="24" customFormat="1" x14ac:dyDescent="0.15">
      <c r="A221" s="87"/>
      <c r="B221" s="73"/>
      <c r="C221" s="73"/>
      <c r="D221" s="25"/>
      <c r="F221" s="25"/>
      <c r="G221" s="25"/>
      <c r="J221" s="117"/>
      <c r="K221" s="117"/>
      <c r="L221" s="25"/>
      <c r="M221" s="112"/>
    </row>
    <row r="222" spans="1:13" s="24" customFormat="1" x14ac:dyDescent="0.15">
      <c r="A222" s="87"/>
      <c r="B222" s="73"/>
      <c r="C222" s="73"/>
      <c r="D222" s="25"/>
      <c r="F222" s="25"/>
      <c r="G222" s="25"/>
      <c r="J222" s="117"/>
      <c r="K222" s="117"/>
      <c r="L222" s="25"/>
      <c r="M222" s="112"/>
    </row>
    <row r="223" spans="1:13" s="24" customFormat="1" x14ac:dyDescent="0.15">
      <c r="A223" s="87"/>
      <c r="B223" s="73"/>
      <c r="C223" s="73"/>
      <c r="D223" s="25"/>
      <c r="F223" s="25"/>
      <c r="G223" s="25"/>
      <c r="J223" s="117"/>
      <c r="K223" s="117"/>
      <c r="L223" s="25"/>
      <c r="M223" s="112"/>
    </row>
    <row r="224" spans="1:13" s="24" customFormat="1" x14ac:dyDescent="0.15">
      <c r="A224" s="87"/>
      <c r="B224" s="73"/>
      <c r="C224" s="73"/>
      <c r="D224" s="25"/>
      <c r="F224" s="25"/>
      <c r="G224" s="25"/>
      <c r="J224" s="117"/>
      <c r="K224" s="117"/>
      <c r="L224" s="25"/>
      <c r="M224" s="112"/>
    </row>
    <row r="225" spans="1:13" s="24" customFormat="1" x14ac:dyDescent="0.15">
      <c r="A225" s="87"/>
      <c r="B225" s="73"/>
      <c r="C225" s="73"/>
      <c r="D225" s="25"/>
      <c r="F225" s="25"/>
      <c r="G225" s="25"/>
      <c r="J225" s="117"/>
      <c r="K225" s="117"/>
      <c r="L225" s="25"/>
      <c r="M225" s="112"/>
    </row>
    <row r="226" spans="1:13" s="24" customFormat="1" x14ac:dyDescent="0.15">
      <c r="A226" s="87"/>
      <c r="B226" s="73"/>
      <c r="C226" s="73"/>
      <c r="D226" s="25"/>
      <c r="F226" s="25"/>
      <c r="G226" s="25"/>
      <c r="J226" s="117"/>
      <c r="K226" s="117"/>
      <c r="L226" s="25"/>
      <c r="M226" s="112"/>
    </row>
    <row r="227" spans="1:13" s="24" customFormat="1" x14ac:dyDescent="0.15">
      <c r="A227" s="87"/>
      <c r="B227" s="73"/>
      <c r="C227" s="73"/>
      <c r="D227" s="25"/>
      <c r="F227" s="25"/>
      <c r="G227" s="25"/>
      <c r="J227" s="117"/>
      <c r="K227" s="117"/>
      <c r="L227" s="25"/>
      <c r="M227" s="112"/>
    </row>
    <row r="228" spans="1:13" s="24" customFormat="1" x14ac:dyDescent="0.15">
      <c r="A228" s="87"/>
      <c r="B228" s="73"/>
      <c r="C228" s="73"/>
      <c r="D228" s="25"/>
      <c r="F228" s="25"/>
      <c r="G228" s="25"/>
      <c r="J228" s="117"/>
      <c r="K228" s="117"/>
      <c r="L228" s="25"/>
      <c r="M228" s="112"/>
    </row>
    <row r="229" spans="1:13" s="24" customFormat="1" x14ac:dyDescent="0.15">
      <c r="A229" s="87"/>
      <c r="B229" s="73"/>
      <c r="C229" s="73"/>
      <c r="D229" s="25"/>
      <c r="F229" s="25"/>
      <c r="G229" s="25"/>
      <c r="J229" s="117"/>
      <c r="K229" s="117"/>
      <c r="L229" s="25"/>
      <c r="M229" s="112"/>
    </row>
    <row r="230" spans="1:13" s="24" customFormat="1" x14ac:dyDescent="0.15">
      <c r="A230" s="87"/>
      <c r="B230" s="73"/>
      <c r="C230" s="73"/>
      <c r="D230" s="25"/>
      <c r="F230" s="25"/>
      <c r="G230" s="25"/>
      <c r="J230" s="117"/>
      <c r="K230" s="117"/>
      <c r="L230" s="25"/>
      <c r="M230" s="112"/>
    </row>
    <row r="231" spans="1:13" s="24" customFormat="1" x14ac:dyDescent="0.15">
      <c r="A231" s="87"/>
      <c r="B231" s="73"/>
      <c r="C231" s="73"/>
      <c r="D231" s="25"/>
      <c r="F231" s="25"/>
      <c r="G231" s="25"/>
      <c r="J231" s="117"/>
      <c r="K231" s="117"/>
      <c r="L231" s="25"/>
      <c r="M231" s="112"/>
    </row>
    <row r="232" spans="1:13" s="24" customFormat="1" x14ac:dyDescent="0.15">
      <c r="A232" s="87"/>
      <c r="B232" s="73"/>
      <c r="C232" s="73"/>
      <c r="D232" s="25"/>
      <c r="F232" s="25"/>
      <c r="G232" s="25"/>
      <c r="J232" s="117"/>
      <c r="K232" s="117"/>
      <c r="L232" s="25"/>
      <c r="M232" s="112"/>
    </row>
    <row r="233" spans="1:13" s="24" customFormat="1" x14ac:dyDescent="0.15">
      <c r="A233" s="87"/>
      <c r="B233" s="73"/>
      <c r="C233" s="73"/>
      <c r="D233" s="25"/>
      <c r="F233" s="25"/>
      <c r="G233" s="25"/>
      <c r="J233" s="117"/>
      <c r="K233" s="117"/>
      <c r="L233" s="25"/>
      <c r="M233" s="112"/>
    </row>
    <row r="234" spans="1:13" s="24" customFormat="1" x14ac:dyDescent="0.15">
      <c r="A234" s="87"/>
      <c r="B234" s="73"/>
      <c r="C234" s="73"/>
      <c r="D234" s="25"/>
      <c r="F234" s="25"/>
      <c r="G234" s="25"/>
      <c r="J234" s="117"/>
      <c r="K234" s="117"/>
      <c r="L234" s="25"/>
      <c r="M234" s="112"/>
    </row>
    <row r="235" spans="1:13" s="24" customFormat="1" x14ac:dyDescent="0.15">
      <c r="A235" s="87"/>
      <c r="B235" s="73"/>
      <c r="C235" s="73"/>
      <c r="D235" s="25"/>
      <c r="F235" s="25"/>
      <c r="G235" s="25"/>
      <c r="J235" s="117"/>
      <c r="K235" s="117"/>
      <c r="L235" s="25"/>
      <c r="M235" s="112"/>
    </row>
    <row r="236" spans="1:13" s="24" customFormat="1" x14ac:dyDescent="0.15">
      <c r="A236" s="87"/>
      <c r="B236" s="73"/>
      <c r="C236" s="73"/>
      <c r="D236" s="25"/>
      <c r="F236" s="25"/>
      <c r="G236" s="25"/>
      <c r="J236" s="117"/>
      <c r="K236" s="117"/>
      <c r="L236" s="25"/>
      <c r="M236" s="112"/>
    </row>
    <row r="237" spans="1:13" s="24" customFormat="1" x14ac:dyDescent="0.15">
      <c r="A237" s="87"/>
      <c r="B237" s="73"/>
      <c r="C237" s="73"/>
      <c r="D237" s="25"/>
      <c r="F237" s="25"/>
      <c r="G237" s="25"/>
      <c r="J237" s="117"/>
      <c r="K237" s="117"/>
      <c r="L237" s="25"/>
      <c r="M237" s="112"/>
    </row>
    <row r="238" spans="1:13" s="24" customFormat="1" x14ac:dyDescent="0.15">
      <c r="A238" s="87"/>
      <c r="B238" s="73"/>
      <c r="C238" s="73"/>
      <c r="D238" s="25"/>
      <c r="F238" s="25"/>
      <c r="G238" s="25"/>
      <c r="J238" s="117"/>
      <c r="K238" s="117"/>
      <c r="L238" s="25"/>
      <c r="M238" s="112"/>
    </row>
    <row r="239" spans="1:13" s="24" customFormat="1" x14ac:dyDescent="0.15">
      <c r="A239" s="87"/>
      <c r="B239" s="73"/>
      <c r="C239" s="73"/>
      <c r="D239" s="25"/>
      <c r="F239" s="25"/>
      <c r="G239" s="25"/>
      <c r="J239" s="117"/>
      <c r="K239" s="117"/>
      <c r="L239" s="25"/>
      <c r="M239" s="112"/>
    </row>
    <row r="240" spans="1:13" s="24" customFormat="1" x14ac:dyDescent="0.15">
      <c r="A240" s="87"/>
      <c r="B240" s="73"/>
      <c r="C240" s="73"/>
      <c r="D240" s="25"/>
      <c r="F240" s="25"/>
      <c r="G240" s="25"/>
      <c r="J240" s="117"/>
      <c r="K240" s="117"/>
      <c r="L240" s="25"/>
      <c r="M240" s="112"/>
    </row>
    <row r="241" spans="1:13" s="24" customFormat="1" x14ac:dyDescent="0.15">
      <c r="A241" s="87"/>
      <c r="B241" s="73"/>
      <c r="C241" s="73"/>
      <c r="D241" s="25"/>
      <c r="F241" s="25"/>
      <c r="G241" s="25"/>
      <c r="J241" s="117"/>
      <c r="K241" s="117"/>
      <c r="L241" s="25"/>
      <c r="M241" s="112"/>
    </row>
    <row r="242" spans="1:13" x14ac:dyDescent="0.15">
      <c r="A242" s="87"/>
      <c r="B242" s="73"/>
      <c r="C242" s="73"/>
      <c r="D242" s="25"/>
      <c r="E242" s="24"/>
      <c r="F242" s="25"/>
      <c r="G242" s="25"/>
      <c r="H242" s="24"/>
      <c r="I242" s="24"/>
      <c r="J242" s="117"/>
      <c r="K242" s="117"/>
      <c r="L242" s="25"/>
      <c r="M242" s="112"/>
    </row>
    <row r="243" spans="1:13" x14ac:dyDescent="0.15">
      <c r="A243" s="87"/>
      <c r="B243" s="73"/>
      <c r="C243" s="73"/>
      <c r="D243" s="25"/>
      <c r="E243" s="24"/>
      <c r="F243" s="25"/>
      <c r="G243" s="25"/>
      <c r="H243" s="24"/>
      <c r="I243" s="24"/>
      <c r="J243" s="117"/>
      <c r="K243" s="117"/>
      <c r="L243" s="25"/>
      <c r="M243" s="112"/>
    </row>
    <row r="244" spans="1:13" x14ac:dyDescent="0.15">
      <c r="A244" s="87"/>
      <c r="B244" s="73"/>
      <c r="C244" s="73"/>
      <c r="D244" s="25"/>
      <c r="E244" s="24"/>
      <c r="F244" s="25"/>
      <c r="G244" s="25"/>
      <c r="H244" s="24"/>
      <c r="I244" s="24"/>
      <c r="J244" s="117"/>
      <c r="K244" s="117"/>
      <c r="L244" s="25"/>
      <c r="M244" s="112"/>
    </row>
    <row r="245" spans="1:13" x14ac:dyDescent="0.15">
      <c r="A245" s="87"/>
      <c r="B245" s="73"/>
      <c r="C245" s="73"/>
      <c r="D245" s="25"/>
      <c r="E245" s="24"/>
      <c r="F245" s="25"/>
      <c r="G245" s="25"/>
      <c r="H245" s="24"/>
      <c r="I245" s="24"/>
      <c r="J245" s="117"/>
      <c r="K245" s="117"/>
      <c r="L245" s="25"/>
      <c r="M245" s="112"/>
    </row>
    <row r="246" spans="1:13" x14ac:dyDescent="0.15">
      <c r="A246" s="87"/>
      <c r="B246" s="73"/>
      <c r="C246" s="73"/>
      <c r="D246" s="25"/>
      <c r="E246" s="24"/>
      <c r="F246" s="25"/>
      <c r="G246" s="25"/>
      <c r="H246" s="24"/>
      <c r="I246" s="24"/>
      <c r="J246" s="117"/>
      <c r="K246" s="117"/>
      <c r="L246" s="25"/>
      <c r="M246" s="112"/>
    </row>
    <row r="247" spans="1:13" x14ac:dyDescent="0.15">
      <c r="A247" s="87"/>
      <c r="B247" s="73"/>
      <c r="C247" s="73"/>
      <c r="D247" s="25"/>
      <c r="E247" s="24"/>
      <c r="F247" s="25"/>
      <c r="G247" s="25"/>
      <c r="H247" s="24"/>
      <c r="I247" s="24"/>
      <c r="J247" s="117"/>
      <c r="K247" s="117"/>
      <c r="L247" s="25"/>
      <c r="M247" s="112"/>
    </row>
    <row r="248" spans="1:13" x14ac:dyDescent="0.15">
      <c r="A248" s="87"/>
      <c r="B248" s="73"/>
      <c r="C248" s="73"/>
      <c r="D248" s="25"/>
      <c r="E248" s="24"/>
      <c r="F248" s="25"/>
      <c r="G248" s="25"/>
      <c r="H248" s="24"/>
      <c r="I248" s="24"/>
      <c r="J248" s="117"/>
      <c r="K248" s="117"/>
      <c r="L248" s="25"/>
      <c r="M248" s="112"/>
    </row>
    <row r="249" spans="1:13" x14ac:dyDescent="0.15">
      <c r="A249" s="87"/>
      <c r="B249" s="73"/>
      <c r="C249" s="73"/>
      <c r="D249" s="25"/>
      <c r="E249" s="24"/>
      <c r="F249" s="25"/>
      <c r="G249" s="25"/>
      <c r="H249" s="24"/>
      <c r="I249" s="24"/>
      <c r="J249" s="117"/>
      <c r="K249" s="117"/>
      <c r="L249" s="25"/>
      <c r="M249" s="112"/>
    </row>
    <row r="250" spans="1:13" x14ac:dyDescent="0.15">
      <c r="A250" s="87"/>
      <c r="B250" s="73"/>
      <c r="C250" s="73"/>
      <c r="D250" s="25"/>
      <c r="E250" s="24"/>
      <c r="F250" s="25"/>
      <c r="G250" s="25"/>
      <c r="H250" s="24"/>
      <c r="I250" s="24"/>
      <c r="J250" s="117"/>
      <c r="K250" s="117"/>
      <c r="L250" s="25"/>
      <c r="M250" s="112"/>
    </row>
    <row r="251" spans="1:13" x14ac:dyDescent="0.15">
      <c r="A251" s="87"/>
      <c r="B251" s="73"/>
      <c r="C251" s="73"/>
      <c r="D251" s="25"/>
      <c r="E251" s="24"/>
      <c r="F251" s="25"/>
      <c r="G251" s="25"/>
      <c r="H251" s="24"/>
      <c r="I251" s="24"/>
      <c r="J251" s="117"/>
      <c r="K251" s="117"/>
      <c r="L251" s="25"/>
      <c r="M251" s="112"/>
    </row>
    <row r="252" spans="1:13" x14ac:dyDescent="0.15">
      <c r="A252" s="87"/>
      <c r="B252" s="73"/>
      <c r="C252" s="73"/>
      <c r="D252" s="25"/>
      <c r="E252" s="24"/>
      <c r="F252" s="25"/>
      <c r="G252" s="25"/>
      <c r="H252" s="24"/>
      <c r="I252" s="24"/>
      <c r="J252" s="117"/>
      <c r="K252" s="117"/>
      <c r="L252" s="25"/>
      <c r="M252" s="112"/>
    </row>
    <row r="253" spans="1:13" x14ac:dyDescent="0.15">
      <c r="A253" s="87"/>
      <c r="B253" s="73"/>
      <c r="C253" s="73"/>
      <c r="D253" s="25"/>
      <c r="E253" s="24"/>
      <c r="F253" s="25"/>
      <c r="G253" s="25"/>
      <c r="H253" s="24"/>
      <c r="I253" s="24"/>
      <c r="J253" s="117"/>
      <c r="K253" s="117"/>
      <c r="L253" s="25"/>
      <c r="M253" s="112"/>
    </row>
    <row r="254" spans="1:13" x14ac:dyDescent="0.15">
      <c r="A254" s="87"/>
      <c r="B254" s="73"/>
      <c r="C254" s="73"/>
      <c r="D254" s="25"/>
      <c r="E254" s="24"/>
      <c r="F254" s="25"/>
      <c r="G254" s="25"/>
      <c r="H254" s="24"/>
      <c r="I254" s="24"/>
      <c r="J254" s="117"/>
      <c r="K254" s="117"/>
      <c r="L254" s="25"/>
      <c r="M254" s="112"/>
    </row>
    <row r="255" spans="1:13" x14ac:dyDescent="0.15">
      <c r="A255" s="87"/>
      <c r="B255" s="73"/>
      <c r="C255" s="73"/>
      <c r="D255" s="25"/>
      <c r="E255" s="24"/>
      <c r="F255" s="25"/>
      <c r="G255" s="25"/>
      <c r="H255" s="24"/>
      <c r="I255" s="24"/>
      <c r="J255" s="117"/>
      <c r="K255" s="117"/>
      <c r="L255" s="25"/>
      <c r="M255" s="112"/>
    </row>
    <row r="256" spans="1:13" x14ac:dyDescent="0.15">
      <c r="A256" s="87"/>
      <c r="B256" s="73"/>
      <c r="C256" s="73"/>
      <c r="D256" s="25"/>
      <c r="E256" s="24"/>
      <c r="F256" s="25"/>
      <c r="G256" s="25"/>
      <c r="H256" s="24"/>
      <c r="I256" s="24"/>
      <c r="J256" s="117"/>
      <c r="K256" s="117"/>
      <c r="L256" s="25"/>
      <c r="M256" s="112"/>
    </row>
    <row r="257" spans="1:13" x14ac:dyDescent="0.15">
      <c r="A257" s="87"/>
      <c r="B257" s="73"/>
      <c r="C257" s="73"/>
      <c r="D257" s="25"/>
      <c r="E257" s="24"/>
      <c r="F257" s="25"/>
      <c r="G257" s="25"/>
      <c r="H257" s="24"/>
      <c r="I257" s="24"/>
      <c r="J257" s="117"/>
      <c r="K257" s="117"/>
      <c r="L257" s="25"/>
      <c r="M257" s="112"/>
    </row>
    <row r="258" spans="1:13" x14ac:dyDescent="0.15">
      <c r="A258" s="87"/>
      <c r="B258" s="73"/>
      <c r="C258" s="73"/>
      <c r="D258" s="25"/>
      <c r="E258" s="24"/>
      <c r="F258" s="25"/>
      <c r="G258" s="25"/>
      <c r="H258" s="24"/>
      <c r="I258" s="24"/>
      <c r="J258" s="117"/>
      <c r="K258" s="117"/>
      <c r="L258" s="25"/>
      <c r="M258" s="112"/>
    </row>
    <row r="259" spans="1:13" x14ac:dyDescent="0.15">
      <c r="A259" s="87"/>
      <c r="B259" s="73"/>
      <c r="C259" s="73"/>
      <c r="D259" s="25"/>
      <c r="E259" s="24"/>
      <c r="F259" s="25"/>
      <c r="G259" s="25"/>
      <c r="H259" s="24"/>
      <c r="I259" s="24"/>
      <c r="J259" s="117"/>
      <c r="K259" s="117"/>
      <c r="L259" s="25"/>
      <c r="M259" s="112"/>
    </row>
    <row r="260" spans="1:13" x14ac:dyDescent="0.15">
      <c r="A260" s="87"/>
      <c r="B260" s="73"/>
      <c r="C260" s="73"/>
      <c r="D260" s="25"/>
      <c r="E260" s="24"/>
      <c r="F260" s="25"/>
      <c r="G260" s="25"/>
      <c r="H260" s="24"/>
      <c r="I260" s="24"/>
      <c r="J260" s="117"/>
      <c r="K260" s="117"/>
      <c r="L260" s="25"/>
      <c r="M260" s="112"/>
    </row>
    <row r="261" spans="1:13" x14ac:dyDescent="0.15">
      <c r="A261" s="87"/>
      <c r="B261" s="73"/>
      <c r="C261" s="73"/>
      <c r="D261" s="25"/>
      <c r="E261" s="24"/>
      <c r="F261" s="25"/>
      <c r="G261" s="25"/>
      <c r="H261" s="24"/>
      <c r="I261" s="24"/>
      <c r="J261" s="117"/>
      <c r="K261" s="117"/>
      <c r="L261" s="25"/>
      <c r="M261" s="112"/>
    </row>
    <row r="262" spans="1:13" x14ac:dyDescent="0.15">
      <c r="A262" s="87"/>
      <c r="B262" s="73"/>
      <c r="C262" s="73"/>
      <c r="D262" s="25"/>
      <c r="E262" s="24"/>
      <c r="F262" s="25"/>
      <c r="G262" s="25"/>
      <c r="H262" s="24"/>
      <c r="I262" s="24"/>
      <c r="J262" s="117"/>
      <c r="K262" s="117"/>
      <c r="L262" s="25"/>
      <c r="M262" s="112"/>
    </row>
    <row r="263" spans="1:13" x14ac:dyDescent="0.15">
      <c r="A263" s="87"/>
      <c r="B263" s="73"/>
      <c r="C263" s="73"/>
      <c r="D263" s="25"/>
      <c r="E263" s="24"/>
      <c r="F263" s="25"/>
      <c r="G263" s="25"/>
      <c r="H263" s="24"/>
      <c r="I263" s="24"/>
      <c r="J263" s="117"/>
      <c r="K263" s="117"/>
      <c r="L263" s="25"/>
      <c r="M263" s="112"/>
    </row>
    <row r="264" spans="1:13" x14ac:dyDescent="0.15">
      <c r="A264" s="87"/>
      <c r="B264" s="73"/>
      <c r="C264" s="73"/>
      <c r="D264" s="25"/>
      <c r="E264" s="24"/>
      <c r="F264" s="25"/>
      <c r="G264" s="25"/>
      <c r="H264" s="24"/>
      <c r="I264" s="24"/>
      <c r="J264" s="117"/>
      <c r="K264" s="117"/>
      <c r="L264" s="25"/>
      <c r="M264" s="112"/>
    </row>
    <row r="265" spans="1:13" x14ac:dyDescent="0.15">
      <c r="A265" s="87"/>
      <c r="B265" s="73"/>
      <c r="C265" s="73"/>
      <c r="D265" s="25"/>
      <c r="E265" s="24"/>
      <c r="F265" s="25"/>
      <c r="G265" s="25"/>
      <c r="H265" s="24"/>
      <c r="I265" s="24"/>
      <c r="J265" s="117"/>
      <c r="K265" s="117"/>
      <c r="L265" s="25"/>
      <c r="M265" s="112"/>
    </row>
    <row r="266" spans="1:13" x14ac:dyDescent="0.15">
      <c r="A266" s="87"/>
      <c r="B266" s="73"/>
      <c r="C266" s="73"/>
      <c r="D266" s="25"/>
      <c r="E266" s="24"/>
      <c r="F266" s="25"/>
      <c r="G266" s="25"/>
      <c r="H266" s="24"/>
      <c r="I266" s="24"/>
      <c r="J266" s="117"/>
      <c r="K266" s="117"/>
      <c r="L266" s="25"/>
      <c r="M266" s="112"/>
    </row>
    <row r="267" spans="1:13" x14ac:dyDescent="0.15">
      <c r="A267" s="87"/>
      <c r="B267" s="73"/>
      <c r="C267" s="73"/>
      <c r="D267" s="25"/>
      <c r="E267" s="24"/>
      <c r="F267" s="25"/>
      <c r="G267" s="25"/>
      <c r="H267" s="24"/>
      <c r="I267" s="24"/>
      <c r="J267" s="117"/>
      <c r="K267" s="117"/>
      <c r="L267" s="25"/>
      <c r="M267" s="112"/>
    </row>
    <row r="268" spans="1:13" x14ac:dyDescent="0.15">
      <c r="A268" s="87"/>
      <c r="B268" s="73"/>
      <c r="C268" s="73"/>
      <c r="D268" s="25"/>
      <c r="E268" s="24"/>
      <c r="F268" s="25"/>
      <c r="G268" s="25"/>
      <c r="H268" s="24"/>
      <c r="I268" s="24"/>
      <c r="J268" s="117"/>
      <c r="K268" s="117"/>
      <c r="L268" s="25"/>
      <c r="M268" s="112"/>
    </row>
    <row r="269" spans="1:13" x14ac:dyDescent="0.15">
      <c r="A269" s="87"/>
      <c r="B269" s="73"/>
      <c r="C269" s="73"/>
      <c r="D269" s="25"/>
      <c r="E269" s="24"/>
      <c r="F269" s="25"/>
      <c r="G269" s="25"/>
      <c r="H269" s="24"/>
      <c r="I269" s="24"/>
      <c r="J269" s="117"/>
      <c r="K269" s="117"/>
      <c r="L269" s="25"/>
      <c r="M269" s="112"/>
    </row>
    <row r="270" spans="1:13" x14ac:dyDescent="0.15">
      <c r="A270" s="87"/>
      <c r="B270" s="73"/>
      <c r="C270" s="73"/>
      <c r="D270" s="25"/>
      <c r="E270" s="24"/>
      <c r="F270" s="25"/>
      <c r="G270" s="25"/>
      <c r="H270" s="24"/>
      <c r="I270" s="24"/>
      <c r="J270" s="117"/>
      <c r="K270" s="117"/>
      <c r="L270" s="25"/>
      <c r="M270" s="112"/>
    </row>
    <row r="271" spans="1:13" x14ac:dyDescent="0.15">
      <c r="A271" s="87"/>
      <c r="B271" s="73"/>
      <c r="C271" s="73"/>
      <c r="D271" s="25"/>
      <c r="E271" s="24"/>
      <c r="F271" s="25"/>
      <c r="G271" s="25"/>
      <c r="H271" s="24"/>
      <c r="I271" s="24"/>
      <c r="J271" s="117"/>
      <c r="K271" s="117"/>
      <c r="L271" s="25"/>
      <c r="M271" s="112"/>
    </row>
    <row r="272" spans="1:13" x14ac:dyDescent="0.15">
      <c r="A272" s="87"/>
      <c r="B272" s="73"/>
      <c r="C272" s="73"/>
      <c r="D272" s="25"/>
      <c r="E272" s="24"/>
      <c r="F272" s="25"/>
      <c r="G272" s="25"/>
      <c r="H272" s="24"/>
      <c r="I272" s="24"/>
      <c r="J272" s="117"/>
      <c r="K272" s="117"/>
      <c r="L272" s="25"/>
      <c r="M272" s="112"/>
    </row>
    <row r="273" spans="1:13" x14ac:dyDescent="0.15">
      <c r="A273" s="87"/>
      <c r="B273" s="73"/>
      <c r="C273" s="73"/>
      <c r="D273" s="25"/>
      <c r="E273" s="24"/>
      <c r="F273" s="25"/>
      <c r="G273" s="25"/>
      <c r="H273" s="24"/>
      <c r="I273" s="24"/>
      <c r="J273" s="117"/>
      <c r="K273" s="117"/>
      <c r="L273" s="25"/>
      <c r="M273" s="112"/>
    </row>
    <row r="274" spans="1:13" x14ac:dyDescent="0.15">
      <c r="A274" s="87"/>
      <c r="B274" s="73"/>
      <c r="C274" s="73"/>
      <c r="D274" s="25"/>
      <c r="E274" s="24"/>
      <c r="F274" s="25"/>
      <c r="G274" s="25"/>
      <c r="H274" s="24"/>
      <c r="I274" s="24"/>
      <c r="J274" s="117"/>
      <c r="K274" s="117"/>
      <c r="L274" s="25"/>
      <c r="M274" s="112"/>
    </row>
    <row r="275" spans="1:13" x14ac:dyDescent="0.15">
      <c r="A275" s="87"/>
      <c r="B275" s="73"/>
      <c r="C275" s="73"/>
      <c r="D275" s="25"/>
      <c r="E275" s="24"/>
      <c r="F275" s="25"/>
      <c r="G275" s="25"/>
      <c r="H275" s="24"/>
      <c r="I275" s="24"/>
      <c r="J275" s="117"/>
      <c r="K275" s="117"/>
      <c r="L275" s="25"/>
      <c r="M275" s="112"/>
    </row>
    <row r="276" spans="1:13" x14ac:dyDescent="0.15">
      <c r="A276" s="87"/>
      <c r="B276" s="73"/>
      <c r="C276" s="73"/>
      <c r="D276" s="25"/>
      <c r="E276" s="24"/>
      <c r="F276" s="25"/>
      <c r="G276" s="25"/>
      <c r="H276" s="24"/>
      <c r="I276" s="24"/>
      <c r="J276" s="117"/>
      <c r="K276" s="117"/>
      <c r="L276" s="25"/>
      <c r="M276" s="112"/>
    </row>
    <row r="277" spans="1:13" x14ac:dyDescent="0.15">
      <c r="A277" s="87"/>
      <c r="B277" s="73"/>
      <c r="C277" s="73"/>
      <c r="D277" s="25"/>
      <c r="E277" s="24"/>
      <c r="F277" s="25"/>
      <c r="G277" s="25"/>
      <c r="H277" s="24"/>
      <c r="I277" s="24"/>
      <c r="J277" s="117"/>
      <c r="K277" s="117"/>
      <c r="L277" s="25"/>
      <c r="M277" s="112"/>
    </row>
    <row r="278" spans="1:13" x14ac:dyDescent="0.15">
      <c r="A278" s="87"/>
      <c r="B278" s="73"/>
      <c r="C278" s="73"/>
      <c r="D278" s="25"/>
      <c r="E278" s="24"/>
      <c r="F278" s="25"/>
      <c r="G278" s="25"/>
      <c r="H278" s="24"/>
      <c r="I278" s="24"/>
      <c r="J278" s="117"/>
      <c r="K278" s="117"/>
      <c r="L278" s="25"/>
      <c r="M278" s="112"/>
    </row>
    <row r="279" spans="1:13" x14ac:dyDescent="0.15">
      <c r="A279" s="87"/>
      <c r="B279" s="73"/>
      <c r="C279" s="73"/>
      <c r="D279" s="25"/>
      <c r="E279" s="24"/>
      <c r="F279" s="25"/>
      <c r="G279" s="25"/>
      <c r="H279" s="24"/>
      <c r="I279" s="24"/>
      <c r="J279" s="117"/>
      <c r="K279" s="117"/>
      <c r="L279" s="25"/>
      <c r="M279" s="112"/>
    </row>
    <row r="280" spans="1:13" x14ac:dyDescent="0.15">
      <c r="A280" s="87"/>
      <c r="B280" s="73"/>
      <c r="C280" s="73"/>
      <c r="D280" s="25"/>
      <c r="E280" s="24"/>
      <c r="F280" s="25"/>
      <c r="G280" s="25"/>
      <c r="H280" s="24"/>
      <c r="I280" s="24"/>
      <c r="J280" s="117"/>
      <c r="K280" s="117"/>
      <c r="L280" s="25"/>
      <c r="M280" s="112"/>
    </row>
    <row r="281" spans="1:13" x14ac:dyDescent="0.15">
      <c r="A281" s="87"/>
      <c r="B281" s="73"/>
      <c r="C281" s="73"/>
      <c r="D281" s="25"/>
      <c r="E281" s="24"/>
      <c r="F281" s="25"/>
      <c r="G281" s="25"/>
      <c r="H281" s="24"/>
      <c r="I281" s="24"/>
      <c r="J281" s="117"/>
      <c r="K281" s="117"/>
      <c r="L281" s="25"/>
      <c r="M281" s="112"/>
    </row>
    <row r="282" spans="1:13" x14ac:dyDescent="0.15">
      <c r="A282" s="87"/>
      <c r="B282" s="73"/>
      <c r="C282" s="73"/>
      <c r="D282" s="25"/>
      <c r="E282" s="24"/>
      <c r="F282" s="25"/>
      <c r="G282" s="25"/>
      <c r="H282" s="24"/>
      <c r="I282" s="24"/>
      <c r="J282" s="117"/>
      <c r="K282" s="117"/>
      <c r="L282" s="25"/>
      <c r="M282" s="112"/>
    </row>
    <row r="283" spans="1:13" x14ac:dyDescent="0.15">
      <c r="A283" s="87"/>
      <c r="B283" s="73"/>
      <c r="C283" s="73"/>
      <c r="D283" s="25"/>
      <c r="E283" s="24"/>
      <c r="F283" s="25"/>
      <c r="G283" s="25"/>
      <c r="H283" s="24"/>
      <c r="I283" s="24"/>
      <c r="J283" s="117"/>
      <c r="K283" s="117"/>
      <c r="L283" s="25"/>
      <c r="M283" s="112"/>
    </row>
    <row r="284" spans="1:13" x14ac:dyDescent="0.15">
      <c r="A284" s="87"/>
      <c r="B284" s="73"/>
      <c r="C284" s="73"/>
      <c r="D284" s="25"/>
      <c r="E284" s="24"/>
      <c r="F284" s="25"/>
      <c r="G284" s="25"/>
      <c r="H284" s="24"/>
      <c r="I284" s="24"/>
      <c r="J284" s="117"/>
      <c r="K284" s="117"/>
      <c r="L284" s="25"/>
      <c r="M284" s="112"/>
    </row>
    <row r="285" spans="1:13" x14ac:dyDescent="0.15">
      <c r="A285" s="87"/>
      <c r="B285" s="73"/>
      <c r="C285" s="73"/>
      <c r="D285" s="25"/>
      <c r="E285" s="24"/>
      <c r="F285" s="25"/>
      <c r="G285" s="25"/>
      <c r="H285" s="24"/>
      <c r="I285" s="24"/>
      <c r="J285" s="117"/>
      <c r="K285" s="117"/>
      <c r="L285" s="25"/>
      <c r="M285" s="112"/>
    </row>
    <row r="286" spans="1:13" x14ac:dyDescent="0.15">
      <c r="A286" s="87"/>
      <c r="B286" s="73"/>
      <c r="C286" s="73"/>
      <c r="D286" s="25"/>
      <c r="E286" s="24"/>
      <c r="F286" s="25"/>
      <c r="G286" s="25"/>
      <c r="H286" s="24"/>
      <c r="I286" s="24"/>
      <c r="J286" s="117"/>
      <c r="K286" s="117"/>
      <c r="L286" s="25"/>
      <c r="M286" s="112"/>
    </row>
    <row r="287" spans="1:13" x14ac:dyDescent="0.15">
      <c r="A287" s="87"/>
      <c r="B287" s="73"/>
      <c r="C287" s="73"/>
      <c r="D287" s="25"/>
      <c r="E287" s="24"/>
      <c r="F287" s="25"/>
      <c r="G287" s="25"/>
      <c r="H287" s="24"/>
      <c r="I287" s="24"/>
      <c r="J287" s="117"/>
      <c r="K287" s="117"/>
      <c r="L287" s="25"/>
      <c r="M287" s="112"/>
    </row>
    <row r="288" spans="1:13" x14ac:dyDescent="0.15">
      <c r="A288" s="87"/>
      <c r="B288" s="73"/>
      <c r="C288" s="73"/>
      <c r="D288" s="25"/>
      <c r="E288" s="24"/>
      <c r="F288" s="25"/>
      <c r="G288" s="25"/>
      <c r="H288" s="24"/>
      <c r="I288" s="24"/>
      <c r="J288" s="117"/>
      <c r="K288" s="117"/>
      <c r="L288" s="25"/>
      <c r="M288" s="112"/>
    </row>
    <row r="289" spans="1:13" x14ac:dyDescent="0.15">
      <c r="A289" s="87"/>
      <c r="B289" s="73"/>
      <c r="C289" s="73"/>
      <c r="D289" s="25"/>
      <c r="E289" s="24"/>
      <c r="F289" s="25"/>
      <c r="G289" s="25"/>
      <c r="H289" s="24"/>
      <c r="I289" s="24"/>
      <c r="J289" s="117"/>
      <c r="K289" s="117"/>
      <c r="L289" s="25"/>
      <c r="M289" s="112"/>
    </row>
    <row r="290" spans="1:13" x14ac:dyDescent="0.15">
      <c r="A290" s="87"/>
      <c r="B290" s="73"/>
      <c r="C290" s="73"/>
      <c r="D290" s="25"/>
      <c r="E290" s="24"/>
      <c r="F290" s="25"/>
      <c r="G290" s="25"/>
      <c r="H290" s="24"/>
      <c r="I290" s="24"/>
      <c r="J290" s="117"/>
      <c r="K290" s="117"/>
      <c r="L290" s="25"/>
      <c r="M290" s="112"/>
    </row>
    <row r="291" spans="1:13" x14ac:dyDescent="0.15">
      <c r="A291" s="87"/>
      <c r="B291" s="73"/>
      <c r="C291" s="73"/>
      <c r="D291" s="25"/>
      <c r="E291" s="24"/>
      <c r="F291" s="25"/>
      <c r="G291" s="25"/>
      <c r="H291" s="24"/>
      <c r="I291" s="24"/>
      <c r="J291" s="117"/>
      <c r="K291" s="117"/>
      <c r="L291" s="25"/>
      <c r="M291" s="112"/>
    </row>
    <row r="292" spans="1:13" x14ac:dyDescent="0.15">
      <c r="A292" s="87"/>
      <c r="B292" s="73"/>
      <c r="C292" s="73"/>
      <c r="D292" s="25"/>
      <c r="E292" s="24"/>
      <c r="F292" s="25"/>
      <c r="G292" s="25"/>
      <c r="H292" s="24"/>
      <c r="I292" s="24"/>
      <c r="J292" s="117"/>
      <c r="K292" s="117"/>
      <c r="L292" s="25"/>
      <c r="M292" s="112"/>
    </row>
    <row r="293" spans="1:13" x14ac:dyDescent="0.15">
      <c r="A293" s="87"/>
      <c r="B293" s="73"/>
      <c r="C293" s="73"/>
      <c r="D293" s="25"/>
      <c r="E293" s="24"/>
      <c r="F293" s="25"/>
      <c r="G293" s="25"/>
      <c r="H293" s="24"/>
      <c r="I293" s="24"/>
      <c r="J293" s="117"/>
      <c r="K293" s="117"/>
      <c r="L293" s="25"/>
      <c r="M293" s="112"/>
    </row>
    <row r="294" spans="1:13" x14ac:dyDescent="0.15">
      <c r="A294" s="87"/>
      <c r="B294" s="73"/>
      <c r="C294" s="73"/>
      <c r="D294" s="25"/>
      <c r="E294" s="24"/>
      <c r="F294" s="25"/>
      <c r="G294" s="25"/>
      <c r="H294" s="24"/>
      <c r="I294" s="24"/>
      <c r="J294" s="117"/>
      <c r="K294" s="117"/>
      <c r="L294" s="25"/>
      <c r="M294" s="112"/>
    </row>
    <row r="295" spans="1:13" x14ac:dyDescent="0.15">
      <c r="A295" s="87"/>
      <c r="B295" s="73"/>
      <c r="C295" s="73"/>
      <c r="D295" s="25"/>
      <c r="E295" s="24"/>
      <c r="F295" s="25"/>
      <c r="G295" s="25"/>
      <c r="H295" s="24"/>
      <c r="I295" s="24"/>
      <c r="J295" s="117"/>
      <c r="K295" s="117"/>
      <c r="L295" s="25"/>
      <c r="M295" s="112"/>
    </row>
    <row r="296" spans="1:13" x14ac:dyDescent="0.15">
      <c r="A296" s="87"/>
      <c r="B296" s="73"/>
      <c r="C296" s="73"/>
      <c r="D296" s="25"/>
      <c r="E296" s="24"/>
      <c r="F296" s="25"/>
      <c r="G296" s="25"/>
      <c r="H296" s="24"/>
      <c r="I296" s="24"/>
      <c r="J296" s="117"/>
      <c r="K296" s="117"/>
      <c r="L296" s="25"/>
      <c r="M296" s="112"/>
    </row>
    <row r="297" spans="1:13" x14ac:dyDescent="0.15">
      <c r="A297" s="87"/>
      <c r="B297" s="73"/>
      <c r="C297" s="73"/>
      <c r="D297" s="25"/>
      <c r="E297" s="24"/>
      <c r="F297" s="25"/>
      <c r="G297" s="25"/>
      <c r="H297" s="24"/>
      <c r="I297" s="24"/>
      <c r="J297" s="117"/>
      <c r="K297" s="117"/>
      <c r="L297" s="25"/>
      <c r="M297" s="112"/>
    </row>
    <row r="298" spans="1:13" x14ac:dyDescent="0.15">
      <c r="A298" s="87"/>
      <c r="B298" s="73"/>
      <c r="C298" s="73"/>
      <c r="D298" s="25"/>
      <c r="E298" s="24"/>
      <c r="F298" s="25"/>
      <c r="G298" s="25"/>
      <c r="H298" s="24"/>
      <c r="I298" s="24"/>
      <c r="J298" s="117"/>
      <c r="K298" s="117"/>
      <c r="L298" s="25"/>
      <c r="M298" s="112"/>
    </row>
    <row r="299" spans="1:13" x14ac:dyDescent="0.15">
      <c r="A299" s="87"/>
      <c r="B299" s="73"/>
      <c r="C299" s="73"/>
      <c r="D299" s="25"/>
      <c r="E299" s="24"/>
      <c r="F299" s="25"/>
      <c r="G299" s="25"/>
      <c r="H299" s="24"/>
      <c r="I299" s="24"/>
      <c r="J299" s="117"/>
      <c r="K299" s="117"/>
      <c r="L299" s="25"/>
      <c r="M299" s="112"/>
    </row>
    <row r="300" spans="1:13" x14ac:dyDescent="0.15">
      <c r="A300" s="87"/>
      <c r="B300" s="73"/>
      <c r="C300" s="73"/>
      <c r="D300" s="25"/>
      <c r="E300" s="24"/>
      <c r="F300" s="25"/>
      <c r="G300" s="25"/>
      <c r="H300" s="24"/>
      <c r="I300" s="24"/>
      <c r="J300" s="117"/>
      <c r="K300" s="117"/>
      <c r="L300" s="25"/>
      <c r="M300" s="112"/>
    </row>
    <row r="301" spans="1:13" x14ac:dyDescent="0.15">
      <c r="A301" s="87"/>
      <c r="B301" s="73"/>
      <c r="C301" s="73"/>
      <c r="D301" s="25"/>
      <c r="E301" s="24"/>
      <c r="F301" s="25"/>
      <c r="G301" s="25"/>
      <c r="H301" s="24"/>
      <c r="I301" s="24"/>
      <c r="J301" s="117"/>
      <c r="K301" s="117"/>
      <c r="L301" s="25"/>
      <c r="M301" s="112"/>
    </row>
    <row r="302" spans="1:13" x14ac:dyDescent="0.15">
      <c r="A302" s="87"/>
      <c r="B302" s="73"/>
      <c r="C302" s="73"/>
      <c r="D302" s="25"/>
      <c r="E302" s="25"/>
      <c r="F302" s="25"/>
      <c r="G302" s="25"/>
      <c r="H302" s="24"/>
      <c r="I302" s="24"/>
      <c r="J302" s="117"/>
      <c r="K302" s="117"/>
      <c r="L302" s="25"/>
      <c r="M302" s="112"/>
    </row>
    <row r="303" spans="1:13" x14ac:dyDescent="0.15">
      <c r="A303" s="87"/>
      <c r="B303" s="73"/>
      <c r="C303" s="73"/>
      <c r="D303" s="25"/>
      <c r="E303" s="25"/>
      <c r="F303" s="25"/>
      <c r="G303" s="25"/>
      <c r="H303" s="24"/>
      <c r="I303" s="24"/>
      <c r="J303" s="117"/>
      <c r="K303" s="117"/>
      <c r="L303" s="25"/>
      <c r="M303" s="112"/>
    </row>
    <row r="304" spans="1:13" x14ac:dyDescent="0.15">
      <c r="A304" s="87"/>
      <c r="B304" s="73"/>
      <c r="C304" s="73"/>
      <c r="D304" s="25"/>
      <c r="E304" s="25"/>
      <c r="F304" s="25"/>
      <c r="G304" s="25"/>
      <c r="H304" s="24"/>
      <c r="I304" s="24"/>
      <c r="J304" s="117"/>
      <c r="K304" s="117"/>
      <c r="L304" s="25"/>
      <c r="M304" s="112"/>
    </row>
    <row r="305" spans="1:13" x14ac:dyDescent="0.15">
      <c r="A305" s="87"/>
      <c r="B305" s="73"/>
      <c r="C305" s="73"/>
      <c r="D305" s="25"/>
      <c r="E305" s="25"/>
      <c r="F305" s="25"/>
      <c r="G305" s="25"/>
      <c r="H305" s="24"/>
      <c r="I305" s="24"/>
      <c r="J305" s="117"/>
      <c r="K305" s="117"/>
      <c r="L305" s="25"/>
      <c r="M305" s="112"/>
    </row>
    <row r="306" spans="1:13" x14ac:dyDescent="0.15">
      <c r="A306" s="87"/>
      <c r="B306" s="73"/>
      <c r="C306" s="73"/>
      <c r="D306" s="25"/>
      <c r="E306" s="25"/>
      <c r="F306" s="25"/>
      <c r="G306" s="25"/>
      <c r="H306" s="24"/>
      <c r="I306" s="24"/>
      <c r="J306" s="117"/>
      <c r="K306" s="117"/>
      <c r="L306" s="25"/>
      <c r="M306" s="112"/>
    </row>
    <row r="307" spans="1:13" x14ac:dyDescent="0.15">
      <c r="A307" s="87"/>
      <c r="B307" s="73"/>
      <c r="C307" s="73"/>
      <c r="D307" s="25"/>
      <c r="E307" s="25"/>
      <c r="F307" s="25"/>
      <c r="G307" s="25"/>
      <c r="H307" s="24"/>
      <c r="I307" s="24"/>
      <c r="J307" s="117"/>
      <c r="K307" s="117"/>
      <c r="L307" s="25"/>
      <c r="M307" s="112"/>
    </row>
    <row r="308" spans="1:13" x14ac:dyDescent="0.15">
      <c r="A308" s="87"/>
      <c r="B308" s="73"/>
      <c r="C308" s="73"/>
      <c r="D308" s="25"/>
      <c r="E308" s="25"/>
      <c r="F308" s="25"/>
      <c r="G308" s="25"/>
      <c r="H308" s="24"/>
      <c r="I308" s="24"/>
      <c r="J308" s="117"/>
      <c r="K308" s="117"/>
      <c r="L308" s="25"/>
      <c r="M308" s="112"/>
    </row>
    <row r="309" spans="1:13" x14ac:dyDescent="0.15">
      <c r="A309" s="87"/>
      <c r="B309" s="73"/>
      <c r="C309" s="73"/>
      <c r="D309" s="25"/>
      <c r="E309" s="25"/>
      <c r="F309" s="25"/>
      <c r="G309" s="25"/>
      <c r="H309" s="24"/>
      <c r="I309" s="24"/>
      <c r="J309" s="117"/>
      <c r="K309" s="117"/>
      <c r="L309" s="25"/>
      <c r="M309" s="112"/>
    </row>
    <row r="310" spans="1:13" x14ac:dyDescent="0.15">
      <c r="A310" s="87"/>
      <c r="B310" s="73"/>
      <c r="C310" s="73"/>
      <c r="D310" s="25"/>
      <c r="E310" s="25"/>
      <c r="F310" s="25"/>
      <c r="G310" s="25"/>
      <c r="H310" s="24"/>
      <c r="I310" s="24"/>
      <c r="J310" s="117"/>
      <c r="K310" s="117"/>
      <c r="L310" s="25"/>
      <c r="M310" s="112"/>
    </row>
    <row r="311" spans="1:13" x14ac:dyDescent="0.15">
      <c r="A311" s="87"/>
      <c r="B311" s="73"/>
      <c r="C311" s="73"/>
      <c r="D311" s="25"/>
      <c r="E311" s="25"/>
      <c r="F311" s="25"/>
      <c r="G311" s="25"/>
      <c r="H311" s="24"/>
      <c r="I311" s="24"/>
      <c r="J311" s="117"/>
      <c r="K311" s="117"/>
      <c r="L311" s="25"/>
      <c r="M311" s="112"/>
    </row>
    <row r="312" spans="1:13" x14ac:dyDescent="0.15">
      <c r="A312" s="87"/>
      <c r="B312" s="73"/>
      <c r="C312" s="73"/>
      <c r="D312" s="25"/>
      <c r="E312" s="25"/>
      <c r="F312" s="25"/>
      <c r="G312" s="25"/>
      <c r="H312" s="24"/>
      <c r="I312" s="24"/>
      <c r="J312" s="117"/>
      <c r="K312" s="117"/>
      <c r="L312" s="25"/>
      <c r="M312" s="112"/>
    </row>
    <row r="313" spans="1:13" x14ac:dyDescent="0.15">
      <c r="A313" s="87"/>
      <c r="B313" s="73"/>
      <c r="C313" s="73"/>
      <c r="D313" s="25"/>
      <c r="E313" s="25"/>
      <c r="F313" s="25"/>
      <c r="G313" s="25"/>
      <c r="H313" s="24"/>
      <c r="I313" s="24"/>
      <c r="J313" s="117"/>
      <c r="K313" s="117"/>
      <c r="L313" s="25"/>
      <c r="M313" s="112"/>
    </row>
    <row r="314" spans="1:13" x14ac:dyDescent="0.15">
      <c r="A314" s="87"/>
      <c r="B314" s="73"/>
      <c r="C314" s="73"/>
      <c r="D314" s="25"/>
      <c r="E314" s="25"/>
      <c r="F314" s="25"/>
      <c r="G314" s="25"/>
      <c r="H314" s="24"/>
      <c r="I314" s="24"/>
      <c r="J314" s="117"/>
      <c r="K314" s="117"/>
      <c r="L314" s="25"/>
      <c r="M314" s="112"/>
    </row>
    <row r="315" spans="1:13" x14ac:dyDescent="0.15">
      <c r="A315" s="87"/>
      <c r="B315" s="73"/>
      <c r="C315" s="73"/>
      <c r="D315" s="25"/>
      <c r="E315" s="25"/>
      <c r="F315" s="25"/>
      <c r="G315" s="25"/>
      <c r="H315" s="24"/>
      <c r="I315" s="24"/>
      <c r="J315" s="117"/>
      <c r="K315" s="117"/>
      <c r="L315" s="25"/>
      <c r="M315" s="112"/>
    </row>
    <row r="316" spans="1:13" x14ac:dyDescent="0.15">
      <c r="A316" s="87"/>
      <c r="B316" s="73"/>
      <c r="C316" s="73"/>
      <c r="D316" s="25"/>
      <c r="E316" s="25"/>
      <c r="F316" s="25"/>
      <c r="G316" s="25"/>
      <c r="H316" s="24"/>
      <c r="I316" s="24"/>
      <c r="J316" s="117"/>
      <c r="K316" s="117"/>
      <c r="L316" s="25"/>
      <c r="M316" s="112"/>
    </row>
    <row r="317" spans="1:13" x14ac:dyDescent="0.15">
      <c r="A317" s="87"/>
      <c r="B317" s="73"/>
      <c r="C317" s="73"/>
      <c r="D317" s="25"/>
      <c r="E317" s="25"/>
      <c r="F317" s="25"/>
      <c r="G317" s="25"/>
      <c r="H317" s="24"/>
      <c r="I317" s="24"/>
      <c r="J317" s="117"/>
      <c r="K317" s="117"/>
      <c r="L317" s="25"/>
      <c r="M317" s="112"/>
    </row>
    <row r="318" spans="1:13" x14ac:dyDescent="0.15">
      <c r="A318" s="87"/>
      <c r="B318" s="73"/>
      <c r="C318" s="73"/>
      <c r="D318" s="25"/>
      <c r="E318" s="25"/>
      <c r="F318" s="25"/>
      <c r="G318" s="25"/>
      <c r="H318" s="24"/>
      <c r="I318" s="24"/>
      <c r="J318" s="117"/>
      <c r="K318" s="117"/>
      <c r="L318" s="25"/>
      <c r="M318" s="112"/>
    </row>
    <row r="319" spans="1:13" x14ac:dyDescent="0.15">
      <c r="A319" s="87"/>
      <c r="B319" s="73"/>
      <c r="C319" s="73"/>
      <c r="D319" s="25"/>
      <c r="E319" s="25"/>
      <c r="F319" s="25"/>
      <c r="G319" s="25"/>
      <c r="H319" s="24"/>
      <c r="I319" s="24"/>
      <c r="J319" s="117"/>
      <c r="K319" s="117"/>
      <c r="L319" s="25"/>
      <c r="M319" s="112"/>
    </row>
    <row r="320" spans="1:13" x14ac:dyDescent="0.15">
      <c r="A320" s="87"/>
      <c r="B320" s="73"/>
      <c r="C320" s="73"/>
      <c r="D320" s="25"/>
      <c r="E320" s="25"/>
      <c r="F320" s="25"/>
      <c r="G320" s="25"/>
      <c r="H320" s="24"/>
      <c r="I320" s="24"/>
      <c r="J320" s="117"/>
      <c r="K320" s="117"/>
      <c r="L320" s="25"/>
      <c r="M320" s="112"/>
    </row>
    <row r="321" spans="1:13" x14ac:dyDescent="0.15">
      <c r="A321" s="87"/>
      <c r="B321" s="73"/>
      <c r="C321" s="73"/>
      <c r="D321" s="25"/>
      <c r="E321" s="25"/>
      <c r="F321" s="25"/>
      <c r="G321" s="25"/>
      <c r="H321" s="24"/>
      <c r="I321" s="24"/>
      <c r="J321" s="117"/>
      <c r="K321" s="117"/>
      <c r="L321" s="25"/>
      <c r="M321" s="112"/>
    </row>
    <row r="322" spans="1:13" x14ac:dyDescent="0.15">
      <c r="A322" s="87"/>
      <c r="B322" s="73"/>
      <c r="C322" s="73"/>
      <c r="D322" s="25"/>
      <c r="E322" s="25"/>
      <c r="F322" s="25"/>
      <c r="G322" s="25"/>
      <c r="H322" s="24"/>
      <c r="I322" s="24"/>
      <c r="J322" s="117"/>
      <c r="K322" s="117"/>
      <c r="L322" s="25"/>
      <c r="M322" s="112"/>
    </row>
    <row r="323" spans="1:13" x14ac:dyDescent="0.15">
      <c r="A323" s="87"/>
      <c r="B323" s="73"/>
      <c r="C323" s="73"/>
      <c r="D323" s="25"/>
      <c r="E323" s="25"/>
      <c r="F323" s="25"/>
      <c r="G323" s="25"/>
      <c r="H323" s="24"/>
      <c r="I323" s="24"/>
      <c r="J323" s="117"/>
      <c r="K323" s="117"/>
      <c r="L323" s="25"/>
      <c r="M323" s="112"/>
    </row>
    <row r="324" spans="1:13" x14ac:dyDescent="0.15">
      <c r="A324" s="87"/>
      <c r="B324" s="73"/>
      <c r="C324" s="73"/>
      <c r="D324" s="25"/>
      <c r="E324" s="25"/>
      <c r="F324" s="25"/>
      <c r="G324" s="25"/>
      <c r="H324" s="24"/>
      <c r="I324" s="24"/>
      <c r="J324" s="117"/>
      <c r="K324" s="117"/>
      <c r="L324" s="25"/>
      <c r="M324" s="112"/>
    </row>
    <row r="325" spans="1:13" x14ac:dyDescent="0.15">
      <c r="A325" s="87"/>
      <c r="B325" s="73"/>
      <c r="C325" s="73"/>
      <c r="D325" s="25"/>
      <c r="E325" s="25"/>
      <c r="F325" s="25"/>
      <c r="G325" s="25"/>
      <c r="H325" s="24"/>
      <c r="I325" s="24"/>
      <c r="J325" s="117"/>
      <c r="K325" s="117"/>
      <c r="L325" s="25"/>
      <c r="M325" s="112"/>
    </row>
    <row r="326" spans="1:13" x14ac:dyDescent="0.15">
      <c r="A326" s="87"/>
      <c r="B326" s="73"/>
      <c r="C326" s="73"/>
      <c r="D326" s="25"/>
      <c r="E326" s="25"/>
      <c r="F326" s="25"/>
      <c r="G326" s="25"/>
      <c r="H326" s="24"/>
      <c r="I326" s="24"/>
      <c r="J326" s="117"/>
      <c r="K326" s="117"/>
      <c r="L326" s="25"/>
      <c r="M326" s="112"/>
    </row>
  </sheetData>
  <sheetProtection formatCells="0" formatRows="0" insertColumns="0" insertRows="0" deleteColumns="0" deleteRows="0" selectLockedCells="1" autoFilter="0"/>
  <autoFilter ref="L1:L326"/>
  <dataConsolidate/>
  <mergeCells count="14">
    <mergeCell ref="A2:C2"/>
    <mergeCell ref="A1:G1"/>
    <mergeCell ref="D2:E2"/>
    <mergeCell ref="F2:F3"/>
    <mergeCell ref="G2:G3"/>
    <mergeCell ref="H2:H3"/>
    <mergeCell ref="I2:I3"/>
    <mergeCell ref="O2:O4"/>
    <mergeCell ref="O5:O9"/>
    <mergeCell ref="L1:M1"/>
    <mergeCell ref="H1:I1"/>
    <mergeCell ref="L2:M2"/>
    <mergeCell ref="J2:J3"/>
    <mergeCell ref="K2:K3"/>
  </mergeCells>
  <phoneticPr fontId="1" type="noConversion"/>
  <dataValidations count="7">
    <dataValidation type="date" allowBlank="1" showInputMessage="1" showErrorMessage="1" sqref="J242:K326">
      <formula1>#REF!</formula1>
      <formula2>#REF!</formula2>
    </dataValidation>
    <dataValidation type="list" allowBlank="1" showInputMessage="1" showErrorMessage="1" sqref="G64:G326 G4:G62">
      <formula1>实现方式</formula1>
    </dataValidation>
    <dataValidation type="list" allowBlank="1" showInputMessage="1" showErrorMessage="1" sqref="F64:F326 F4:F62">
      <formula1>节点标识</formula1>
    </dataValidation>
    <dataValidation type="list" allowBlank="1" showInputMessage="1" showErrorMessage="1" sqref="H64:H326 H4:H62">
      <formula1>责任部门</formula1>
    </dataValidation>
    <dataValidation type="list" allowBlank="1" showInputMessage="1" showErrorMessage="1" sqref="D64:D326 E22:E24 D4:D62">
      <formula1>成果形式</formula1>
    </dataValidation>
    <dataValidation type="date" allowBlank="1" showInputMessage="1" showErrorMessage="1" sqref="J64:K241 J4:K62">
      <formula1>$J$1</formula1>
      <formula2>$K$1</formula2>
    </dataValidation>
    <dataValidation type="list" allowBlank="1" showInputMessage="1" showErrorMessage="1" sqref="L4:L326">
      <formula1>费用类型</formula1>
    </dataValidation>
  </dataValidations>
  <printOptions horizontalCentered="1"/>
  <pageMargins left="0.19685039370078741" right="0.19685039370078741" top="0.70866141732283472" bottom="0.39370078740157483" header="0" footer="0"/>
  <pageSetup paperSize="9" scale="76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K16" sqref="K16"/>
    </sheetView>
  </sheetViews>
  <sheetFormatPr defaultRowHeight="13.5" x14ac:dyDescent="0.15"/>
  <cols>
    <col min="1" max="1" width="12.5" customWidth="1"/>
    <col min="3" max="3" width="10" bestFit="1" customWidth="1"/>
    <col min="4" max="4" width="12.25" customWidth="1"/>
    <col min="5" max="6" width="11" bestFit="1" customWidth="1"/>
    <col min="7" max="8" width="17.25" bestFit="1" customWidth="1"/>
    <col min="10" max="10" width="9" bestFit="1" customWidth="1"/>
    <col min="11" max="11" width="23.5" bestFit="1" customWidth="1"/>
  </cols>
  <sheetData>
    <row r="1" spans="1:12" x14ac:dyDescent="0.15">
      <c r="A1" s="4" t="s">
        <v>15</v>
      </c>
      <c r="B1" s="4" t="s">
        <v>35</v>
      </c>
      <c r="C1" s="4" t="s">
        <v>7</v>
      </c>
      <c r="D1" s="4" t="s">
        <v>62</v>
      </c>
      <c r="E1" s="4" t="s">
        <v>47</v>
      </c>
      <c r="F1" s="4" t="s">
        <v>13</v>
      </c>
      <c r="G1" s="2" t="s">
        <v>50</v>
      </c>
      <c r="H1" s="2" t="s">
        <v>51</v>
      </c>
      <c r="I1" s="9" t="s">
        <v>52</v>
      </c>
      <c r="J1" s="11" t="s">
        <v>10</v>
      </c>
      <c r="K1" s="11" t="s">
        <v>64</v>
      </c>
      <c r="L1" s="119" t="s">
        <v>158</v>
      </c>
    </row>
    <row r="2" spans="1:12" x14ac:dyDescent="0.15">
      <c r="A2" s="4" t="s">
        <v>22</v>
      </c>
      <c r="B2" s="4" t="s">
        <v>37</v>
      </c>
      <c r="C2" s="4"/>
      <c r="D2" s="4" t="s">
        <v>44</v>
      </c>
      <c r="E2" s="2" t="s">
        <v>359</v>
      </c>
      <c r="F2" s="2" t="s">
        <v>50</v>
      </c>
      <c r="G2" s="8" t="s">
        <v>57</v>
      </c>
      <c r="H2" s="8" t="s">
        <v>58</v>
      </c>
      <c r="I2" s="10" t="s">
        <v>60</v>
      </c>
      <c r="J2" s="8" t="s">
        <v>99</v>
      </c>
      <c r="K2" s="8" t="s">
        <v>65</v>
      </c>
    </row>
    <row r="3" spans="1:12" x14ac:dyDescent="0.15">
      <c r="A3" s="12" t="s">
        <v>145</v>
      </c>
      <c r="B3" s="4" t="s">
        <v>38</v>
      </c>
      <c r="C3" s="4" t="s">
        <v>41</v>
      </c>
      <c r="D3" s="4" t="s">
        <v>45</v>
      </c>
      <c r="E3" s="3" t="s">
        <v>4</v>
      </c>
      <c r="F3" s="2" t="s">
        <v>51</v>
      </c>
      <c r="G3" s="8" t="s">
        <v>56</v>
      </c>
      <c r="H3" s="8" t="s">
        <v>139</v>
      </c>
      <c r="I3" s="5"/>
      <c r="J3" s="8" t="s">
        <v>100</v>
      </c>
      <c r="K3" s="8" t="s">
        <v>66</v>
      </c>
    </row>
    <row r="4" spans="1:12" x14ac:dyDescent="0.15">
      <c r="A4" s="4" t="s">
        <v>23</v>
      </c>
      <c r="B4" s="4" t="s">
        <v>39</v>
      </c>
      <c r="C4" s="4" t="s">
        <v>42</v>
      </c>
      <c r="D4" s="4" t="s">
        <v>46</v>
      </c>
      <c r="E4" s="3" t="s">
        <v>3</v>
      </c>
      <c r="F4" s="2" t="s">
        <v>225</v>
      </c>
      <c r="G4" s="8" t="s">
        <v>55</v>
      </c>
      <c r="H4" s="8" t="s">
        <v>59</v>
      </c>
      <c r="I4" s="7"/>
      <c r="J4" s="8" t="s">
        <v>237</v>
      </c>
      <c r="K4" s="8" t="s">
        <v>67</v>
      </c>
    </row>
    <row r="5" spans="1:12" x14ac:dyDescent="0.15">
      <c r="A5" s="4" t="s">
        <v>24</v>
      </c>
      <c r="B5" s="4" t="s">
        <v>40</v>
      </c>
      <c r="E5" s="3" t="s">
        <v>5</v>
      </c>
      <c r="F5" s="6"/>
      <c r="G5" s="8" t="s">
        <v>54</v>
      </c>
      <c r="I5" s="6"/>
      <c r="J5" s="8" t="s">
        <v>104</v>
      </c>
      <c r="K5" s="8" t="s">
        <v>69</v>
      </c>
    </row>
    <row r="6" spans="1:12" x14ac:dyDescent="0.15">
      <c r="A6" s="4" t="s">
        <v>25</v>
      </c>
      <c r="E6" s="2" t="s">
        <v>448</v>
      </c>
      <c r="F6" s="6"/>
      <c r="G6" s="8" t="s">
        <v>53</v>
      </c>
      <c r="H6" s="6"/>
      <c r="I6" s="6"/>
      <c r="J6" s="8" t="s">
        <v>127</v>
      </c>
      <c r="K6" s="8" t="s">
        <v>70</v>
      </c>
    </row>
    <row r="7" spans="1:12" ht="27" x14ac:dyDescent="0.15">
      <c r="A7" s="4" t="s">
        <v>188</v>
      </c>
      <c r="E7" s="15" t="s">
        <v>76</v>
      </c>
      <c r="F7" s="6"/>
      <c r="G7" s="8" t="s">
        <v>49</v>
      </c>
      <c r="H7" s="6"/>
      <c r="I7" s="6"/>
      <c r="J7" s="8" t="s">
        <v>102</v>
      </c>
      <c r="K7" s="14" t="s">
        <v>68</v>
      </c>
    </row>
    <row r="8" spans="1:12" x14ac:dyDescent="0.15">
      <c r="A8" s="4" t="s">
        <v>26</v>
      </c>
      <c r="E8" s="3" t="s">
        <v>17</v>
      </c>
      <c r="F8" s="6"/>
      <c r="G8" s="6"/>
      <c r="H8" s="6"/>
      <c r="I8" s="6"/>
      <c r="J8" s="8" t="s">
        <v>61</v>
      </c>
      <c r="K8" s="4" t="s">
        <v>71</v>
      </c>
    </row>
    <row r="9" spans="1:12" x14ac:dyDescent="0.15">
      <c r="A9" s="4" t="s">
        <v>27</v>
      </c>
      <c r="E9" s="3" t="s">
        <v>18</v>
      </c>
      <c r="F9" s="6"/>
      <c r="G9" s="6"/>
      <c r="H9" s="6"/>
      <c r="I9" s="6"/>
      <c r="J9" s="8" t="s">
        <v>101</v>
      </c>
      <c r="K9" s="12"/>
    </row>
    <row r="10" spans="1:12" x14ac:dyDescent="0.15">
      <c r="A10" s="4" t="s">
        <v>28</v>
      </c>
      <c r="E10" s="3" t="s">
        <v>19</v>
      </c>
      <c r="F10" s="6"/>
      <c r="G10" s="6"/>
      <c r="H10" s="6"/>
      <c r="I10" s="6"/>
      <c r="J10" s="102" t="s">
        <v>151</v>
      </c>
      <c r="K10" s="12"/>
    </row>
    <row r="11" spans="1:12" x14ac:dyDescent="0.15">
      <c r="A11" s="4" t="s">
        <v>31</v>
      </c>
      <c r="E11" s="3" t="s">
        <v>20</v>
      </c>
      <c r="F11" s="6"/>
      <c r="G11" s="6"/>
      <c r="H11" s="6"/>
      <c r="I11" s="6"/>
      <c r="J11" s="102" t="s">
        <v>162</v>
      </c>
      <c r="K11" s="12"/>
    </row>
    <row r="12" spans="1:12" x14ac:dyDescent="0.15">
      <c r="A12" s="4" t="s">
        <v>32</v>
      </c>
      <c r="J12" s="102" t="s">
        <v>176</v>
      </c>
      <c r="K12" s="12"/>
    </row>
    <row r="13" spans="1:12" x14ac:dyDescent="0.15">
      <c r="A13" s="102" t="s">
        <v>184</v>
      </c>
      <c r="K13" s="12"/>
    </row>
    <row r="14" spans="1:12" x14ac:dyDescent="0.15">
      <c r="A14" s="4" t="s">
        <v>191</v>
      </c>
      <c r="K14" s="12"/>
    </row>
    <row r="15" spans="1:12" x14ac:dyDescent="0.15">
      <c r="A15" s="4" t="s">
        <v>193</v>
      </c>
      <c r="K15" s="12"/>
    </row>
    <row r="16" spans="1:12" x14ac:dyDescent="0.15">
      <c r="A16" s="4" t="s">
        <v>33</v>
      </c>
      <c r="K16" s="12"/>
    </row>
    <row r="17" spans="1:1" x14ac:dyDescent="0.15">
      <c r="A17" s="4" t="s">
        <v>29</v>
      </c>
    </row>
    <row r="18" spans="1:1" x14ac:dyDescent="0.15">
      <c r="A18" s="4" t="s">
        <v>34</v>
      </c>
    </row>
    <row r="19" spans="1:1" x14ac:dyDescent="0.15">
      <c r="A19" s="4" t="s">
        <v>30</v>
      </c>
    </row>
    <row r="20" spans="1:1" x14ac:dyDescent="0.15">
      <c r="A20" s="105" t="s">
        <v>189</v>
      </c>
    </row>
    <row r="21" spans="1:1" x14ac:dyDescent="0.15">
      <c r="A21" s="102" t="s">
        <v>190</v>
      </c>
    </row>
    <row r="22" spans="1:1" x14ac:dyDescent="0.15">
      <c r="A22" s="102" t="s">
        <v>135</v>
      </c>
    </row>
    <row r="23" spans="1:1" x14ac:dyDescent="0.15">
      <c r="A23" s="102" t="s">
        <v>138</v>
      </c>
    </row>
    <row r="24" spans="1:1" x14ac:dyDescent="0.15">
      <c r="A24" s="102" t="s">
        <v>136</v>
      </c>
    </row>
    <row r="25" spans="1:1" x14ac:dyDescent="0.15">
      <c r="A25" s="106" t="s">
        <v>147</v>
      </c>
    </row>
    <row r="26" spans="1:1" x14ac:dyDescent="0.15">
      <c r="A26" s="102" t="s">
        <v>187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14</vt:i4>
      </vt:variant>
    </vt:vector>
  </HeadingPairs>
  <TitlesOfParts>
    <vt:vector size="18" baseType="lpstr">
      <vt:lpstr>总体情况</vt:lpstr>
      <vt:lpstr>目标及要求</vt:lpstr>
      <vt:lpstr>WBS分解</vt:lpstr>
      <vt:lpstr>字典</vt:lpstr>
      <vt:lpstr>WBS分解!Print_Area</vt:lpstr>
      <vt:lpstr>总体情况!Print_Area</vt:lpstr>
      <vt:lpstr>WBS分解!Print_Titles</vt:lpstr>
      <vt:lpstr>成果形式</vt:lpstr>
      <vt:lpstr>费用类型</vt:lpstr>
      <vt:lpstr>国防科工局</vt:lpstr>
      <vt:lpstr>集团</vt:lpstr>
      <vt:lpstr>节点标识</vt:lpstr>
      <vt:lpstr>密级</vt:lpstr>
      <vt:lpstr>实现方式</vt:lpstr>
      <vt:lpstr>所属专业</vt:lpstr>
      <vt:lpstr>项目来源</vt:lpstr>
      <vt:lpstr>责任部门</vt:lpstr>
      <vt:lpstr>装备发展部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2020-04-23T08:57:20Z</dcterms:modified>
</cp:coreProperties>
</file>