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ryi.IOWA\Dropbox\CS_Virus_Testing\Codes\Data\"/>
    </mc:Choice>
  </mc:AlternateContent>
  <xr:revisionPtr revIDLastSave="0" documentId="13_ncr:1_{3D2B09C6-39C9-4646-8DFC-B0DBC3E90274}" xr6:coauthVersionLast="45" xr6:coauthVersionMax="45" xr10:uidLastSave="{00000000-0000-0000-0000-000000000000}"/>
  <bookViews>
    <workbookView xWindow="2400" yWindow="3180" windowWidth="16200" windowHeight="9360" xr2:uid="{BE0797FF-F582-CE41-81BB-7C6997E8DDC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K9" i="1" l="1"/>
  <c r="AK8" i="1"/>
  <c r="AK7" i="1"/>
  <c r="AK6" i="1"/>
  <c r="AK5" i="1"/>
  <c r="AK4" i="1"/>
  <c r="AK3" i="1"/>
  <c r="AL3" i="1" s="1"/>
  <c r="AF3" i="1"/>
  <c r="AF4" i="1" s="1"/>
  <c r="AF5" i="1" s="1"/>
  <c r="AF6" i="1" s="1"/>
  <c r="AF7" i="1" s="1"/>
  <c r="AF8" i="1" s="1"/>
  <c r="AF9" i="1" s="1"/>
  <c r="AK2" i="1"/>
  <c r="AL7" i="1" l="1"/>
  <c r="AL4" i="1"/>
  <c r="AL8" i="1"/>
  <c r="AL5" i="1"/>
  <c r="AL9" i="1"/>
  <c r="AL6" i="1"/>
  <c r="AL11" i="1" l="1"/>
</calcChain>
</file>

<file path=xl/sharedStrings.xml><?xml version="1.0" encoding="utf-8"?>
<sst xmlns="http://schemas.openxmlformats.org/spreadsheetml/2006/main" count="207" uniqueCount="41">
  <si>
    <t>N=7</t>
  </si>
  <si>
    <t>N=15</t>
  </si>
  <si>
    <t>N=31</t>
  </si>
  <si>
    <t>Std Curve (ng/uL)</t>
  </si>
  <si>
    <t>Dilution</t>
  </si>
  <si>
    <t>Ct</t>
  </si>
  <si>
    <t>Run 1</t>
  </si>
  <si>
    <t>Result</t>
  </si>
  <si>
    <t>CT Value</t>
  </si>
  <si>
    <t>Straight</t>
  </si>
  <si>
    <t>Pool 1</t>
  </si>
  <si>
    <t>10^-1</t>
  </si>
  <si>
    <t>Pool 2</t>
  </si>
  <si>
    <t>10^-2</t>
  </si>
  <si>
    <t>Pool 3</t>
  </si>
  <si>
    <t>10^-3</t>
  </si>
  <si>
    <t>Pool 4</t>
  </si>
  <si>
    <t>10^-4</t>
  </si>
  <si>
    <t>Pool 5</t>
  </si>
  <si>
    <t>10^-5</t>
  </si>
  <si>
    <t>Run 2</t>
  </si>
  <si>
    <t>10^-6</t>
  </si>
  <si>
    <t>10^-7</t>
  </si>
  <si>
    <t>Run 3</t>
  </si>
  <si>
    <t>Run 4</t>
  </si>
  <si>
    <t>Run 5</t>
  </si>
  <si>
    <t>Run 6</t>
  </si>
  <si>
    <t>Run 7</t>
  </si>
  <si>
    <t>Matrices</t>
  </si>
  <si>
    <t xml:space="preserve">     1     0     0     1     0     1     1</t>
  </si>
  <si>
    <t xml:space="preserve">     0     1     0     1     1     1     0</t>
  </si>
  <si>
    <t xml:space="preserve">     0     0     1     0     1     1     1</t>
  </si>
  <si>
    <t>Average</t>
  </si>
  <si>
    <t>Ct increase from each dilution</t>
  </si>
  <si>
    <t xml:space="preserve">Average </t>
  </si>
  <si>
    <t>Samp index</t>
  </si>
  <si>
    <t>Samp virus load lower (ng/ml)</t>
  </si>
  <si>
    <t>Samp virus load upper (ng/ml)</t>
  </si>
  <si>
    <t>Samp virus load (ng/ml)</t>
  </si>
  <si>
    <t xml:space="preserve">successive mismatch ratio </t>
  </si>
  <si>
    <t>exhaustive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</si>
</sst>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3" x14ac:knownFonts="1"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164" fontId="2" fillId="0" borderId="0" xfId="0" applyNumberFormat="1" applyFont="1"/>
    <xf numFmtId="11" fontId="2" fillId="0" borderId="0" xfId="0" applyNumberFormat="1" applyFont="1"/>
    <xf numFmtId="0" fontId="2" fillId="0" borderId="0" xfId="0" applyFont="1" applyAlignment="1">
      <alignment wrapText="1"/>
    </xf>
    <xf numFmtId="0" fontId="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59</xdr:row>
      <xdr:rowOff>0</xdr:rowOff>
    </xdr:from>
    <xdr:to>
      <xdr:col>7</xdr:col>
      <xdr:colOff>752475</xdr:colOff>
      <xdr:row>63</xdr:row>
      <xdr:rowOff>152400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0EE24E9-EC34-2F4C-8422-D5130A7C6EBA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1988800"/>
          <a:ext cx="7962900" cy="9652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65</xdr:row>
      <xdr:rowOff>0</xdr:rowOff>
    </xdr:from>
    <xdr:to>
      <xdr:col>7</xdr:col>
      <xdr:colOff>650875</xdr:colOff>
      <xdr:row>77</xdr:row>
      <xdr:rowOff>38100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4E1E31D-4C5E-4E48-9203-3313C6B4116F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3208000"/>
          <a:ext cx="7861300" cy="2476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77264-70DF-B347-B246-8B3A8D5D0E9A}">
  <dimension ref="A1:AQ231"/>
  <sheetViews>
    <sheetView tabSelected="1" workbookViewId="0">
      <selection activeCell="AD201" sqref="AD201:AD231"/>
    </sheetView>
  </sheetViews>
  <sheetFormatPr defaultColWidth="11" defaultRowHeight="15.75" x14ac:dyDescent="0.25"/>
  <cols>
    <col min="1" max="5" width="11" style="2"/>
    <col min="6" max="6" width="22.75" style="2" customWidth="1"/>
    <col min="7" max="7" width="18.375" style="2" customWidth="1"/>
    <col min="8" max="8" width="21.5" style="2" bestFit="1" customWidth="1"/>
    <col min="9" max="9" width="21.5" style="2" customWidth="1"/>
    <col min="10" max="15" width="11" style="2"/>
    <col min="16" max="16" width="30.5" style="2" customWidth="1"/>
    <col min="17" max="17" width="24.5" style="2" customWidth="1"/>
    <col min="18" max="19" width="30.5" style="2" customWidth="1"/>
    <col min="20" max="25" width="11" style="2"/>
    <col min="26" max="26" width="11.125" style="2" bestFit="1" customWidth="1"/>
    <col min="27" max="27" width="14.75" style="2" customWidth="1"/>
    <col min="28" max="28" width="16.375" style="2" customWidth="1"/>
    <col min="29" max="29" width="12.875" style="2" customWidth="1"/>
    <col min="30" max="30" width="12" style="2" customWidth="1"/>
    <col min="31" max="31" width="21.5" style="2" customWidth="1"/>
    <col min="32" max="16384" width="11" style="2"/>
  </cols>
  <sheetData>
    <row r="1" spans="1:43" x14ac:dyDescent="0.25">
      <c r="A1" s="1" t="s">
        <v>0</v>
      </c>
      <c r="H1" s="2" t="s">
        <v>39</v>
      </c>
      <c r="I1" s="2" t="s">
        <v>40</v>
      </c>
      <c r="K1" s="1" t="s">
        <v>1</v>
      </c>
      <c r="R1" s="2" t="s">
        <v>39</v>
      </c>
      <c r="S1" s="2" t="s">
        <v>40</v>
      </c>
      <c r="V1" s="1" t="s">
        <v>2</v>
      </c>
      <c r="AD1" s="2" t="s">
        <v>39</v>
      </c>
      <c r="AE1" s="2" t="s">
        <v>40</v>
      </c>
      <c r="AF1" s="1" t="s">
        <v>3</v>
      </c>
      <c r="AG1" s="1" t="s">
        <v>4</v>
      </c>
      <c r="AH1" s="1" t="s">
        <v>5</v>
      </c>
      <c r="AK1" s="1" t="s">
        <v>32</v>
      </c>
      <c r="AL1" s="1" t="s">
        <v>33</v>
      </c>
    </row>
    <row r="2" spans="1:43" x14ac:dyDescent="0.25">
      <c r="A2" s="1" t="s">
        <v>6</v>
      </c>
      <c r="B2" s="1" t="s">
        <v>7</v>
      </c>
      <c r="C2" s="1" t="s">
        <v>8</v>
      </c>
      <c r="E2" s="1" t="s">
        <v>35</v>
      </c>
      <c r="F2" s="1" t="s">
        <v>36</v>
      </c>
      <c r="G2" s="1" t="s">
        <v>37</v>
      </c>
      <c r="H2" s="1" t="s">
        <v>38</v>
      </c>
      <c r="I2" s="1" t="s">
        <v>38</v>
      </c>
      <c r="K2" s="1" t="s">
        <v>6</v>
      </c>
      <c r="L2" s="1" t="s">
        <v>7</v>
      </c>
      <c r="M2" s="1" t="s">
        <v>8</v>
      </c>
      <c r="O2" s="1" t="s">
        <v>35</v>
      </c>
      <c r="P2" s="1" t="s">
        <v>36</v>
      </c>
      <c r="Q2" s="1" t="s">
        <v>37</v>
      </c>
      <c r="R2" s="1" t="s">
        <v>38</v>
      </c>
      <c r="S2" s="1" t="s">
        <v>38</v>
      </c>
      <c r="U2" s="1"/>
      <c r="V2" s="1" t="s">
        <v>6</v>
      </c>
      <c r="W2" s="1" t="s">
        <v>7</v>
      </c>
      <c r="X2" s="1" t="s">
        <v>8</v>
      </c>
      <c r="Z2" s="1" t="s">
        <v>35</v>
      </c>
      <c r="AA2" s="1" t="s">
        <v>36</v>
      </c>
      <c r="AB2" s="1" t="s">
        <v>37</v>
      </c>
      <c r="AC2" s="1" t="s">
        <v>38</v>
      </c>
      <c r="AD2" s="1" t="s">
        <v>38</v>
      </c>
      <c r="AE2" s="1" t="s">
        <v>38</v>
      </c>
      <c r="AF2" s="2">
        <v>2200</v>
      </c>
      <c r="AG2" s="2" t="s">
        <v>9</v>
      </c>
      <c r="AH2" s="3">
        <v>10.560573577880859</v>
      </c>
      <c r="AI2" s="3">
        <v>11.100494384765625</v>
      </c>
      <c r="AK2" s="3">
        <f>AVERAGE(AH2:AI2)</f>
        <v>10.830533981323242</v>
      </c>
      <c r="AL2" s="3"/>
    </row>
    <row r="3" spans="1:43" x14ac:dyDescent="0.25">
      <c r="A3" s="2" t="s">
        <v>10</v>
      </c>
      <c r="B3" s="2">
        <v>0</v>
      </c>
      <c r="C3" s="2">
        <v>50</v>
      </c>
      <c r="D3" s="2">
        <v>50</v>
      </c>
      <c r="E3" s="2">
        <v>1</v>
      </c>
      <c r="F3" s="4"/>
      <c r="G3" s="4"/>
      <c r="H3" s="4">
        <v>1.4088960053695099E-8</v>
      </c>
      <c r="I3" s="4"/>
      <c r="K3" s="2" t="s">
        <v>10</v>
      </c>
      <c r="L3" s="2">
        <v>0</v>
      </c>
      <c r="M3" s="2">
        <v>50</v>
      </c>
      <c r="N3" s="2">
        <v>50</v>
      </c>
      <c r="O3" s="2">
        <v>1</v>
      </c>
      <c r="P3" s="4"/>
      <c r="Q3" s="4"/>
      <c r="R3" s="4">
        <v>1.8157891497359298E-8</v>
      </c>
      <c r="S3" s="4"/>
      <c r="V3" s="2" t="s">
        <v>10</v>
      </c>
      <c r="W3" s="2">
        <v>0</v>
      </c>
      <c r="X3" s="2">
        <v>50</v>
      </c>
      <c r="Y3" s="2">
        <v>50</v>
      </c>
      <c r="Z3" s="2">
        <v>1</v>
      </c>
      <c r="AA3" s="4"/>
      <c r="AB3" s="4"/>
      <c r="AD3" s="4">
        <v>1.8109808331707102E-8</v>
      </c>
      <c r="AE3" s="4"/>
      <c r="AF3" s="2">
        <f t="shared" ref="AF3:AF9" si="0">AF2/10</f>
        <v>220</v>
      </c>
      <c r="AG3" s="2" t="s">
        <v>11</v>
      </c>
      <c r="AH3" s="3">
        <v>14.287646293640137</v>
      </c>
      <c r="AI3" s="3">
        <v>14.372989654541016</v>
      </c>
      <c r="AK3" s="3">
        <f t="shared" ref="AK3:AK9" si="1">AVERAGE(AH3:AI3)</f>
        <v>14.330317974090576</v>
      </c>
      <c r="AL3" s="3">
        <f>AK3-AK2</f>
        <v>3.499783992767334</v>
      </c>
    </row>
    <row r="4" spans="1:43" x14ac:dyDescent="0.25">
      <c r="A4" s="2" t="s">
        <v>12</v>
      </c>
      <c r="B4" s="2">
        <v>0</v>
      </c>
      <c r="C4" s="2">
        <v>50</v>
      </c>
      <c r="D4" s="2">
        <v>50</v>
      </c>
      <c r="E4" s="2">
        <v>2</v>
      </c>
      <c r="F4" s="4"/>
      <c r="G4" s="4"/>
      <c r="H4" s="4">
        <v>1.40889600536944E-8</v>
      </c>
      <c r="I4" s="4"/>
      <c r="K4" s="2" t="s">
        <v>12</v>
      </c>
      <c r="L4" s="2">
        <v>0</v>
      </c>
      <c r="M4" s="2">
        <v>50</v>
      </c>
      <c r="N4" s="2">
        <v>50</v>
      </c>
      <c r="O4" s="2">
        <v>2</v>
      </c>
      <c r="P4" s="4"/>
      <c r="Q4" s="4"/>
      <c r="R4" s="4">
        <v>1.81578914973761E-8</v>
      </c>
      <c r="S4" s="4"/>
      <c r="V4" s="2" t="s">
        <v>12</v>
      </c>
      <c r="W4" s="2">
        <v>1</v>
      </c>
      <c r="X4" s="3">
        <v>34.305290222167969</v>
      </c>
      <c r="Y4" s="3">
        <v>34.305290222167969</v>
      </c>
      <c r="Z4" s="2">
        <v>2</v>
      </c>
      <c r="AA4" s="4"/>
      <c r="AB4" s="4"/>
      <c r="AD4" s="4">
        <v>3.7193978384670399E-3</v>
      </c>
      <c r="AE4" s="4"/>
      <c r="AF4" s="2">
        <f t="shared" si="0"/>
        <v>22</v>
      </c>
      <c r="AG4" s="2" t="s">
        <v>13</v>
      </c>
      <c r="AH4" s="3">
        <v>18.013154983520508</v>
      </c>
      <c r="AI4" s="3">
        <v>17.801101684570313</v>
      </c>
      <c r="AK4" s="3">
        <f t="shared" si="1"/>
        <v>17.90712833404541</v>
      </c>
      <c r="AL4" s="3">
        <f t="shared" ref="AL4:AL9" si="2">AK4-AK3</f>
        <v>3.576810359954834</v>
      </c>
    </row>
    <row r="5" spans="1:43" x14ac:dyDescent="0.25">
      <c r="A5" s="2" t="s">
        <v>14</v>
      </c>
      <c r="B5" s="2">
        <v>1</v>
      </c>
      <c r="C5" s="3">
        <v>23.902362823486328</v>
      </c>
      <c r="D5" s="3">
        <v>24.133567810058594</v>
      </c>
      <c r="E5" s="2">
        <v>3</v>
      </c>
      <c r="H5" s="2">
        <v>1.50040034207202</v>
      </c>
      <c r="K5" s="2" t="s">
        <v>14</v>
      </c>
      <c r="L5" s="2">
        <v>1</v>
      </c>
      <c r="M5" s="3">
        <v>31.266963958740234</v>
      </c>
      <c r="N5" s="3">
        <v>32.219982147216797</v>
      </c>
      <c r="O5" s="2">
        <v>3</v>
      </c>
      <c r="R5" s="2">
        <v>2.2209984905844402E-2</v>
      </c>
      <c r="V5" s="2" t="s">
        <v>14</v>
      </c>
      <c r="W5" s="2">
        <v>0</v>
      </c>
      <c r="X5" s="2">
        <v>50</v>
      </c>
      <c r="Y5" s="2">
        <v>50</v>
      </c>
      <c r="Z5" s="2">
        <v>3</v>
      </c>
      <c r="AA5" s="4"/>
      <c r="AB5" s="4"/>
      <c r="AD5" s="4">
        <v>1.81098083317028E-8</v>
      </c>
      <c r="AE5" s="4"/>
      <c r="AF5" s="2">
        <f t="shared" si="0"/>
        <v>2.2000000000000002</v>
      </c>
      <c r="AG5" s="2" t="s">
        <v>15</v>
      </c>
      <c r="AH5" s="3">
        <v>21.546590805053711</v>
      </c>
      <c r="AI5" s="3">
        <v>21.139509201049805</v>
      </c>
      <c r="AK5" s="3">
        <f t="shared" si="1"/>
        <v>21.343050003051758</v>
      </c>
      <c r="AL5" s="3">
        <f t="shared" si="2"/>
        <v>3.4359216690063477</v>
      </c>
    </row>
    <row r="6" spans="1:43" x14ac:dyDescent="0.25">
      <c r="E6" s="2">
        <v>4</v>
      </c>
      <c r="F6" s="4"/>
      <c r="G6" s="4"/>
      <c r="H6" s="4">
        <v>7.0336582690328102E-9</v>
      </c>
      <c r="I6" s="4"/>
      <c r="K6" s="2" t="s">
        <v>16</v>
      </c>
      <c r="L6" s="2">
        <v>0</v>
      </c>
      <c r="M6" s="2">
        <v>50</v>
      </c>
      <c r="N6" s="2">
        <v>50</v>
      </c>
      <c r="O6" s="2">
        <v>4</v>
      </c>
      <c r="P6" s="4"/>
      <c r="Q6" s="4"/>
      <c r="R6" s="4">
        <v>1.8157891497365701E-8</v>
      </c>
      <c r="S6" s="4"/>
      <c r="V6" s="2" t="s">
        <v>16</v>
      </c>
      <c r="W6" s="2">
        <v>0</v>
      </c>
      <c r="X6" s="2">
        <v>50</v>
      </c>
      <c r="Y6" s="2">
        <v>50</v>
      </c>
      <c r="Z6" s="2">
        <v>4</v>
      </c>
      <c r="AA6" s="4"/>
      <c r="AB6" s="4"/>
      <c r="AD6" s="4">
        <v>1.8109808331708399E-8</v>
      </c>
      <c r="AE6" s="4"/>
      <c r="AF6" s="2">
        <f t="shared" si="0"/>
        <v>0.22000000000000003</v>
      </c>
      <c r="AG6" s="2" t="s">
        <v>17</v>
      </c>
      <c r="AH6" s="3">
        <v>24.746114730834961</v>
      </c>
      <c r="AI6" s="3">
        <v>24.551141738891602</v>
      </c>
      <c r="AK6" s="3">
        <f t="shared" si="1"/>
        <v>24.648628234863281</v>
      </c>
      <c r="AL6" s="3">
        <f t="shared" si="2"/>
        <v>3.3055782318115234</v>
      </c>
    </row>
    <row r="7" spans="1:43" x14ac:dyDescent="0.25">
      <c r="E7" s="2">
        <v>5</v>
      </c>
      <c r="F7" s="4"/>
      <c r="G7" s="4"/>
      <c r="H7" s="4">
        <v>1.4088959937273299E-8</v>
      </c>
      <c r="I7" s="4"/>
      <c r="O7" s="2">
        <v>5</v>
      </c>
      <c r="P7" s="4"/>
      <c r="Q7" s="4"/>
      <c r="R7" s="4">
        <v>9.0346957562530596E-9</v>
      </c>
      <c r="S7" s="4"/>
      <c r="V7" s="2" t="s">
        <v>18</v>
      </c>
      <c r="W7" s="2">
        <v>1</v>
      </c>
      <c r="X7" s="3">
        <v>33.97564697265625</v>
      </c>
      <c r="Y7" s="3">
        <v>33.97564697265625</v>
      </c>
      <c r="Z7" s="2">
        <v>5</v>
      </c>
      <c r="AA7" s="4"/>
      <c r="AB7" s="4"/>
      <c r="AD7" s="4">
        <v>5.1606352810096602E-3</v>
      </c>
      <c r="AE7" s="4"/>
      <c r="AF7" s="2">
        <f t="shared" si="0"/>
        <v>2.2000000000000002E-2</v>
      </c>
      <c r="AG7" s="2" t="s">
        <v>19</v>
      </c>
      <c r="AH7" s="3">
        <v>28.152793884277344</v>
      </c>
      <c r="AI7" s="3">
        <v>27.956268310546875</v>
      </c>
      <c r="AK7" s="3">
        <f t="shared" si="1"/>
        <v>28.054531097412109</v>
      </c>
      <c r="AL7" s="3">
        <f t="shared" si="2"/>
        <v>3.4059028625488281</v>
      </c>
    </row>
    <row r="8" spans="1:43" x14ac:dyDescent="0.25">
      <c r="E8" s="2">
        <v>6</v>
      </c>
      <c r="F8" s="4"/>
      <c r="G8" s="4"/>
      <c r="H8" s="4">
        <v>7.0336582819391596E-9</v>
      </c>
      <c r="I8" s="4"/>
      <c r="O8" s="2">
        <v>6</v>
      </c>
      <c r="P8" s="4"/>
      <c r="Q8" s="4"/>
      <c r="R8" s="4">
        <v>1.8157783731746701E-8</v>
      </c>
      <c r="S8" s="4"/>
      <c r="Z8" s="2">
        <v>6</v>
      </c>
      <c r="AA8" s="4"/>
      <c r="AB8" s="4"/>
      <c r="AD8" s="4">
        <v>9.0512336136187606E-9</v>
      </c>
      <c r="AE8" s="4"/>
      <c r="AF8" s="2">
        <f t="shared" si="0"/>
        <v>2.2000000000000001E-3</v>
      </c>
      <c r="AG8" s="2" t="s">
        <v>21</v>
      </c>
      <c r="AH8" s="3">
        <v>31.581560134887695</v>
      </c>
      <c r="AI8" s="3">
        <v>31.336460113525391</v>
      </c>
      <c r="AK8" s="3">
        <f t="shared" si="1"/>
        <v>31.459010124206543</v>
      </c>
      <c r="AL8" s="3">
        <f t="shared" si="2"/>
        <v>3.4044790267944336</v>
      </c>
    </row>
    <row r="9" spans="1:43" x14ac:dyDescent="0.25">
      <c r="E9" s="2">
        <v>7</v>
      </c>
      <c r="F9" s="4"/>
      <c r="G9" s="4"/>
      <c r="H9" s="4">
        <v>1.40889599372726E-8</v>
      </c>
      <c r="I9" s="4"/>
      <c r="O9" s="2">
        <v>7</v>
      </c>
      <c r="P9" s="4"/>
      <c r="Q9" s="4"/>
      <c r="R9" s="4">
        <v>1.8157783731740199E-8</v>
      </c>
      <c r="S9" s="4"/>
      <c r="T9" s="3"/>
      <c r="U9" s="3"/>
      <c r="Z9" s="2">
        <v>7</v>
      </c>
      <c r="AA9" s="4"/>
      <c r="AB9" s="4"/>
      <c r="AD9" s="4">
        <v>1.81092113269725E-8</v>
      </c>
      <c r="AE9" s="4"/>
      <c r="AF9" s="2">
        <f t="shared" si="0"/>
        <v>2.2000000000000001E-4</v>
      </c>
      <c r="AG9" s="2" t="s">
        <v>22</v>
      </c>
      <c r="AH9" s="3">
        <v>35.010597229003906</v>
      </c>
      <c r="AI9" s="3">
        <v>35.444339752197266</v>
      </c>
      <c r="AK9" s="3">
        <f t="shared" si="1"/>
        <v>35.227468490600586</v>
      </c>
      <c r="AL9" s="3">
        <f t="shared" si="2"/>
        <v>3.768458366394043</v>
      </c>
    </row>
    <row r="10" spans="1:43" x14ac:dyDescent="0.25">
      <c r="O10" s="2">
        <v>8</v>
      </c>
      <c r="P10" s="4"/>
      <c r="Q10" s="4"/>
      <c r="R10" s="4">
        <v>6.0180075503883601E-9</v>
      </c>
      <c r="S10" s="4"/>
      <c r="T10" s="3"/>
      <c r="U10" s="3"/>
      <c r="Z10" s="2">
        <v>8</v>
      </c>
      <c r="AA10" s="4"/>
      <c r="AB10" s="4"/>
      <c r="AD10" s="4">
        <v>1.81093588045373E-8</v>
      </c>
      <c r="AE10" s="4"/>
      <c r="AL10" s="1" t="s">
        <v>34</v>
      </c>
    </row>
    <row r="11" spans="1:43" x14ac:dyDescent="0.25">
      <c r="O11" s="2">
        <v>9</v>
      </c>
      <c r="P11" s="4"/>
      <c r="Q11" s="4"/>
      <c r="R11" s="4">
        <v>1.8157783731750999E-8</v>
      </c>
      <c r="S11" s="4"/>
      <c r="T11" s="3"/>
      <c r="U11" s="3"/>
      <c r="Z11" s="2">
        <v>9</v>
      </c>
      <c r="AA11" s="4"/>
      <c r="AB11" s="4"/>
      <c r="AD11" s="4">
        <v>6.0335850156407898E-9</v>
      </c>
      <c r="AE11" s="4"/>
      <c r="AL11" s="3">
        <f>AVERAGE(AL3:AL8)</f>
        <v>3.4380793571472168</v>
      </c>
    </row>
    <row r="12" spans="1:43" x14ac:dyDescent="0.25">
      <c r="B12" s="5"/>
      <c r="O12" s="2">
        <v>10</v>
      </c>
      <c r="P12" s="4"/>
      <c r="Q12" s="4"/>
      <c r="R12" s="4">
        <v>9.0346957562547702E-9</v>
      </c>
      <c r="S12" s="4"/>
      <c r="Z12" s="2">
        <v>10</v>
      </c>
      <c r="AA12" s="4"/>
      <c r="AB12" s="4"/>
      <c r="AD12" s="4">
        <v>1.81087837536021E-8</v>
      </c>
      <c r="AE12" s="4"/>
    </row>
    <row r="13" spans="1:43" x14ac:dyDescent="0.25">
      <c r="O13" s="2">
        <v>11</v>
      </c>
      <c r="P13" s="4"/>
      <c r="Q13" s="4"/>
      <c r="R13" s="4">
        <v>9.03469250114375E-9</v>
      </c>
      <c r="S13" s="4"/>
      <c r="Z13" s="2">
        <v>11</v>
      </c>
      <c r="AA13" s="4"/>
      <c r="AB13" s="4"/>
      <c r="AD13" s="4">
        <v>1.8109358804539199E-8</v>
      </c>
      <c r="AE13" s="4"/>
    </row>
    <row r="14" spans="1:43" x14ac:dyDescent="0.25">
      <c r="O14" s="2">
        <v>12</v>
      </c>
      <c r="P14" s="4"/>
      <c r="Q14" s="4"/>
      <c r="R14" s="4">
        <v>9.0346925011464102E-9</v>
      </c>
      <c r="S14" s="4"/>
      <c r="Z14" s="2">
        <v>12</v>
      </c>
      <c r="AA14" s="4"/>
      <c r="AB14" s="4"/>
      <c r="AD14" s="4">
        <v>9.0511673281730006E-9</v>
      </c>
      <c r="AE14" s="4"/>
    </row>
    <row r="15" spans="1:43" x14ac:dyDescent="0.25">
      <c r="O15" s="2">
        <v>13</v>
      </c>
      <c r="P15" s="4"/>
      <c r="Q15" s="4"/>
      <c r="R15" s="4">
        <v>6.0180137912365003E-9</v>
      </c>
      <c r="S15" s="4"/>
      <c r="Z15" s="2">
        <v>13</v>
      </c>
      <c r="AA15" s="4"/>
      <c r="AB15" s="4"/>
      <c r="AD15" s="4">
        <v>9.0511673281722594E-9</v>
      </c>
      <c r="AE15" s="4"/>
    </row>
    <row r="16" spans="1:43" x14ac:dyDescent="0.25">
      <c r="O16" s="2">
        <v>14</v>
      </c>
      <c r="P16" s="4"/>
      <c r="Q16" s="4"/>
      <c r="R16" s="4">
        <v>9.0346925011524007E-9</v>
      </c>
      <c r="S16" s="4"/>
      <c r="Z16" s="2">
        <v>14</v>
      </c>
      <c r="AA16" s="4"/>
      <c r="AB16" s="4"/>
      <c r="AD16" s="4">
        <v>9.0511814494049695E-9</v>
      </c>
      <c r="AE16" s="4"/>
      <c r="AJ16" s="3"/>
      <c r="AK16" s="3"/>
      <c r="AL16" s="3"/>
      <c r="AM16" s="3"/>
      <c r="AN16" s="3"/>
      <c r="AO16" s="3"/>
      <c r="AP16" s="3"/>
      <c r="AQ16" s="3"/>
    </row>
    <row r="17" spans="11:43" x14ac:dyDescent="0.25">
      <c r="O17" s="2">
        <v>15</v>
      </c>
      <c r="P17" s="4"/>
      <c r="Q17" s="4"/>
      <c r="R17" s="4">
        <v>9.0346957562613893E-9</v>
      </c>
      <c r="S17" s="4"/>
      <c r="Z17" s="2">
        <v>15</v>
      </c>
      <c r="AA17" s="4"/>
      <c r="AB17" s="4"/>
      <c r="AD17" s="4">
        <v>6.0335901254518798E-9</v>
      </c>
      <c r="AE17" s="4"/>
      <c r="AJ17" s="3"/>
      <c r="AK17" s="3"/>
      <c r="AL17" s="3"/>
      <c r="AM17" s="3"/>
      <c r="AN17" s="3"/>
      <c r="AO17" s="3"/>
      <c r="AP17" s="3"/>
      <c r="AQ17" s="3"/>
    </row>
    <row r="18" spans="11:43" x14ac:dyDescent="0.25">
      <c r="Z18" s="2">
        <v>16</v>
      </c>
      <c r="AA18" s="4"/>
      <c r="AB18" s="4"/>
      <c r="AD18" s="4">
        <v>6.0336048464904896E-9</v>
      </c>
      <c r="AE18" s="4"/>
    </row>
    <row r="19" spans="11:43" x14ac:dyDescent="0.25">
      <c r="K19" s="1" t="s">
        <v>20</v>
      </c>
      <c r="L19" s="1" t="s">
        <v>7</v>
      </c>
      <c r="M19" s="1" t="s">
        <v>8</v>
      </c>
      <c r="O19" s="1" t="s">
        <v>35</v>
      </c>
      <c r="P19" s="1" t="s">
        <v>36</v>
      </c>
      <c r="Q19" s="1" t="s">
        <v>37</v>
      </c>
      <c r="R19" s="1" t="s">
        <v>38</v>
      </c>
      <c r="S19" s="1"/>
      <c r="Z19" s="2">
        <v>17</v>
      </c>
      <c r="AA19" s="4"/>
      <c r="AB19" s="4"/>
      <c r="AD19" s="4">
        <v>9.05112094811501E-9</v>
      </c>
      <c r="AE19" s="4"/>
    </row>
    <row r="20" spans="11:43" x14ac:dyDescent="0.25">
      <c r="K20" s="2" t="s">
        <v>10</v>
      </c>
      <c r="L20" s="2">
        <v>0</v>
      </c>
      <c r="M20" s="2">
        <v>50</v>
      </c>
      <c r="N20" s="2">
        <v>50</v>
      </c>
      <c r="O20" s="2">
        <v>1</v>
      </c>
      <c r="P20" s="4"/>
      <c r="Q20" s="4"/>
      <c r="R20" s="4">
        <v>1.3952257770630599E-8</v>
      </c>
      <c r="S20" s="4"/>
      <c r="Z20" s="2">
        <v>18</v>
      </c>
      <c r="AA20" s="4"/>
      <c r="AB20" s="4"/>
      <c r="AD20" s="4">
        <v>1.8108783753601299E-8</v>
      </c>
      <c r="AE20" s="4"/>
    </row>
    <row r="21" spans="11:43" x14ac:dyDescent="0.25">
      <c r="K21" s="2" t="s">
        <v>12</v>
      </c>
      <c r="L21" s="2">
        <v>1</v>
      </c>
      <c r="M21" s="3">
        <v>15.453838348388672</v>
      </c>
      <c r="N21" s="3">
        <v>16.415246963501001</v>
      </c>
      <c r="O21" s="2">
        <v>2</v>
      </c>
      <c r="P21" s="4"/>
      <c r="Q21" s="4"/>
      <c r="R21" s="4">
        <v>719.60863467003696</v>
      </c>
      <c r="S21" s="4"/>
      <c r="Z21" s="2">
        <v>19</v>
      </c>
      <c r="AA21" s="4"/>
      <c r="AB21" s="4"/>
      <c r="AD21" s="4">
        <v>1.8109211326972401E-8</v>
      </c>
      <c r="AE21" s="4"/>
    </row>
    <row r="22" spans="11:43" x14ac:dyDescent="0.25">
      <c r="K22" s="2" t="s">
        <v>14</v>
      </c>
      <c r="L22" s="2">
        <v>1</v>
      </c>
      <c r="M22" s="3">
        <v>16.627944946289063</v>
      </c>
      <c r="N22" s="3">
        <v>16.615919113159201</v>
      </c>
      <c r="O22" s="2">
        <v>3</v>
      </c>
      <c r="P22" s="4"/>
      <c r="Q22" s="4"/>
      <c r="R22" s="4">
        <v>266.72747855152198</v>
      </c>
      <c r="S22" s="4"/>
      <c r="Z22" s="2">
        <v>20</v>
      </c>
      <c r="AA22" s="4"/>
      <c r="AB22" s="4"/>
      <c r="AD22" s="4">
        <v>1.8109211326970399E-8</v>
      </c>
      <c r="AE22" s="4"/>
    </row>
    <row r="23" spans="11:43" x14ac:dyDescent="0.25">
      <c r="K23" s="2" t="s">
        <v>16</v>
      </c>
      <c r="L23" s="2">
        <v>0</v>
      </c>
      <c r="M23" s="2">
        <v>50</v>
      </c>
      <c r="N23" s="2">
        <v>50</v>
      </c>
      <c r="O23" s="2">
        <v>4</v>
      </c>
      <c r="P23" s="4"/>
      <c r="Q23" s="4"/>
      <c r="R23" s="4">
        <v>1.39522577706388E-8</v>
      </c>
      <c r="S23" s="4"/>
      <c r="Z23" s="2">
        <v>21</v>
      </c>
      <c r="AA23" s="4"/>
      <c r="AB23" s="4"/>
      <c r="AD23" s="4">
        <v>9.0512336136181204E-9</v>
      </c>
      <c r="AE23" s="4"/>
    </row>
    <row r="24" spans="11:43" x14ac:dyDescent="0.25">
      <c r="O24" s="2">
        <v>5</v>
      </c>
      <c r="P24" s="4"/>
      <c r="Q24" s="4"/>
      <c r="R24" s="4">
        <v>1.39522577714434E-8</v>
      </c>
      <c r="S24" s="4"/>
      <c r="Z24" s="2">
        <v>22</v>
      </c>
      <c r="AA24" s="4"/>
      <c r="AB24" s="4"/>
      <c r="AD24" s="4">
        <v>1.8109358804539999E-8</v>
      </c>
      <c r="AE24" s="4"/>
    </row>
    <row r="25" spans="11:43" x14ac:dyDescent="0.25">
      <c r="O25" s="2">
        <v>6</v>
      </c>
      <c r="R25" s="2">
        <v>115.069954998768</v>
      </c>
      <c r="Z25" s="2">
        <v>23</v>
      </c>
      <c r="AA25" s="4"/>
      <c r="AB25" s="4"/>
      <c r="AD25" s="4">
        <v>9.0511814494057603E-9</v>
      </c>
      <c r="AE25" s="4"/>
      <c r="AF25" s="3"/>
      <c r="AG25" s="3"/>
      <c r="AI25" s="3"/>
    </row>
    <row r="26" spans="11:43" x14ac:dyDescent="0.25">
      <c r="O26" s="2">
        <v>7</v>
      </c>
      <c r="P26" s="4"/>
      <c r="Q26" s="4"/>
      <c r="R26" s="4">
        <v>1.39522577711458E-8</v>
      </c>
      <c r="S26" s="4"/>
      <c r="Z26" s="2">
        <v>24</v>
      </c>
      <c r="AA26" s="4"/>
      <c r="AB26" s="4"/>
      <c r="AD26" s="4">
        <v>6.0335973179314901E-9</v>
      </c>
      <c r="AE26" s="4"/>
      <c r="AF26" s="3"/>
      <c r="AG26" s="3"/>
      <c r="AI26" s="3"/>
    </row>
    <row r="27" spans="11:43" x14ac:dyDescent="0.25">
      <c r="O27" s="2">
        <v>8</v>
      </c>
      <c r="P27" s="4"/>
      <c r="Q27" s="4"/>
      <c r="R27" s="4">
        <v>7.17036055046212E-9</v>
      </c>
      <c r="S27" s="4"/>
      <c r="T27" s="3"/>
      <c r="U27" s="3"/>
      <c r="Z27" s="2">
        <v>25</v>
      </c>
      <c r="AA27" s="4"/>
      <c r="AB27" s="4"/>
      <c r="AD27" s="4">
        <v>9.0511209481176206E-9</v>
      </c>
      <c r="AE27" s="4"/>
    </row>
    <row r="28" spans="11:43" x14ac:dyDescent="0.25">
      <c r="O28" s="2">
        <v>9</v>
      </c>
      <c r="P28" s="4"/>
      <c r="Q28" s="4"/>
      <c r="R28" s="4">
        <v>1.39522577709866E-8</v>
      </c>
      <c r="S28" s="4"/>
      <c r="T28" s="3"/>
      <c r="U28" s="3"/>
      <c r="Z28" s="2">
        <v>26</v>
      </c>
      <c r="AA28" s="4"/>
      <c r="AB28" s="4"/>
      <c r="AD28" s="4">
        <v>9.0511814494024598E-9</v>
      </c>
      <c r="AE28" s="4"/>
    </row>
    <row r="29" spans="11:43" x14ac:dyDescent="0.25">
      <c r="O29" s="2">
        <v>10</v>
      </c>
      <c r="P29" s="4"/>
      <c r="Q29" s="4"/>
      <c r="R29" s="4">
        <v>1.39522577714062E-8</v>
      </c>
      <c r="S29" s="4"/>
      <c r="T29" s="3"/>
      <c r="U29" s="3"/>
      <c r="Z29" s="2">
        <v>27</v>
      </c>
      <c r="AA29" s="4"/>
      <c r="AB29" s="4"/>
      <c r="AD29" s="4">
        <v>9.05112094811837E-9</v>
      </c>
      <c r="AE29" s="4"/>
    </row>
    <row r="30" spans="11:43" x14ac:dyDescent="0.25">
      <c r="O30" s="2">
        <v>11</v>
      </c>
      <c r="P30" s="4"/>
      <c r="Q30" s="4"/>
      <c r="R30" s="4">
        <v>1.3952257771919199E-8</v>
      </c>
      <c r="S30" s="4"/>
      <c r="Z30" s="2">
        <v>28</v>
      </c>
      <c r="AA30" s="4"/>
      <c r="AB30" s="4"/>
      <c r="AD30" s="4">
        <v>9.0511673281696108E-9</v>
      </c>
      <c r="AE30" s="4"/>
    </row>
    <row r="31" spans="11:43" x14ac:dyDescent="0.25">
      <c r="O31" s="2">
        <v>12</v>
      </c>
      <c r="P31" s="4"/>
      <c r="Q31" s="4"/>
      <c r="R31" s="4">
        <v>1.39522577717889E-8</v>
      </c>
      <c r="S31" s="4"/>
      <c r="Z31" s="2">
        <v>29</v>
      </c>
      <c r="AA31" s="4"/>
      <c r="AB31" s="4"/>
      <c r="AD31" s="4">
        <v>1.8108783753599198E-8</v>
      </c>
      <c r="AE31" s="4"/>
    </row>
    <row r="32" spans="11:43" x14ac:dyDescent="0.25">
      <c r="O32" s="2">
        <v>13</v>
      </c>
      <c r="P32" s="4"/>
      <c r="Q32" s="4"/>
      <c r="R32" s="4">
        <v>7.1703605498725098E-9</v>
      </c>
      <c r="S32" s="4"/>
      <c r="Z32" s="2">
        <v>30</v>
      </c>
      <c r="AA32" s="4"/>
      <c r="AB32" s="4"/>
      <c r="AD32" s="4">
        <v>9.0512336136155098E-9</v>
      </c>
      <c r="AE32" s="4"/>
    </row>
    <row r="33" spans="11:36" x14ac:dyDescent="0.25">
      <c r="O33" s="2">
        <v>14</v>
      </c>
      <c r="P33" s="4"/>
      <c r="Q33" s="4"/>
      <c r="R33" s="4">
        <v>7.1703605501501902E-9</v>
      </c>
      <c r="S33" s="4"/>
      <c r="Z33" s="2">
        <v>31</v>
      </c>
      <c r="AA33" s="4"/>
      <c r="AD33" s="4">
        <v>2.1492039820429801E-3</v>
      </c>
      <c r="AE33" s="4"/>
    </row>
    <row r="34" spans="11:36" x14ac:dyDescent="0.25">
      <c r="O34" s="2">
        <v>15</v>
      </c>
      <c r="P34" s="4"/>
      <c r="Q34" s="4"/>
      <c r="R34" s="4">
        <v>7.1703605503642604E-9</v>
      </c>
      <c r="S34" s="4"/>
      <c r="AD34" s="2" t="s">
        <v>39</v>
      </c>
      <c r="AE34" s="2" t="s">
        <v>40</v>
      </c>
      <c r="AF34" s="3"/>
      <c r="AG34" s="3"/>
    </row>
    <row r="35" spans="11:36" x14ac:dyDescent="0.25">
      <c r="V35" s="1" t="s">
        <v>20</v>
      </c>
      <c r="W35" s="1" t="s">
        <v>7</v>
      </c>
      <c r="X35" s="1" t="s">
        <v>8</v>
      </c>
      <c r="Z35" s="1" t="s">
        <v>35</v>
      </c>
      <c r="AA35" s="1" t="s">
        <v>36</v>
      </c>
      <c r="AB35" s="1" t="s">
        <v>37</v>
      </c>
      <c r="AC35" s="1" t="s">
        <v>38</v>
      </c>
      <c r="AD35" s="1" t="s">
        <v>38</v>
      </c>
      <c r="AE35" s="1" t="s">
        <v>38</v>
      </c>
      <c r="AF35" s="3"/>
      <c r="AG35" s="3"/>
    </row>
    <row r="36" spans="11:36" x14ac:dyDescent="0.25">
      <c r="K36" s="1" t="s">
        <v>23</v>
      </c>
      <c r="L36" s="1" t="s">
        <v>7</v>
      </c>
      <c r="M36" s="1" t="s">
        <v>8</v>
      </c>
      <c r="O36" s="1" t="s">
        <v>35</v>
      </c>
      <c r="P36" s="1" t="s">
        <v>36</v>
      </c>
      <c r="Q36" s="1" t="s">
        <v>37</v>
      </c>
      <c r="R36" s="1" t="s">
        <v>38</v>
      </c>
      <c r="S36" s="1"/>
      <c r="V36" s="2" t="s">
        <v>10</v>
      </c>
      <c r="W36" s="2">
        <v>0</v>
      </c>
      <c r="X36" s="3">
        <v>50</v>
      </c>
      <c r="Y36" s="3">
        <v>50</v>
      </c>
      <c r="Z36" s="2">
        <v>1</v>
      </c>
      <c r="AA36" s="4"/>
      <c r="AB36" s="4"/>
      <c r="AD36" s="4">
        <v>1.8072169581612499E-8</v>
      </c>
      <c r="AE36" s="4"/>
    </row>
    <row r="37" spans="11:36" x14ac:dyDescent="0.25">
      <c r="K37" s="2" t="s">
        <v>10</v>
      </c>
      <c r="L37" s="2">
        <v>0</v>
      </c>
      <c r="M37" s="2">
        <v>50</v>
      </c>
      <c r="N37" s="2">
        <v>50</v>
      </c>
      <c r="O37" s="2">
        <v>1</v>
      </c>
      <c r="P37" s="4"/>
      <c r="Q37" s="4"/>
      <c r="R37" s="4">
        <v>1.49404747574219E-8</v>
      </c>
      <c r="S37" s="4"/>
      <c r="V37" s="2" t="s">
        <v>12</v>
      </c>
      <c r="W37" s="2">
        <v>0</v>
      </c>
      <c r="X37" s="3">
        <v>50</v>
      </c>
      <c r="Y37" s="3">
        <v>50</v>
      </c>
      <c r="Z37" s="2">
        <v>2</v>
      </c>
      <c r="AA37" s="4"/>
      <c r="AB37" s="4"/>
      <c r="AD37" s="4">
        <v>1.80721695816154E-8</v>
      </c>
      <c r="AE37" s="4"/>
    </row>
    <row r="38" spans="11:36" x14ac:dyDescent="0.25">
      <c r="K38" s="2" t="s">
        <v>12</v>
      </c>
      <c r="L38" s="2">
        <v>1</v>
      </c>
      <c r="M38" s="3">
        <v>18.489538192749023</v>
      </c>
      <c r="N38" s="3">
        <v>18.817163467407202</v>
      </c>
      <c r="O38" s="2">
        <v>2</v>
      </c>
      <c r="R38" s="2">
        <v>110.470611765977</v>
      </c>
      <c r="V38" s="2" t="s">
        <v>14</v>
      </c>
      <c r="W38" s="2">
        <v>1</v>
      </c>
      <c r="X38" s="3">
        <v>17.136844635009766</v>
      </c>
      <c r="Y38" s="3">
        <v>16.227281570434599</v>
      </c>
      <c r="Z38" s="2">
        <v>3</v>
      </c>
      <c r="AA38" s="4"/>
      <c r="AB38" s="4"/>
      <c r="AD38" s="4">
        <v>273.40154399420999</v>
      </c>
      <c r="AE38" s="4"/>
    </row>
    <row r="39" spans="11:36" x14ac:dyDescent="0.25">
      <c r="K39" s="2" t="s">
        <v>14</v>
      </c>
      <c r="L39" s="2">
        <v>0</v>
      </c>
      <c r="M39" s="2">
        <v>50</v>
      </c>
      <c r="N39" s="2">
        <v>50</v>
      </c>
      <c r="O39" s="2">
        <v>3</v>
      </c>
      <c r="P39" s="4"/>
      <c r="Q39" s="4"/>
      <c r="R39" s="4">
        <v>1.4940474757537099E-8</v>
      </c>
      <c r="S39" s="4"/>
      <c r="V39" s="2" t="s">
        <v>16</v>
      </c>
      <c r="W39" s="2">
        <v>1</v>
      </c>
      <c r="X39" s="3">
        <v>16.06001091003418</v>
      </c>
      <c r="Y39" s="3">
        <v>16.38947868347168</v>
      </c>
      <c r="Z39" s="2">
        <v>4</v>
      </c>
      <c r="AA39" s="4"/>
      <c r="AB39" s="4"/>
      <c r="AD39" s="4">
        <v>844.10425541089796</v>
      </c>
      <c r="AE39" s="4"/>
      <c r="AF39" s="3"/>
      <c r="AG39" s="3"/>
      <c r="AH39" s="3"/>
      <c r="AI39" s="3"/>
      <c r="AJ39" s="3"/>
    </row>
    <row r="40" spans="11:36" x14ac:dyDescent="0.25">
      <c r="K40" s="2" t="s">
        <v>16</v>
      </c>
      <c r="L40" s="2">
        <v>0</v>
      </c>
      <c r="M40" s="2">
        <v>50</v>
      </c>
      <c r="N40" s="2">
        <v>50</v>
      </c>
      <c r="O40" s="2">
        <v>4</v>
      </c>
      <c r="P40" s="4"/>
      <c r="Q40" s="4"/>
      <c r="R40" s="4">
        <v>1.49404747575832E-8</v>
      </c>
      <c r="S40" s="4"/>
      <c r="V40" s="2" t="s">
        <v>18</v>
      </c>
      <c r="W40" s="2">
        <v>0</v>
      </c>
      <c r="X40" s="3">
        <v>50</v>
      </c>
      <c r="Y40" s="3">
        <v>50</v>
      </c>
      <c r="Z40" s="2">
        <v>5</v>
      </c>
      <c r="AA40" s="4"/>
      <c r="AB40" s="4"/>
      <c r="AD40" s="4">
        <v>1.8072169581613799E-8</v>
      </c>
      <c r="AE40" s="4"/>
      <c r="AF40" s="3"/>
      <c r="AG40" s="3"/>
      <c r="AH40" s="3"/>
      <c r="AI40" s="3"/>
      <c r="AJ40" s="3"/>
    </row>
    <row r="41" spans="11:36" x14ac:dyDescent="0.25">
      <c r="O41" s="2">
        <v>5</v>
      </c>
      <c r="P41" s="4"/>
      <c r="Q41" s="4"/>
      <c r="R41" s="4">
        <v>1.49404747824038E-8</v>
      </c>
      <c r="S41" s="4"/>
      <c r="Z41" s="2">
        <v>6</v>
      </c>
      <c r="AA41" s="4"/>
      <c r="AB41" s="4"/>
      <c r="AD41" s="4">
        <v>1.8072169580197699E-8</v>
      </c>
      <c r="AE41" s="4"/>
    </row>
    <row r="42" spans="11:36" x14ac:dyDescent="0.25">
      <c r="O42" s="2">
        <v>6</v>
      </c>
      <c r="P42" s="4"/>
      <c r="Q42" s="4"/>
      <c r="R42" s="4">
        <v>1.49404747823115E-8</v>
      </c>
      <c r="S42" s="4"/>
      <c r="Z42" s="2">
        <v>7</v>
      </c>
      <c r="AA42" s="4"/>
      <c r="AB42" s="4"/>
      <c r="AD42" s="4">
        <v>1.8072169581162999E-8</v>
      </c>
      <c r="AE42" s="4"/>
    </row>
    <row r="43" spans="11:36" x14ac:dyDescent="0.25">
      <c r="O43" s="2">
        <v>7</v>
      </c>
      <c r="P43" s="4"/>
      <c r="Q43" s="4"/>
      <c r="R43" s="4">
        <v>1.00077058602353E-8</v>
      </c>
      <c r="S43" s="4"/>
      <c r="Z43" s="2">
        <v>8</v>
      </c>
      <c r="AA43" s="4"/>
      <c r="AB43" s="4"/>
      <c r="AD43" s="4">
        <v>1.807216958019E-8</v>
      </c>
      <c r="AE43" s="4"/>
    </row>
    <row r="44" spans="11:36" x14ac:dyDescent="0.25">
      <c r="O44" s="2">
        <v>8</v>
      </c>
      <c r="P44" s="4"/>
      <c r="Q44" s="4"/>
      <c r="R44" s="4">
        <v>1.0007705857620801E-8</v>
      </c>
      <c r="S44" s="4"/>
      <c r="Z44" s="2">
        <v>9</v>
      </c>
      <c r="AA44" s="4"/>
      <c r="AB44" s="4"/>
      <c r="AD44" s="4">
        <v>1.8072169579724102E-8</v>
      </c>
      <c r="AE44" s="4"/>
    </row>
    <row r="45" spans="11:36" x14ac:dyDescent="0.25">
      <c r="O45" s="2">
        <v>9</v>
      </c>
      <c r="P45" s="4"/>
      <c r="Q45" s="4"/>
      <c r="R45" s="4">
        <v>1.0007705860177199E-8</v>
      </c>
      <c r="S45" s="4"/>
      <c r="Z45" s="2">
        <v>10</v>
      </c>
      <c r="AA45" s="4"/>
      <c r="AB45" s="4"/>
      <c r="AD45" s="4">
        <v>9.0636583133513994E-9</v>
      </c>
      <c r="AE45" s="4"/>
      <c r="AF45" s="3"/>
      <c r="AG45" s="3"/>
      <c r="AH45" s="3"/>
    </row>
    <row r="46" spans="11:36" x14ac:dyDescent="0.25">
      <c r="O46" s="2">
        <v>10</v>
      </c>
      <c r="P46" s="4"/>
      <c r="Q46" s="4"/>
      <c r="R46" s="4">
        <v>1.4940474782247099E-8</v>
      </c>
      <c r="S46" s="4"/>
      <c r="Z46" s="2">
        <v>11</v>
      </c>
      <c r="AA46" s="4"/>
      <c r="AB46" s="4"/>
      <c r="AD46" s="4">
        <v>9.0636583135010794E-9</v>
      </c>
      <c r="AE46" s="4"/>
      <c r="AF46" s="3"/>
      <c r="AH46" s="3"/>
    </row>
    <row r="47" spans="11:36" x14ac:dyDescent="0.25">
      <c r="O47" s="2">
        <v>11</v>
      </c>
      <c r="P47" s="4"/>
      <c r="Q47" s="4"/>
      <c r="R47" s="4">
        <v>1.00077058576337E-8</v>
      </c>
      <c r="S47" s="4"/>
      <c r="Z47" s="2">
        <v>12</v>
      </c>
      <c r="AA47" s="4"/>
      <c r="AB47" s="4"/>
      <c r="AD47" s="4">
        <v>9.0636583130810205E-9</v>
      </c>
      <c r="AE47" s="4"/>
    </row>
    <row r="48" spans="11:36" x14ac:dyDescent="0.25">
      <c r="O48" s="2">
        <v>12</v>
      </c>
      <c r="P48" s="4"/>
      <c r="Q48" s="4"/>
      <c r="R48" s="4">
        <v>1.00077058575711E-8</v>
      </c>
      <c r="S48" s="4"/>
      <c r="Z48" s="2">
        <v>13</v>
      </c>
      <c r="AA48" s="4"/>
      <c r="AB48" s="4"/>
      <c r="AD48" s="4">
        <v>1.80721695797284E-8</v>
      </c>
      <c r="AE48" s="4"/>
    </row>
    <row r="49" spans="1:31" x14ac:dyDescent="0.25">
      <c r="O49" s="2">
        <v>13</v>
      </c>
      <c r="P49" s="4"/>
      <c r="Q49" s="4"/>
      <c r="R49" s="4">
        <v>7.2893500494731297E-9</v>
      </c>
      <c r="S49" s="4"/>
      <c r="Z49" s="2">
        <v>14</v>
      </c>
      <c r="AA49" s="4"/>
      <c r="AB49" s="4"/>
      <c r="AD49" s="4">
        <v>1.8072169579729501E-8</v>
      </c>
      <c r="AE49" s="4"/>
    </row>
    <row r="50" spans="1:31" x14ac:dyDescent="0.25">
      <c r="O50" s="2">
        <v>14</v>
      </c>
      <c r="P50" s="4"/>
      <c r="Q50" s="4"/>
      <c r="R50" s="4">
        <v>7.2893500550567799E-9</v>
      </c>
      <c r="S50" s="4"/>
      <c r="Z50" s="2">
        <v>15</v>
      </c>
      <c r="AA50" s="4"/>
      <c r="AB50" s="4"/>
      <c r="AD50" s="4">
        <v>9.0636583129331405E-9</v>
      </c>
      <c r="AE50" s="4"/>
    </row>
    <row r="51" spans="1:31" x14ac:dyDescent="0.25">
      <c r="O51" s="2">
        <v>15</v>
      </c>
      <c r="P51" s="4"/>
      <c r="Q51" s="4"/>
      <c r="R51" s="4">
        <v>1.00077058602085E-8</v>
      </c>
      <c r="S51" s="4"/>
      <c r="Z51" s="2">
        <v>16</v>
      </c>
      <c r="AA51" s="4"/>
      <c r="AB51" s="4"/>
      <c r="AD51" s="4">
        <v>6.0457503315964703E-9</v>
      </c>
      <c r="AE51" s="4"/>
    </row>
    <row r="52" spans="1:31" x14ac:dyDescent="0.25">
      <c r="A52" s="1" t="s">
        <v>28</v>
      </c>
      <c r="Z52" s="2">
        <v>17</v>
      </c>
      <c r="AA52" s="4"/>
      <c r="AB52" s="4"/>
      <c r="AD52" s="4">
        <v>6.0457503317913896E-9</v>
      </c>
      <c r="AE52" s="4"/>
    </row>
    <row r="53" spans="1:31" x14ac:dyDescent="0.25">
      <c r="K53" s="1" t="s">
        <v>24</v>
      </c>
      <c r="L53" s="1" t="s">
        <v>7</v>
      </c>
      <c r="M53" s="1" t="s">
        <v>8</v>
      </c>
      <c r="O53" s="1" t="s">
        <v>35</v>
      </c>
      <c r="P53" s="1" t="s">
        <v>36</v>
      </c>
      <c r="Q53" s="1" t="s">
        <v>37</v>
      </c>
      <c r="R53" s="1" t="s">
        <v>38</v>
      </c>
      <c r="S53" s="1"/>
      <c r="Z53" s="2">
        <v>18</v>
      </c>
      <c r="AA53" s="4"/>
      <c r="AB53" s="4"/>
      <c r="AD53" s="4">
        <v>6.0457503318574797E-9</v>
      </c>
      <c r="AE53" s="4"/>
    </row>
    <row r="54" spans="1:31" x14ac:dyDescent="0.25">
      <c r="A54" s="2" t="s">
        <v>0</v>
      </c>
      <c r="K54" s="2" t="s">
        <v>10</v>
      </c>
      <c r="L54" s="2">
        <v>0</v>
      </c>
      <c r="M54" s="2">
        <v>50</v>
      </c>
      <c r="N54" s="2">
        <v>50</v>
      </c>
      <c r="O54" s="2">
        <v>1</v>
      </c>
      <c r="P54" s="4"/>
      <c r="Q54" s="4"/>
      <c r="R54" s="4">
        <v>1.47523867407881E-8</v>
      </c>
      <c r="S54" s="4"/>
      <c r="Z54" s="2">
        <v>19</v>
      </c>
      <c r="AA54" s="4"/>
      <c r="AB54" s="4"/>
      <c r="AD54" s="4">
        <v>9.0636583134999693E-9</v>
      </c>
      <c r="AE54" s="4"/>
    </row>
    <row r="55" spans="1:31" x14ac:dyDescent="0.25">
      <c r="A55" s="6" t="s">
        <v>29</v>
      </c>
      <c r="K55" s="2" t="s">
        <v>12</v>
      </c>
      <c r="L55" s="2">
        <v>1</v>
      </c>
      <c r="M55" s="3">
        <v>23.712251663208008</v>
      </c>
      <c r="N55" s="3">
        <v>24.599220275878899</v>
      </c>
      <c r="O55" s="2">
        <v>2</v>
      </c>
      <c r="P55" s="4"/>
      <c r="Q55" s="4"/>
      <c r="R55" s="4">
        <v>2.27340090018054</v>
      </c>
      <c r="S55" s="4"/>
      <c r="Z55" s="2">
        <v>20</v>
      </c>
      <c r="AA55" s="4"/>
      <c r="AB55" s="4"/>
      <c r="AD55" s="4">
        <v>1.8072169580189698E-8</v>
      </c>
      <c r="AE55" s="4"/>
    </row>
    <row r="56" spans="1:31" x14ac:dyDescent="0.25">
      <c r="A56" s="6" t="s">
        <v>30</v>
      </c>
      <c r="K56" s="2" t="s">
        <v>14</v>
      </c>
      <c r="L56" s="2">
        <v>1</v>
      </c>
      <c r="M56" s="3">
        <v>23.771408081054688</v>
      </c>
      <c r="N56" s="3">
        <v>24.123701095581101</v>
      </c>
      <c r="O56" s="2">
        <v>3</v>
      </c>
      <c r="P56" s="4"/>
      <c r="Q56" s="4"/>
      <c r="R56" s="4">
        <v>2.1417881933765202</v>
      </c>
      <c r="S56" s="4"/>
      <c r="Z56" s="2">
        <v>21</v>
      </c>
      <c r="AD56" s="2">
        <v>270.638481064026</v>
      </c>
    </row>
    <row r="57" spans="1:31" x14ac:dyDescent="0.25">
      <c r="A57" s="6" t="s">
        <v>31</v>
      </c>
      <c r="K57" s="2" t="s">
        <v>16</v>
      </c>
      <c r="L57" s="2">
        <v>0</v>
      </c>
      <c r="M57" s="2">
        <v>50</v>
      </c>
      <c r="N57" s="2">
        <v>50</v>
      </c>
      <c r="O57" s="2">
        <v>4</v>
      </c>
      <c r="P57" s="4"/>
      <c r="Q57" s="4"/>
      <c r="R57" s="4">
        <v>1.4752386740767401E-8</v>
      </c>
      <c r="S57" s="4"/>
      <c r="Z57" s="2">
        <v>22</v>
      </c>
      <c r="AA57" s="4"/>
      <c r="AB57" s="4"/>
      <c r="AD57" s="4">
        <v>1.8072169581160901E-8</v>
      </c>
      <c r="AE57" s="4"/>
    </row>
    <row r="58" spans="1:31" x14ac:dyDescent="0.25">
      <c r="O58" s="2">
        <v>5</v>
      </c>
      <c r="P58" s="4"/>
      <c r="Q58" s="4"/>
      <c r="R58" s="4">
        <v>1.47523865660261E-8</v>
      </c>
      <c r="S58" s="4"/>
      <c r="Z58" s="2">
        <v>23</v>
      </c>
      <c r="AA58" s="4"/>
      <c r="AB58" s="4"/>
      <c r="AD58" s="4">
        <v>9.0636583130815599E-9</v>
      </c>
      <c r="AE58" s="4"/>
    </row>
    <row r="59" spans="1:31" x14ac:dyDescent="0.25">
      <c r="A59" s="6" t="s">
        <v>1</v>
      </c>
      <c r="O59" s="2">
        <v>6</v>
      </c>
      <c r="R59" s="2">
        <v>1.13255562182373</v>
      </c>
      <c r="Z59" s="2">
        <v>24</v>
      </c>
      <c r="AA59" s="4"/>
      <c r="AB59" s="4"/>
      <c r="AD59" s="4">
        <v>9.0636583129325598E-9</v>
      </c>
      <c r="AE59" s="4"/>
    </row>
    <row r="60" spans="1:31" x14ac:dyDescent="0.25">
      <c r="O60" s="2">
        <v>7</v>
      </c>
      <c r="P60" s="4"/>
      <c r="Q60" s="4"/>
      <c r="R60" s="4">
        <v>1.4752386551868199E-8</v>
      </c>
      <c r="S60" s="4"/>
      <c r="Z60" s="2">
        <v>25</v>
      </c>
      <c r="AA60" s="4"/>
      <c r="AB60" s="4"/>
      <c r="AD60" s="4">
        <v>9.0636583129329502E-9</v>
      </c>
      <c r="AE60" s="4"/>
    </row>
    <row r="61" spans="1:31" x14ac:dyDescent="0.25">
      <c r="O61" s="2">
        <v>8</v>
      </c>
      <c r="P61" s="4"/>
      <c r="Q61" s="4"/>
      <c r="R61" s="4">
        <v>6.3702317123903702E-9</v>
      </c>
      <c r="S61" s="4"/>
      <c r="Z61" s="2">
        <v>26</v>
      </c>
      <c r="AA61" s="4"/>
      <c r="AB61" s="4"/>
      <c r="AD61" s="4">
        <v>9.0636583133519503E-9</v>
      </c>
      <c r="AE61" s="4"/>
    </row>
    <row r="62" spans="1:31" x14ac:dyDescent="0.25">
      <c r="O62" s="2">
        <v>9</v>
      </c>
      <c r="P62" s="4"/>
      <c r="Q62" s="4"/>
      <c r="R62" s="4">
        <v>1.47523865522633E-8</v>
      </c>
      <c r="S62" s="4"/>
      <c r="Z62" s="2">
        <v>27</v>
      </c>
      <c r="AA62" s="4"/>
      <c r="AB62" s="4"/>
      <c r="AD62" s="4">
        <v>6.0457503316611898E-9</v>
      </c>
      <c r="AE62" s="4"/>
    </row>
    <row r="63" spans="1:31" x14ac:dyDescent="0.25">
      <c r="O63" s="2">
        <v>10</v>
      </c>
      <c r="P63" s="4"/>
      <c r="Q63" s="4"/>
      <c r="R63" s="4">
        <v>1.47523865661182E-8</v>
      </c>
      <c r="S63" s="4"/>
      <c r="Z63" s="2">
        <v>28</v>
      </c>
      <c r="AA63" s="4"/>
      <c r="AB63" s="4"/>
      <c r="AD63" s="4">
        <v>9.0636583133519007E-9</v>
      </c>
      <c r="AE63" s="4"/>
    </row>
    <row r="64" spans="1:31" x14ac:dyDescent="0.25">
      <c r="O64" s="2">
        <v>11</v>
      </c>
      <c r="P64" s="4"/>
      <c r="Q64" s="4"/>
      <c r="R64" s="4">
        <v>1.4752386377204E-8</v>
      </c>
      <c r="S64" s="4"/>
      <c r="Z64" s="2">
        <v>29</v>
      </c>
      <c r="AA64" s="4"/>
      <c r="AB64" s="4"/>
      <c r="AD64" s="4">
        <v>9.0636583130814705E-9</v>
      </c>
      <c r="AE64" s="4"/>
    </row>
    <row r="65" spans="1:31" x14ac:dyDescent="0.25">
      <c r="A65" s="2" t="s">
        <v>2</v>
      </c>
      <c r="O65" s="2">
        <v>12</v>
      </c>
      <c r="P65" s="4"/>
      <c r="Q65" s="4"/>
      <c r="R65" s="4">
        <v>1.47523863775276E-8</v>
      </c>
      <c r="S65" s="4"/>
      <c r="Z65" s="2">
        <v>30</v>
      </c>
      <c r="AA65" s="4"/>
      <c r="AB65" s="4"/>
      <c r="AD65" s="4">
        <v>1.8072169581160299E-8</v>
      </c>
      <c r="AE65" s="4"/>
    </row>
    <row r="66" spans="1:31" x14ac:dyDescent="0.25">
      <c r="O66" s="2">
        <v>13</v>
      </c>
      <c r="P66" s="4"/>
      <c r="Q66" s="4"/>
      <c r="R66" s="4">
        <v>6.37023172975642E-9</v>
      </c>
      <c r="S66" s="4"/>
      <c r="Z66" s="2">
        <v>31</v>
      </c>
      <c r="AA66" s="4"/>
      <c r="AB66" s="4"/>
      <c r="AD66" s="4">
        <v>9.0636583135001695E-9</v>
      </c>
      <c r="AE66" s="4"/>
    </row>
    <row r="67" spans="1:31" x14ac:dyDescent="0.25">
      <c r="O67" s="2">
        <v>14</v>
      </c>
      <c r="P67" s="4"/>
      <c r="Q67" s="4"/>
      <c r="R67" s="4">
        <v>6.3702317138243399E-9</v>
      </c>
      <c r="S67" s="4"/>
      <c r="AD67" s="2" t="s">
        <v>39</v>
      </c>
      <c r="AE67" s="2" t="s">
        <v>40</v>
      </c>
    </row>
    <row r="68" spans="1:31" x14ac:dyDescent="0.25">
      <c r="O68" s="2">
        <v>15</v>
      </c>
      <c r="P68" s="4"/>
      <c r="Q68" s="4"/>
      <c r="R68" s="4">
        <v>6.3702316964237297E-9</v>
      </c>
      <c r="S68" s="4"/>
      <c r="V68" s="1" t="s">
        <v>23</v>
      </c>
      <c r="W68" s="1" t="s">
        <v>7</v>
      </c>
      <c r="X68" s="1" t="s">
        <v>8</v>
      </c>
      <c r="Z68" s="1" t="s">
        <v>35</v>
      </c>
      <c r="AA68" s="1" t="s">
        <v>36</v>
      </c>
      <c r="AB68" s="1" t="s">
        <v>37</v>
      </c>
      <c r="AC68" s="1" t="s">
        <v>38</v>
      </c>
      <c r="AD68" s="1" t="s">
        <v>38</v>
      </c>
      <c r="AE68" s="1" t="s">
        <v>38</v>
      </c>
    </row>
    <row r="69" spans="1:31" x14ac:dyDescent="0.25">
      <c r="V69" s="2" t="s">
        <v>10</v>
      </c>
      <c r="W69" s="2">
        <v>1</v>
      </c>
      <c r="X69" s="3">
        <v>31.101327896118164</v>
      </c>
      <c r="Y69" s="3">
        <v>31.957979202270508</v>
      </c>
      <c r="Z69" s="2">
        <v>1</v>
      </c>
      <c r="AA69" s="4"/>
      <c r="AB69" s="4"/>
      <c r="AD69" s="2">
        <v>2.7426822530414299E-2</v>
      </c>
    </row>
    <row r="70" spans="1:31" x14ac:dyDescent="0.25">
      <c r="K70" s="1" t="s">
        <v>25</v>
      </c>
      <c r="L70" s="1" t="s">
        <v>7</v>
      </c>
      <c r="M70" s="1" t="s">
        <v>8</v>
      </c>
      <c r="O70" s="1" t="s">
        <v>35</v>
      </c>
      <c r="P70" s="1" t="s">
        <v>36</v>
      </c>
      <c r="Q70" s="1" t="s">
        <v>37</v>
      </c>
      <c r="R70" s="1" t="s">
        <v>38</v>
      </c>
      <c r="S70" s="1"/>
      <c r="V70" s="2" t="s">
        <v>12</v>
      </c>
      <c r="W70" s="2">
        <v>1</v>
      </c>
      <c r="X70" s="3">
        <v>32.099002838134766</v>
      </c>
      <c r="Y70" s="3">
        <v>32.005214691162109</v>
      </c>
      <c r="Z70" s="2">
        <v>2</v>
      </c>
      <c r="AA70" s="4"/>
      <c r="AB70" s="4"/>
      <c r="AD70" s="2">
        <v>7.3900150577049101E-3</v>
      </c>
    </row>
    <row r="71" spans="1:31" x14ac:dyDescent="0.25">
      <c r="K71" s="2" t="s">
        <v>10</v>
      </c>
      <c r="L71" s="2">
        <v>1</v>
      </c>
      <c r="M71" s="3">
        <v>16.606624603271499</v>
      </c>
      <c r="N71" s="3">
        <v>17.931875228881836</v>
      </c>
      <c r="O71" s="2">
        <v>1</v>
      </c>
      <c r="P71" s="4"/>
      <c r="Q71" s="4"/>
      <c r="R71" s="4">
        <v>116.802892104316</v>
      </c>
      <c r="S71" s="4"/>
      <c r="V71" s="2" t="s">
        <v>14</v>
      </c>
      <c r="W71" s="2">
        <v>0</v>
      </c>
      <c r="X71" s="3">
        <v>50</v>
      </c>
      <c r="Y71" s="3">
        <v>50</v>
      </c>
      <c r="Z71" s="2">
        <v>3</v>
      </c>
      <c r="AA71" s="4"/>
      <c r="AB71" s="4"/>
      <c r="AD71" s="4">
        <v>1.05612145750654E-8</v>
      </c>
      <c r="AE71" s="4"/>
    </row>
    <row r="72" spans="1:31" x14ac:dyDescent="0.25">
      <c r="K72" s="2" t="s">
        <v>12</v>
      </c>
      <c r="L72" s="2">
        <v>1</v>
      </c>
      <c r="M72" s="3">
        <v>16.650806427001953</v>
      </c>
      <c r="N72" s="3">
        <v>16.9383239746094</v>
      </c>
      <c r="O72" s="2">
        <v>2</v>
      </c>
      <c r="P72" s="4"/>
      <c r="Q72" s="4"/>
      <c r="R72" s="4">
        <v>111.732750637058</v>
      </c>
      <c r="S72" s="4"/>
      <c r="V72" s="2" t="s">
        <v>16</v>
      </c>
      <c r="W72" s="2">
        <v>1</v>
      </c>
      <c r="X72" s="3">
        <v>33.797645568847656</v>
      </c>
      <c r="Y72" s="3">
        <v>32.864822387695313</v>
      </c>
      <c r="Z72" s="2">
        <v>4</v>
      </c>
      <c r="AA72" s="4"/>
      <c r="AB72" s="4"/>
      <c r="AD72" s="2">
        <v>1.17714399102001E-3</v>
      </c>
    </row>
    <row r="73" spans="1:31" x14ac:dyDescent="0.25">
      <c r="K73" s="2" t="s">
        <v>14</v>
      </c>
      <c r="L73" s="2">
        <v>1</v>
      </c>
      <c r="M73" s="3">
        <v>15.906201362609863</v>
      </c>
      <c r="N73" s="3">
        <v>16.505437850952099</v>
      </c>
      <c r="O73" s="2">
        <v>3</v>
      </c>
      <c r="P73" s="4"/>
      <c r="Q73" s="4"/>
      <c r="R73" s="4">
        <v>288.86768113804902</v>
      </c>
      <c r="S73" s="4"/>
      <c r="V73" s="2" t="s">
        <v>18</v>
      </c>
      <c r="W73" s="2">
        <v>1</v>
      </c>
      <c r="X73" s="3">
        <v>31.709447860717773</v>
      </c>
      <c r="Y73" s="3">
        <v>31.018119812011719</v>
      </c>
      <c r="Z73" s="2">
        <v>5</v>
      </c>
      <c r="AA73" s="4"/>
      <c r="AB73" s="4"/>
      <c r="AD73" s="2">
        <v>1.22133861854041E-2</v>
      </c>
    </row>
    <row r="74" spans="1:31" x14ac:dyDescent="0.25">
      <c r="K74" s="2" t="s">
        <v>16</v>
      </c>
      <c r="L74" s="2">
        <v>0</v>
      </c>
      <c r="M74" s="3">
        <v>50</v>
      </c>
      <c r="N74" s="3">
        <v>50</v>
      </c>
      <c r="O74" s="2">
        <v>4</v>
      </c>
      <c r="P74" s="4"/>
      <c r="Q74" s="4"/>
      <c r="R74" s="4">
        <v>1.05613091512778E-8</v>
      </c>
      <c r="S74" s="4"/>
      <c r="Z74" s="2">
        <v>6</v>
      </c>
      <c r="AA74" s="4"/>
      <c r="AB74" s="4"/>
      <c r="AD74" s="4">
        <v>1.05612166267752E-8</v>
      </c>
      <c r="AE74" s="4"/>
    </row>
    <row r="75" spans="1:31" x14ac:dyDescent="0.25">
      <c r="O75" s="2">
        <v>5</v>
      </c>
      <c r="P75" s="4"/>
      <c r="Q75" s="4"/>
      <c r="R75" s="4">
        <v>49.600411405566</v>
      </c>
      <c r="S75" s="4"/>
      <c r="Z75" s="2">
        <v>7</v>
      </c>
      <c r="AA75" s="4"/>
      <c r="AB75" s="4"/>
      <c r="AD75" s="2">
        <v>1.01698487567329E-3</v>
      </c>
    </row>
    <row r="76" spans="1:31" x14ac:dyDescent="0.25">
      <c r="O76" s="2">
        <v>6</v>
      </c>
      <c r="P76" s="4"/>
      <c r="Q76" s="4"/>
      <c r="R76" s="4">
        <v>107.786853067762</v>
      </c>
      <c r="S76" s="4"/>
      <c r="Z76" s="2">
        <v>8</v>
      </c>
      <c r="AA76" s="4"/>
      <c r="AB76" s="4"/>
      <c r="AD76" s="4">
        <v>1.05612218851494E-8</v>
      </c>
      <c r="AE76" s="4"/>
    </row>
    <row r="77" spans="1:31" x14ac:dyDescent="0.25">
      <c r="O77" s="2">
        <v>7</v>
      </c>
      <c r="P77" s="4"/>
      <c r="Q77" s="4"/>
      <c r="R77" s="4">
        <v>1.0561309151862699E-8</v>
      </c>
      <c r="S77" s="4"/>
      <c r="Z77" s="2">
        <v>9</v>
      </c>
      <c r="AA77" s="4"/>
      <c r="AB77" s="4"/>
      <c r="AD77" s="4">
        <v>1.0561385375889E-8</v>
      </c>
      <c r="AE77" s="4"/>
    </row>
    <row r="78" spans="1:31" x14ac:dyDescent="0.25">
      <c r="O78" s="2">
        <v>8</v>
      </c>
      <c r="P78" s="4"/>
      <c r="Q78" s="4"/>
      <c r="R78" s="4">
        <v>1.0561309151000301E-8</v>
      </c>
      <c r="S78" s="4"/>
      <c r="Z78" s="2">
        <v>10</v>
      </c>
      <c r="AA78" s="4"/>
      <c r="AB78" s="4"/>
      <c r="AD78" s="2">
        <v>9.3635021068963996E-4</v>
      </c>
    </row>
    <row r="79" spans="1:31" x14ac:dyDescent="0.25">
      <c r="O79" s="2">
        <v>9</v>
      </c>
      <c r="P79" s="4"/>
      <c r="Q79" s="4"/>
      <c r="R79" s="4">
        <v>113.948671234302</v>
      </c>
      <c r="S79" s="4"/>
      <c r="Z79" s="2">
        <v>11</v>
      </c>
      <c r="AA79" s="4"/>
      <c r="AB79" s="4"/>
      <c r="AD79" s="2">
        <v>8.4322914084327301E-3</v>
      </c>
    </row>
    <row r="80" spans="1:31" x14ac:dyDescent="0.25">
      <c r="O80" s="2">
        <v>10</v>
      </c>
      <c r="P80" s="4"/>
      <c r="Q80" s="4"/>
      <c r="R80" s="4">
        <v>1.0561309151127099E-8</v>
      </c>
      <c r="S80" s="4"/>
      <c r="Z80" s="2">
        <v>12</v>
      </c>
      <c r="AA80" s="4"/>
      <c r="AB80" s="4"/>
      <c r="AD80" s="4">
        <v>1.05612303614465E-8</v>
      </c>
      <c r="AE80" s="4"/>
    </row>
    <row r="81" spans="15:31" x14ac:dyDescent="0.25">
      <c r="O81" s="2">
        <v>11</v>
      </c>
      <c r="R81" s="2">
        <v>106.906822996797</v>
      </c>
      <c r="Z81" s="2">
        <v>13</v>
      </c>
      <c r="AA81" s="4"/>
      <c r="AB81" s="4"/>
      <c r="AD81" s="4">
        <v>1.05613943237859E-8</v>
      </c>
      <c r="AE81" s="4"/>
    </row>
    <row r="82" spans="15:31" x14ac:dyDescent="0.25">
      <c r="O82" s="2">
        <v>12</v>
      </c>
      <c r="P82" s="4"/>
      <c r="Q82" s="4"/>
      <c r="R82" s="4">
        <v>1.0561309151713301E-8</v>
      </c>
      <c r="S82" s="4"/>
      <c r="Z82" s="2">
        <v>14</v>
      </c>
      <c r="AA82" s="4"/>
      <c r="AB82" s="4"/>
      <c r="AD82" s="4">
        <v>1.05613893517346E-8</v>
      </c>
      <c r="AE82" s="4"/>
    </row>
    <row r="83" spans="15:31" x14ac:dyDescent="0.25">
      <c r="O83" s="2">
        <v>13</v>
      </c>
      <c r="P83" s="4"/>
      <c r="Q83" s="4"/>
      <c r="R83" s="4">
        <v>1.05613091515874E-8</v>
      </c>
      <c r="S83" s="4"/>
      <c r="Z83" s="2">
        <v>15</v>
      </c>
      <c r="AA83" s="4"/>
      <c r="AB83" s="4"/>
      <c r="AD83" s="4">
        <v>1.0561390307463601E-8</v>
      </c>
      <c r="AE83" s="4"/>
    </row>
    <row r="84" spans="15:31" x14ac:dyDescent="0.25">
      <c r="O84" s="2">
        <v>14</v>
      </c>
      <c r="P84" s="4"/>
      <c r="Q84" s="4"/>
      <c r="R84" s="4">
        <v>1.05613091517373E-8</v>
      </c>
      <c r="S84" s="4"/>
      <c r="Z84" s="2">
        <v>16</v>
      </c>
      <c r="AA84" s="4"/>
      <c r="AB84" s="4"/>
      <c r="AD84" s="4">
        <v>1.05613999143166E-8</v>
      </c>
      <c r="AE84" s="4"/>
    </row>
    <row r="85" spans="15:31" x14ac:dyDescent="0.25">
      <c r="O85" s="2">
        <v>15</v>
      </c>
      <c r="P85" s="4"/>
      <c r="Q85" s="4"/>
      <c r="R85" s="4">
        <v>1.05613091511517E-8</v>
      </c>
      <c r="S85" s="4"/>
      <c r="Z85" s="2">
        <v>17</v>
      </c>
      <c r="AA85" s="4"/>
      <c r="AB85" s="4"/>
      <c r="AD85" s="2">
        <v>9.0279275271622E-4</v>
      </c>
    </row>
    <row r="86" spans="15:31" x14ac:dyDescent="0.25">
      <c r="Z86" s="2">
        <v>18</v>
      </c>
      <c r="AD86" s="2">
        <v>3.9163180316617802E-3</v>
      </c>
    </row>
    <row r="87" spans="15:31" x14ac:dyDescent="0.25">
      <c r="Z87" s="2">
        <v>19</v>
      </c>
      <c r="AA87" s="4"/>
      <c r="AB87" s="4"/>
      <c r="AD87" s="2">
        <v>5.7970576486949203E-3</v>
      </c>
    </row>
    <row r="88" spans="15:31" x14ac:dyDescent="0.25">
      <c r="Z88" s="2">
        <v>20</v>
      </c>
      <c r="AA88" s="4"/>
      <c r="AB88" s="4"/>
      <c r="AD88" s="4">
        <v>1.0561228421839401E-8</v>
      </c>
      <c r="AE88" s="4"/>
    </row>
    <row r="89" spans="15:31" x14ac:dyDescent="0.25">
      <c r="Z89" s="2">
        <v>21</v>
      </c>
      <c r="AA89" s="4"/>
      <c r="AB89" s="4"/>
      <c r="AD89" s="4">
        <v>1.05613843533683E-8</v>
      </c>
      <c r="AE89" s="4"/>
    </row>
    <row r="90" spans="15:31" x14ac:dyDescent="0.25">
      <c r="Z90" s="2">
        <v>22</v>
      </c>
      <c r="AA90" s="4"/>
      <c r="AB90" s="4"/>
      <c r="AD90" s="2">
        <v>1.0701317593455901E-3</v>
      </c>
    </row>
    <row r="91" spans="15:31" x14ac:dyDescent="0.25">
      <c r="Z91" s="2">
        <v>23</v>
      </c>
      <c r="AA91" s="4"/>
      <c r="AB91" s="4"/>
      <c r="AD91" s="4">
        <v>1.05612238700069E-8</v>
      </c>
      <c r="AE91" s="4"/>
    </row>
    <row r="92" spans="15:31" x14ac:dyDescent="0.25">
      <c r="Z92" s="2">
        <v>24</v>
      </c>
      <c r="AA92" s="4"/>
      <c r="AB92" s="4"/>
      <c r="AD92" s="4">
        <v>1.0561395234304099E-8</v>
      </c>
      <c r="AE92" s="4"/>
    </row>
    <row r="93" spans="15:31" x14ac:dyDescent="0.25">
      <c r="Z93" s="2">
        <v>25</v>
      </c>
      <c r="AA93" s="4"/>
      <c r="AB93" s="4"/>
      <c r="AD93" s="4">
        <v>1.05613990705812E-8</v>
      </c>
      <c r="AE93" s="4"/>
    </row>
    <row r="94" spans="15:31" x14ac:dyDescent="0.25">
      <c r="Z94" s="2">
        <v>26</v>
      </c>
      <c r="AD94" s="2">
        <v>1.02632498443422E-3</v>
      </c>
    </row>
    <row r="95" spans="15:31" x14ac:dyDescent="0.25">
      <c r="Z95" s="2">
        <v>27</v>
      </c>
      <c r="AA95" s="4"/>
      <c r="AB95" s="4"/>
      <c r="AD95" s="4">
        <v>1.0561237352874199E-8</v>
      </c>
      <c r="AE95" s="4"/>
    </row>
    <row r="96" spans="15:31" x14ac:dyDescent="0.25">
      <c r="Z96" s="2">
        <v>28</v>
      </c>
      <c r="AA96" s="4"/>
      <c r="AB96" s="4"/>
      <c r="AD96" s="2">
        <v>9.7699755543126702E-4</v>
      </c>
    </row>
    <row r="97" spans="22:31" x14ac:dyDescent="0.25">
      <c r="Z97" s="2">
        <v>29</v>
      </c>
      <c r="AA97" s="4"/>
      <c r="AB97" s="4"/>
      <c r="AD97" s="4">
        <v>1.0561235480110399E-8</v>
      </c>
      <c r="AE97" s="4"/>
    </row>
    <row r="98" spans="22:31" x14ac:dyDescent="0.25">
      <c r="Z98" s="2">
        <v>30</v>
      </c>
      <c r="AA98" s="4"/>
      <c r="AB98" s="4"/>
      <c r="AD98" s="2">
        <v>1.1235079307315001E-3</v>
      </c>
    </row>
    <row r="99" spans="22:31" x14ac:dyDescent="0.25">
      <c r="Z99" s="2">
        <v>31</v>
      </c>
      <c r="AA99" s="4"/>
      <c r="AB99" s="4"/>
      <c r="AD99" s="2">
        <v>4.5821209933968798E-3</v>
      </c>
    </row>
    <row r="100" spans="22:31" x14ac:dyDescent="0.25">
      <c r="AD100" s="2" t="s">
        <v>39</v>
      </c>
      <c r="AE100" s="2" t="s">
        <v>40</v>
      </c>
    </row>
    <row r="101" spans="22:31" x14ac:dyDescent="0.25">
      <c r="V101" s="1" t="s">
        <v>24</v>
      </c>
      <c r="W101" s="1" t="s">
        <v>7</v>
      </c>
      <c r="X101" s="1" t="s">
        <v>8</v>
      </c>
      <c r="Z101" s="1" t="s">
        <v>35</v>
      </c>
      <c r="AA101" s="1" t="s">
        <v>36</v>
      </c>
      <c r="AB101" s="1" t="s">
        <v>37</v>
      </c>
      <c r="AC101" s="1" t="s">
        <v>38</v>
      </c>
      <c r="AD101" s="1" t="s">
        <v>38</v>
      </c>
      <c r="AE101" s="1" t="s">
        <v>38</v>
      </c>
    </row>
    <row r="102" spans="22:31" x14ac:dyDescent="0.25">
      <c r="V102" s="2" t="s">
        <v>10</v>
      </c>
      <c r="W102" s="2">
        <v>0</v>
      </c>
      <c r="X102" s="3">
        <v>50</v>
      </c>
      <c r="Y102" s="3">
        <v>50</v>
      </c>
      <c r="Z102" s="2">
        <v>1</v>
      </c>
      <c r="AA102" s="4"/>
      <c r="AB102" s="4"/>
      <c r="AC102" s="4"/>
      <c r="AD102" s="4">
        <v>1.4251032092305799E-8</v>
      </c>
      <c r="AE102" s="4"/>
    </row>
    <row r="103" spans="22:31" x14ac:dyDescent="0.25">
      <c r="V103" s="2" t="s">
        <v>12</v>
      </c>
      <c r="W103" s="2">
        <v>1</v>
      </c>
      <c r="X103" s="3">
        <v>27.626361846923828</v>
      </c>
      <c r="Y103" s="3">
        <v>28.570793151855469</v>
      </c>
      <c r="Z103" s="2">
        <v>2</v>
      </c>
      <c r="AA103" s="4"/>
      <c r="AB103" s="4"/>
      <c r="AC103" s="4"/>
      <c r="AD103" s="4">
        <v>0.204370028765158</v>
      </c>
      <c r="AE103" s="4"/>
    </row>
    <row r="104" spans="22:31" x14ac:dyDescent="0.25">
      <c r="V104" s="2" t="s">
        <v>14</v>
      </c>
      <c r="W104" s="2">
        <v>1</v>
      </c>
      <c r="X104" s="3">
        <v>27.062686920166016</v>
      </c>
      <c r="Y104" s="3">
        <v>28.400932312011719</v>
      </c>
      <c r="Z104" s="2">
        <v>3</v>
      </c>
      <c r="AA104" s="4"/>
      <c r="AB104" s="4"/>
      <c r="AC104" s="4"/>
      <c r="AD104" s="4">
        <v>0.397153016719761</v>
      </c>
      <c r="AE104" s="4"/>
    </row>
    <row r="105" spans="22:31" x14ac:dyDescent="0.25">
      <c r="V105" s="2" t="s">
        <v>16</v>
      </c>
      <c r="W105" s="2">
        <v>0</v>
      </c>
      <c r="X105" s="3">
        <v>50</v>
      </c>
      <c r="Y105" s="3">
        <v>50</v>
      </c>
      <c r="Z105" s="2">
        <v>4</v>
      </c>
      <c r="AA105" s="4"/>
      <c r="AB105" s="4"/>
      <c r="AC105" s="4"/>
      <c r="AD105" s="4">
        <v>1.42510320923201E-8</v>
      </c>
      <c r="AE105" s="4"/>
    </row>
    <row r="106" spans="22:31" x14ac:dyDescent="0.25">
      <c r="V106" s="2" t="s">
        <v>18</v>
      </c>
      <c r="W106" s="2">
        <v>1</v>
      </c>
      <c r="X106" s="3">
        <v>27.809391021728516</v>
      </c>
      <c r="Y106" s="3">
        <v>28.227991104125977</v>
      </c>
      <c r="Z106" s="2">
        <v>5</v>
      </c>
      <c r="AA106" s="4"/>
      <c r="AB106" s="4"/>
      <c r="AC106" s="4"/>
      <c r="AD106" s="4">
        <v>0.16521423634892099</v>
      </c>
      <c r="AE106" s="4"/>
    </row>
    <row r="107" spans="22:31" x14ac:dyDescent="0.25">
      <c r="Z107" s="2">
        <v>6</v>
      </c>
      <c r="AA107" s="4"/>
      <c r="AB107" s="4"/>
      <c r="AC107" s="4"/>
      <c r="AD107" s="4">
        <v>1.42510277364424E-8</v>
      </c>
      <c r="AE107" s="4"/>
    </row>
    <row r="108" spans="22:31" x14ac:dyDescent="0.25">
      <c r="Z108" s="2">
        <v>7</v>
      </c>
      <c r="AA108" s="4"/>
      <c r="AB108" s="4"/>
      <c r="AC108" s="4"/>
      <c r="AD108" s="4">
        <v>1.4251023192141599E-8</v>
      </c>
      <c r="AE108" s="4"/>
    </row>
    <row r="109" spans="22:31" x14ac:dyDescent="0.25">
      <c r="Z109" s="2">
        <v>8</v>
      </c>
      <c r="AA109" s="4"/>
      <c r="AB109" s="4"/>
      <c r="AC109" s="4"/>
      <c r="AD109" s="4">
        <v>0.121777718378783</v>
      </c>
      <c r="AE109" s="4"/>
    </row>
    <row r="110" spans="22:31" x14ac:dyDescent="0.25">
      <c r="Z110" s="2">
        <v>9</v>
      </c>
      <c r="AA110" s="4"/>
      <c r="AB110" s="4"/>
      <c r="AC110" s="4"/>
      <c r="AD110" s="4">
        <v>6.8715982672954801E-9</v>
      </c>
      <c r="AE110" s="4"/>
    </row>
    <row r="111" spans="22:31" x14ac:dyDescent="0.25">
      <c r="Z111" s="2">
        <v>10</v>
      </c>
      <c r="AA111" s="4"/>
      <c r="AB111" s="4"/>
      <c r="AC111" s="4"/>
      <c r="AD111" s="4">
        <v>1.42510119284996E-8</v>
      </c>
      <c r="AE111" s="4"/>
    </row>
    <row r="112" spans="22:31" x14ac:dyDescent="0.25">
      <c r="Z112" s="2">
        <v>11</v>
      </c>
      <c r="AA112" s="4"/>
      <c r="AB112" s="4"/>
      <c r="AC112" s="4"/>
      <c r="AD112" s="4">
        <v>1.4251020828372E-8</v>
      </c>
      <c r="AE112" s="4"/>
    </row>
    <row r="113" spans="26:31" x14ac:dyDescent="0.25">
      <c r="Z113" s="2">
        <v>12</v>
      </c>
      <c r="AA113" s="4"/>
      <c r="AB113" s="4"/>
      <c r="AC113" s="4"/>
      <c r="AD113" s="4">
        <v>1.42510188364718E-8</v>
      </c>
      <c r="AE113" s="4"/>
    </row>
    <row r="114" spans="26:31" x14ac:dyDescent="0.25">
      <c r="Z114" s="2">
        <v>13</v>
      </c>
      <c r="AA114" s="4"/>
      <c r="AB114" s="4"/>
      <c r="AC114" s="4"/>
      <c r="AD114" s="4">
        <v>1.4251018836475101E-8</v>
      </c>
      <c r="AE114" s="4"/>
    </row>
    <row r="115" spans="26:31" x14ac:dyDescent="0.25">
      <c r="Z115" s="2">
        <v>14</v>
      </c>
      <c r="AA115" s="4"/>
      <c r="AB115" s="4"/>
      <c r="AC115" s="4"/>
      <c r="AD115" s="4">
        <v>1.42510164726916E-8</v>
      </c>
      <c r="AE115" s="4"/>
    </row>
    <row r="116" spans="26:31" x14ac:dyDescent="0.25">
      <c r="Z116" s="2">
        <v>15</v>
      </c>
      <c r="AA116" s="4"/>
      <c r="AB116" s="4"/>
      <c r="AC116" s="4"/>
      <c r="AD116" s="4">
        <v>6.8715985183366897E-9</v>
      </c>
      <c r="AE116" s="4"/>
    </row>
    <row r="117" spans="26:31" x14ac:dyDescent="0.25">
      <c r="Z117" s="2">
        <v>16</v>
      </c>
      <c r="AA117" s="4"/>
      <c r="AB117" s="4"/>
      <c r="AC117" s="4"/>
      <c r="AD117" s="4">
        <v>6.8715986959420998E-9</v>
      </c>
      <c r="AE117" s="4"/>
    </row>
    <row r="118" spans="26:31" x14ac:dyDescent="0.25">
      <c r="Z118" s="2">
        <v>17</v>
      </c>
      <c r="AA118" s="4"/>
      <c r="AB118" s="4"/>
      <c r="AC118" s="4"/>
      <c r="AD118" s="4">
        <v>6.8715986512652403E-9</v>
      </c>
      <c r="AE118" s="4"/>
    </row>
    <row r="119" spans="26:31" x14ac:dyDescent="0.25">
      <c r="Z119" s="2">
        <v>18</v>
      </c>
      <c r="AA119" s="4"/>
      <c r="AB119" s="4"/>
      <c r="AC119" s="4"/>
      <c r="AD119" s="4">
        <v>1.42510119284902E-8</v>
      </c>
      <c r="AE119" s="4"/>
    </row>
    <row r="120" spans="26:31" x14ac:dyDescent="0.25">
      <c r="Z120" s="2">
        <v>19</v>
      </c>
      <c r="AA120" s="4"/>
      <c r="AB120" s="4"/>
      <c r="AC120" s="4"/>
      <c r="AD120" s="4">
        <v>1.4251023192187801E-8</v>
      </c>
      <c r="AE120" s="4"/>
    </row>
    <row r="121" spans="26:31" x14ac:dyDescent="0.25">
      <c r="Z121" s="2">
        <v>20</v>
      </c>
      <c r="AA121" s="4"/>
      <c r="AB121" s="4"/>
      <c r="AC121" s="4"/>
      <c r="AD121" s="4">
        <v>0.14026651359392101</v>
      </c>
      <c r="AE121" s="4"/>
    </row>
    <row r="122" spans="26:31" x14ac:dyDescent="0.25">
      <c r="Z122" s="2">
        <v>21</v>
      </c>
      <c r="AA122" s="4"/>
      <c r="AB122" s="4"/>
      <c r="AC122" s="4"/>
      <c r="AD122" s="4">
        <v>1.42510277365022E-8</v>
      </c>
      <c r="AE122" s="4"/>
    </row>
    <row r="123" spans="26:31" x14ac:dyDescent="0.25">
      <c r="Z123" s="2">
        <v>22</v>
      </c>
      <c r="AA123" s="4"/>
      <c r="AB123" s="4"/>
      <c r="AC123" s="4"/>
      <c r="AD123" s="4">
        <v>1.4251020828364499E-8</v>
      </c>
      <c r="AE123" s="4"/>
    </row>
    <row r="124" spans="26:31" x14ac:dyDescent="0.25">
      <c r="Z124" s="2">
        <v>23</v>
      </c>
      <c r="AA124" s="4"/>
      <c r="AB124" s="4"/>
      <c r="AC124" s="4"/>
      <c r="AD124" s="4">
        <v>1.4251016472723E-8</v>
      </c>
      <c r="AE124" s="4"/>
    </row>
    <row r="125" spans="26:31" x14ac:dyDescent="0.25">
      <c r="Z125" s="2">
        <v>24</v>
      </c>
      <c r="AA125" s="4"/>
      <c r="AB125" s="4"/>
      <c r="AC125" s="4"/>
      <c r="AD125" s="4">
        <v>6.8715984448423499E-9</v>
      </c>
      <c r="AE125" s="4"/>
    </row>
    <row r="126" spans="26:31" x14ac:dyDescent="0.25">
      <c r="Z126" s="2">
        <v>25</v>
      </c>
      <c r="AA126" s="4"/>
      <c r="AB126" s="4"/>
      <c r="AC126" s="4"/>
      <c r="AD126" s="4">
        <v>1.42510075728129E-8</v>
      </c>
      <c r="AE126" s="4"/>
    </row>
    <row r="127" spans="26:31" x14ac:dyDescent="0.25">
      <c r="Z127" s="2">
        <v>26</v>
      </c>
      <c r="AA127" s="4"/>
      <c r="AB127" s="4"/>
      <c r="AC127" s="4"/>
      <c r="AD127" s="4">
        <v>6.8715984736831004E-9</v>
      </c>
      <c r="AE127" s="4"/>
    </row>
    <row r="128" spans="26:31" x14ac:dyDescent="0.25">
      <c r="Z128" s="2">
        <v>27</v>
      </c>
      <c r="AA128" s="4"/>
      <c r="AB128" s="4"/>
      <c r="AC128" s="4"/>
      <c r="AD128" s="4">
        <v>1.42510075728146E-8</v>
      </c>
      <c r="AE128" s="4"/>
    </row>
    <row r="129" spans="22:31" x14ac:dyDescent="0.25">
      <c r="Z129" s="2">
        <v>28</v>
      </c>
      <c r="AA129" s="4"/>
      <c r="AB129" s="4"/>
      <c r="AC129" s="4"/>
      <c r="AD129" s="4">
        <v>6.8715984002031196E-9</v>
      </c>
      <c r="AE129" s="4"/>
    </row>
    <row r="130" spans="22:31" x14ac:dyDescent="0.25">
      <c r="Z130" s="2">
        <v>29</v>
      </c>
      <c r="AD130" s="2">
        <v>7.1839035192233502E-2</v>
      </c>
    </row>
    <row r="131" spans="22:31" x14ac:dyDescent="0.25">
      <c r="Z131" s="2">
        <v>30</v>
      </c>
      <c r="AA131" s="4"/>
      <c r="AB131" s="4"/>
      <c r="AC131" s="4"/>
      <c r="AD131" s="4">
        <v>6.8715982226779799E-9</v>
      </c>
      <c r="AE131" s="4"/>
    </row>
    <row r="132" spans="22:31" x14ac:dyDescent="0.25">
      <c r="Z132" s="2">
        <v>31</v>
      </c>
      <c r="AA132" s="4"/>
      <c r="AB132" s="4"/>
      <c r="AC132" s="4"/>
      <c r="AD132" s="4">
        <v>8.5704485061807903E-2</v>
      </c>
      <c r="AE132" s="4"/>
    </row>
    <row r="133" spans="22:31" x14ac:dyDescent="0.25">
      <c r="AD133" s="2" t="s">
        <v>39</v>
      </c>
      <c r="AE133" s="2" t="s">
        <v>40</v>
      </c>
    </row>
    <row r="134" spans="22:31" x14ac:dyDescent="0.25">
      <c r="V134" s="1" t="s">
        <v>25</v>
      </c>
      <c r="W134" s="1" t="s">
        <v>7</v>
      </c>
      <c r="X134" s="1" t="s">
        <v>8</v>
      </c>
      <c r="Z134" s="1" t="s">
        <v>35</v>
      </c>
      <c r="AA134" s="1" t="s">
        <v>36</v>
      </c>
      <c r="AB134" s="1" t="s">
        <v>37</v>
      </c>
      <c r="AC134" s="1" t="s">
        <v>38</v>
      </c>
      <c r="AD134" s="1" t="s">
        <v>38</v>
      </c>
      <c r="AE134" s="1" t="s">
        <v>38</v>
      </c>
    </row>
    <row r="135" spans="22:31" x14ac:dyDescent="0.25">
      <c r="V135" s="2" t="s">
        <v>10</v>
      </c>
      <c r="W135" s="2">
        <v>0</v>
      </c>
      <c r="X135" s="3">
        <v>50</v>
      </c>
      <c r="Y135" s="3">
        <v>50</v>
      </c>
      <c r="Z135" s="2">
        <v>1</v>
      </c>
      <c r="AA135" s="4"/>
      <c r="AB135" s="4"/>
      <c r="AC135" s="4"/>
      <c r="AD135" s="4">
        <v>1.8500139843210001E-8</v>
      </c>
      <c r="AE135" s="4"/>
    </row>
    <row r="136" spans="22:31" x14ac:dyDescent="0.25">
      <c r="V136" s="2" t="s">
        <v>12</v>
      </c>
      <c r="W136" s="2">
        <v>0</v>
      </c>
      <c r="X136" s="3">
        <v>50</v>
      </c>
      <c r="Y136" s="3">
        <v>50</v>
      </c>
      <c r="Z136" s="2">
        <v>2</v>
      </c>
      <c r="AA136" s="4"/>
      <c r="AB136" s="4"/>
      <c r="AC136" s="4"/>
      <c r="AD136" s="4">
        <v>1.8500139843187201E-8</v>
      </c>
      <c r="AE136" s="4"/>
    </row>
    <row r="137" spans="22:31" x14ac:dyDescent="0.25">
      <c r="V137" s="2" t="s">
        <v>14</v>
      </c>
      <c r="W137" s="2">
        <v>0</v>
      </c>
      <c r="X137" s="3">
        <v>50</v>
      </c>
      <c r="Y137" s="3">
        <v>50</v>
      </c>
      <c r="Z137" s="2">
        <v>3</v>
      </c>
      <c r="AA137" s="4"/>
      <c r="AB137" s="4"/>
      <c r="AC137" s="4"/>
      <c r="AD137" s="4">
        <v>1.8500139843101899E-8</v>
      </c>
      <c r="AE137" s="4"/>
    </row>
    <row r="138" spans="22:31" x14ac:dyDescent="0.25">
      <c r="V138" s="2" t="s">
        <v>16</v>
      </c>
      <c r="W138" s="2">
        <v>1</v>
      </c>
      <c r="X138" s="3">
        <v>26.022665023803711</v>
      </c>
      <c r="Y138" s="3">
        <v>27.385076522827148</v>
      </c>
      <c r="Z138" s="2">
        <v>4</v>
      </c>
      <c r="AA138" s="4"/>
      <c r="AB138" s="4"/>
      <c r="AC138" s="4"/>
      <c r="AD138" s="4">
        <v>1.10564008283572</v>
      </c>
      <c r="AE138" s="4"/>
    </row>
    <row r="139" spans="22:31" x14ac:dyDescent="0.25">
      <c r="V139" s="2" t="s">
        <v>18</v>
      </c>
      <c r="W139" s="2">
        <v>1</v>
      </c>
      <c r="X139" s="3">
        <v>26.980998992919922</v>
      </c>
      <c r="Y139" s="3">
        <v>26.289794921875</v>
      </c>
      <c r="Z139" s="2">
        <v>5</v>
      </c>
      <c r="AA139" s="4"/>
      <c r="AB139" s="4"/>
      <c r="AC139" s="4"/>
      <c r="AD139" s="4">
        <v>0.41594677899438198</v>
      </c>
      <c r="AE139" s="4"/>
    </row>
    <row r="140" spans="22:31" x14ac:dyDescent="0.25">
      <c r="Z140" s="2">
        <v>6</v>
      </c>
      <c r="AA140" s="4"/>
      <c r="AB140" s="4"/>
      <c r="AC140" s="4"/>
      <c r="AD140" s="4">
        <v>8.9219419580282503E-9</v>
      </c>
      <c r="AE140" s="4"/>
    </row>
    <row r="141" spans="22:31" x14ac:dyDescent="0.25">
      <c r="Z141" s="2">
        <v>7</v>
      </c>
      <c r="AA141" s="4"/>
      <c r="AB141" s="4"/>
      <c r="AC141" s="4"/>
      <c r="AD141" s="4">
        <v>1.8500138563439201E-8</v>
      </c>
      <c r="AE141" s="4"/>
    </row>
    <row r="142" spans="22:31" x14ac:dyDescent="0.25">
      <c r="Z142" s="2">
        <v>8</v>
      </c>
      <c r="AA142" s="4"/>
      <c r="AB142" s="4"/>
      <c r="AC142" s="4"/>
      <c r="AD142" s="4">
        <v>1.8500136412078601E-8</v>
      </c>
      <c r="AE142" s="4"/>
    </row>
    <row r="143" spans="22:31" x14ac:dyDescent="0.25">
      <c r="Z143" s="2">
        <v>9</v>
      </c>
      <c r="AA143" s="4"/>
      <c r="AB143" s="4"/>
      <c r="AC143" s="4"/>
      <c r="AD143" s="4">
        <v>8.9219417934357594E-9</v>
      </c>
      <c r="AE143" s="4"/>
    </row>
    <row r="144" spans="22:31" x14ac:dyDescent="0.25">
      <c r="Z144" s="2">
        <v>10</v>
      </c>
      <c r="AA144" s="4"/>
      <c r="AB144" s="4"/>
      <c r="AC144" s="4"/>
      <c r="AD144" s="4">
        <v>1.8500135132460799E-8</v>
      </c>
      <c r="AE144" s="4"/>
    </row>
    <row r="145" spans="26:31" x14ac:dyDescent="0.25">
      <c r="Z145" s="2">
        <v>11</v>
      </c>
      <c r="AA145" s="4"/>
      <c r="AB145" s="4"/>
      <c r="AC145" s="4"/>
      <c r="AD145" s="4">
        <v>1.85001364120192E-8</v>
      </c>
      <c r="AE145" s="4"/>
    </row>
    <row r="146" spans="26:31" x14ac:dyDescent="0.25">
      <c r="Z146" s="2">
        <v>12</v>
      </c>
      <c r="AA146" s="4"/>
      <c r="AB146" s="4"/>
      <c r="AC146" s="4"/>
      <c r="AD146" s="4">
        <v>5.9012155228182299E-9</v>
      </c>
      <c r="AE146" s="4"/>
    </row>
    <row r="147" spans="26:31" x14ac:dyDescent="0.25">
      <c r="Z147" s="2">
        <v>13</v>
      </c>
      <c r="AA147" s="4"/>
      <c r="AB147" s="4"/>
      <c r="AC147" s="4"/>
      <c r="AD147" s="4">
        <v>8.9219417934347205E-9</v>
      </c>
      <c r="AE147" s="4"/>
    </row>
    <row r="148" spans="26:31" x14ac:dyDescent="0.25">
      <c r="Z148" s="2">
        <v>14</v>
      </c>
      <c r="AA148" s="4"/>
      <c r="AB148" s="4"/>
      <c r="AC148" s="4"/>
      <c r="AD148" s="4">
        <v>1.85001351324221E-8</v>
      </c>
      <c r="AE148" s="4"/>
    </row>
    <row r="149" spans="26:31" x14ac:dyDescent="0.25">
      <c r="Z149" s="2">
        <v>15</v>
      </c>
      <c r="AA149" s="4"/>
      <c r="AB149" s="4"/>
      <c r="AC149" s="4"/>
      <c r="AD149" s="4">
        <v>8.9219414527588102E-9</v>
      </c>
      <c r="AE149" s="4"/>
    </row>
    <row r="150" spans="26:31" x14ac:dyDescent="0.25">
      <c r="Z150" s="2">
        <v>16</v>
      </c>
      <c r="AA150" s="4"/>
      <c r="AB150" s="4"/>
      <c r="AC150" s="4"/>
      <c r="AD150" s="4">
        <v>5.9012157907923998E-9</v>
      </c>
      <c r="AE150" s="4"/>
    </row>
    <row r="151" spans="26:31" x14ac:dyDescent="0.25">
      <c r="Z151" s="2">
        <v>17</v>
      </c>
      <c r="AA151" s="4"/>
      <c r="AB151" s="4"/>
      <c r="AC151" s="4"/>
      <c r="AD151" s="4">
        <v>8.9219414527517395E-9</v>
      </c>
      <c r="AE151" s="4"/>
    </row>
    <row r="152" spans="26:31" x14ac:dyDescent="0.25">
      <c r="Z152" s="2">
        <v>18</v>
      </c>
      <c r="AA152" s="4"/>
      <c r="AB152" s="4"/>
      <c r="AC152" s="4"/>
      <c r="AD152" s="4">
        <v>8.9219416173528993E-9</v>
      </c>
      <c r="AE152" s="4"/>
    </row>
    <row r="153" spans="26:31" x14ac:dyDescent="0.25">
      <c r="Z153" s="2">
        <v>19</v>
      </c>
      <c r="AA153" s="4"/>
      <c r="AB153" s="4"/>
      <c r="AC153" s="4"/>
      <c r="AD153" s="4">
        <v>8.9219419580289402E-9</v>
      </c>
      <c r="AE153" s="4"/>
    </row>
    <row r="154" spans="26:31" x14ac:dyDescent="0.25">
      <c r="Z154" s="2">
        <v>20</v>
      </c>
      <c r="AA154" s="4"/>
      <c r="AB154" s="4"/>
      <c r="AC154" s="4"/>
      <c r="AD154" s="4">
        <v>8.9219419580334302E-9</v>
      </c>
      <c r="AE154" s="4"/>
    </row>
    <row r="155" spans="26:31" x14ac:dyDescent="0.25">
      <c r="Z155" s="2">
        <v>21</v>
      </c>
      <c r="AA155" s="4"/>
      <c r="AB155" s="4"/>
      <c r="AC155" s="4"/>
      <c r="AD155" s="4">
        <v>1.8500138563533599E-8</v>
      </c>
      <c r="AE155" s="4"/>
    </row>
    <row r="156" spans="26:31" x14ac:dyDescent="0.25">
      <c r="Z156" s="2">
        <v>22</v>
      </c>
      <c r="AD156" s="2">
        <v>0.35597347088049103</v>
      </c>
    </row>
    <row r="157" spans="26:31" x14ac:dyDescent="0.25">
      <c r="Z157" s="2">
        <v>23</v>
      </c>
      <c r="AA157" s="4"/>
      <c r="AB157" s="4"/>
      <c r="AC157" s="4"/>
      <c r="AD157" s="4">
        <v>8.9219416173567606E-9</v>
      </c>
      <c r="AE157" s="4"/>
    </row>
    <row r="158" spans="26:31" x14ac:dyDescent="0.25">
      <c r="Z158" s="2">
        <v>24</v>
      </c>
      <c r="AA158" s="4"/>
      <c r="AB158" s="4"/>
      <c r="AC158" s="4"/>
      <c r="AD158" s="4">
        <v>5.9012155565002899E-9</v>
      </c>
      <c r="AE158" s="4"/>
    </row>
    <row r="159" spans="26:31" x14ac:dyDescent="0.25">
      <c r="Z159" s="2">
        <v>25</v>
      </c>
      <c r="AA159" s="4"/>
      <c r="AB159" s="4"/>
      <c r="AC159" s="4"/>
      <c r="AD159" s="4">
        <v>8.9219414527568697E-9</v>
      </c>
      <c r="AE159" s="4"/>
    </row>
    <row r="160" spans="26:31" x14ac:dyDescent="0.25">
      <c r="Z160" s="2">
        <v>26</v>
      </c>
      <c r="AA160" s="4"/>
      <c r="AB160" s="4"/>
      <c r="AC160" s="4"/>
      <c r="AD160" s="4">
        <v>1.85001351324656E-8</v>
      </c>
      <c r="AE160" s="4"/>
    </row>
    <row r="161" spans="22:31" x14ac:dyDescent="0.25">
      <c r="Z161" s="2">
        <v>27</v>
      </c>
      <c r="AA161" s="4"/>
      <c r="AB161" s="4"/>
      <c r="AC161" s="4"/>
      <c r="AD161" s="4">
        <v>5.9012157570985202E-9</v>
      </c>
      <c r="AE161" s="4"/>
    </row>
    <row r="162" spans="22:31" x14ac:dyDescent="0.25">
      <c r="Z162" s="2">
        <v>28</v>
      </c>
      <c r="AA162" s="4"/>
      <c r="AB162" s="4"/>
      <c r="AC162" s="4"/>
      <c r="AD162" s="4">
        <v>8.9219417934273304E-9</v>
      </c>
      <c r="AE162" s="4"/>
    </row>
    <row r="163" spans="22:31" x14ac:dyDescent="0.25">
      <c r="Z163" s="2">
        <v>29</v>
      </c>
      <c r="AA163" s="4"/>
      <c r="AB163" s="4"/>
      <c r="AC163" s="4"/>
      <c r="AD163" s="4">
        <v>8.9219416173542492E-9</v>
      </c>
      <c r="AE163" s="4"/>
    </row>
    <row r="164" spans="22:31" x14ac:dyDescent="0.25">
      <c r="Z164" s="2">
        <v>30</v>
      </c>
      <c r="AA164" s="4"/>
      <c r="AB164" s="4"/>
      <c r="AC164" s="4"/>
      <c r="AD164" s="4">
        <v>1.85001385634595E-8</v>
      </c>
      <c r="AE164" s="4"/>
    </row>
    <row r="165" spans="22:31" x14ac:dyDescent="0.25">
      <c r="Z165" s="2">
        <v>31</v>
      </c>
      <c r="AA165" s="4"/>
      <c r="AB165" s="4"/>
      <c r="AC165" s="4"/>
      <c r="AD165" s="4">
        <v>1.85001364120675E-8</v>
      </c>
      <c r="AE165" s="4"/>
    </row>
    <row r="166" spans="22:31" x14ac:dyDescent="0.25">
      <c r="AD166" s="2" t="s">
        <v>39</v>
      </c>
      <c r="AE166" s="2" t="s">
        <v>40</v>
      </c>
    </row>
    <row r="167" spans="22:31" x14ac:dyDescent="0.25">
      <c r="V167" s="1" t="s">
        <v>26</v>
      </c>
      <c r="W167" s="1" t="s">
        <v>7</v>
      </c>
      <c r="X167" s="1" t="s">
        <v>8</v>
      </c>
      <c r="Z167" s="1" t="s">
        <v>35</v>
      </c>
      <c r="AA167" s="1" t="s">
        <v>36</v>
      </c>
      <c r="AB167" s="1" t="s">
        <v>37</v>
      </c>
      <c r="AC167" s="1" t="s">
        <v>38</v>
      </c>
      <c r="AD167" s="1" t="s">
        <v>38</v>
      </c>
      <c r="AE167" s="1" t="s">
        <v>38</v>
      </c>
    </row>
    <row r="168" spans="22:31" x14ac:dyDescent="0.25">
      <c r="V168" s="2" t="s">
        <v>10</v>
      </c>
      <c r="W168" s="2">
        <v>1</v>
      </c>
      <c r="X168" s="3">
        <v>20.077795028686523</v>
      </c>
      <c r="Y168" s="3">
        <v>20.417459487915039</v>
      </c>
      <c r="Z168" s="2">
        <v>1</v>
      </c>
      <c r="AA168" s="4"/>
      <c r="AB168" s="4"/>
      <c r="AC168" s="4"/>
      <c r="AD168" s="4">
        <v>14.910352293617599</v>
      </c>
      <c r="AE168" s="4"/>
    </row>
    <row r="169" spans="22:31" x14ac:dyDescent="0.25">
      <c r="V169" s="2" t="s">
        <v>12</v>
      </c>
      <c r="W169" s="2">
        <v>1</v>
      </c>
      <c r="X169" s="3">
        <v>20.014951705932617</v>
      </c>
      <c r="Y169" s="3">
        <v>20.597757339477539</v>
      </c>
      <c r="Z169" s="2">
        <v>2</v>
      </c>
      <c r="AA169" s="4"/>
      <c r="AB169" s="4"/>
      <c r="AC169" s="4"/>
      <c r="AD169" s="4">
        <v>16.664779617513599</v>
      </c>
      <c r="AE169" s="4"/>
    </row>
    <row r="170" spans="22:31" x14ac:dyDescent="0.25">
      <c r="V170" s="2" t="s">
        <v>14</v>
      </c>
      <c r="W170" s="2">
        <v>1</v>
      </c>
      <c r="X170" s="3">
        <v>19.730842590332031</v>
      </c>
      <c r="Y170" s="3">
        <v>20.809080123901367</v>
      </c>
      <c r="Z170" s="2">
        <v>3</v>
      </c>
      <c r="AA170" s="4"/>
      <c r="AB170" s="4"/>
      <c r="AC170" s="4"/>
      <c r="AD170" s="4">
        <v>28.654216970735</v>
      </c>
      <c r="AE170" s="4"/>
    </row>
    <row r="171" spans="22:31" x14ac:dyDescent="0.25">
      <c r="V171" s="2" t="s">
        <v>16</v>
      </c>
      <c r="W171" s="2">
        <v>1</v>
      </c>
      <c r="X171" s="3">
        <v>20.052629470825195</v>
      </c>
      <c r="Y171" s="3">
        <v>20.984157562255859</v>
      </c>
      <c r="Z171" s="2">
        <v>4</v>
      </c>
      <c r="AA171" s="4"/>
      <c r="AB171" s="4"/>
      <c r="AC171" s="4"/>
      <c r="AD171" s="4">
        <v>15.583211364536799</v>
      </c>
      <c r="AE171" s="4"/>
    </row>
    <row r="172" spans="22:31" x14ac:dyDescent="0.25">
      <c r="V172" s="2" t="s">
        <v>18</v>
      </c>
      <c r="W172" s="2">
        <v>1</v>
      </c>
      <c r="X172" s="3">
        <v>21.552143096923828</v>
      </c>
      <c r="Y172" s="3">
        <v>20.07004737854</v>
      </c>
      <c r="Z172" s="2">
        <v>5</v>
      </c>
      <c r="AA172" s="4"/>
      <c r="AB172" s="4"/>
      <c r="AC172" s="4"/>
      <c r="AD172" s="4">
        <v>1.96090768732075</v>
      </c>
      <c r="AE172" s="4"/>
    </row>
    <row r="173" spans="22:31" x14ac:dyDescent="0.25">
      <c r="Z173" s="2">
        <v>6</v>
      </c>
      <c r="AA173" s="4"/>
      <c r="AB173" s="4"/>
      <c r="AC173" s="4"/>
      <c r="AD173" s="4">
        <v>9.8396664786107895</v>
      </c>
      <c r="AE173" s="4"/>
    </row>
    <row r="174" spans="22:31" x14ac:dyDescent="0.25">
      <c r="Z174" s="2">
        <v>7</v>
      </c>
      <c r="AA174" s="4"/>
      <c r="AB174" s="4"/>
      <c r="AC174" s="4"/>
      <c r="AD174" s="4">
        <v>8.1833822613841001</v>
      </c>
      <c r="AE174" s="4"/>
    </row>
    <row r="175" spans="22:31" x14ac:dyDescent="0.25">
      <c r="Z175" s="2">
        <v>8</v>
      </c>
      <c r="AA175" s="4"/>
      <c r="AB175" s="4"/>
      <c r="AC175" s="4"/>
      <c r="AD175" s="4">
        <v>1.9051058105062399</v>
      </c>
      <c r="AE175" s="4"/>
    </row>
    <row r="176" spans="22:31" x14ac:dyDescent="0.25">
      <c r="Z176" s="2">
        <v>9</v>
      </c>
      <c r="AA176" s="4"/>
      <c r="AB176" s="4"/>
      <c r="AC176" s="4"/>
      <c r="AD176" s="4">
        <v>6.1152426189814904</v>
      </c>
      <c r="AE176" s="4"/>
    </row>
    <row r="177" spans="26:31" x14ac:dyDescent="0.25">
      <c r="Z177" s="2">
        <v>10</v>
      </c>
      <c r="AA177" s="4"/>
      <c r="AB177" s="4"/>
      <c r="AC177" s="4"/>
      <c r="AD177" s="4">
        <v>1.78906324067947</v>
      </c>
      <c r="AE177" s="4"/>
    </row>
    <row r="178" spans="26:31" x14ac:dyDescent="0.25">
      <c r="Z178" s="2">
        <v>11</v>
      </c>
      <c r="AA178" s="4"/>
      <c r="AB178" s="4"/>
      <c r="AC178" s="4"/>
      <c r="AD178" s="4">
        <v>1.880747544861</v>
      </c>
      <c r="AE178" s="4"/>
    </row>
    <row r="179" spans="26:31" x14ac:dyDescent="0.25">
      <c r="Z179" s="2">
        <v>12</v>
      </c>
      <c r="AA179" s="4"/>
      <c r="AB179" s="4"/>
      <c r="AC179" s="4"/>
      <c r="AD179" s="4">
        <v>6.2743159710449001</v>
      </c>
      <c r="AE179" s="4"/>
    </row>
    <row r="180" spans="26:31" x14ac:dyDescent="0.25">
      <c r="Z180" s="2">
        <v>13</v>
      </c>
      <c r="AA180" s="4"/>
      <c r="AB180" s="4"/>
      <c r="AC180" s="4"/>
      <c r="AD180" s="4">
        <v>6.3917163558885397</v>
      </c>
      <c r="AE180" s="4"/>
    </row>
    <row r="181" spans="26:31" x14ac:dyDescent="0.25">
      <c r="Z181" s="2">
        <v>14</v>
      </c>
      <c r="AA181" s="4"/>
      <c r="AB181" s="4"/>
      <c r="AC181" s="4"/>
      <c r="AD181" s="4">
        <v>1.8222821102325799</v>
      </c>
      <c r="AE181" s="4"/>
    </row>
    <row r="182" spans="26:31" x14ac:dyDescent="0.25">
      <c r="Z182" s="2">
        <v>15</v>
      </c>
      <c r="AA182" s="4"/>
      <c r="AB182" s="4"/>
      <c r="AC182" s="4"/>
      <c r="AD182" s="4">
        <v>1.70225844864787</v>
      </c>
      <c r="AE182" s="4"/>
    </row>
    <row r="183" spans="26:31" x14ac:dyDescent="0.25">
      <c r="Z183" s="2">
        <v>16</v>
      </c>
      <c r="AD183" s="2">
        <v>1.5906320351651999</v>
      </c>
    </row>
    <row r="184" spans="26:31" x14ac:dyDescent="0.25">
      <c r="Z184" s="2">
        <v>17</v>
      </c>
      <c r="AA184" s="4"/>
      <c r="AB184" s="4"/>
      <c r="AC184" s="4"/>
      <c r="AD184" s="4">
        <v>1.6648699121630299</v>
      </c>
      <c r="AE184" s="4"/>
    </row>
    <row r="185" spans="26:31" x14ac:dyDescent="0.25">
      <c r="Z185" s="2">
        <v>18</v>
      </c>
      <c r="AA185" s="4"/>
      <c r="AB185" s="4"/>
      <c r="AC185" s="4"/>
      <c r="AD185" s="4">
        <v>1.7838118882907199</v>
      </c>
      <c r="AE185" s="4"/>
    </row>
    <row r="186" spans="26:31" x14ac:dyDescent="0.25">
      <c r="Z186" s="2">
        <v>19</v>
      </c>
      <c r="AA186" s="4"/>
      <c r="AB186" s="4"/>
      <c r="AC186" s="4"/>
      <c r="AD186" s="4">
        <v>7.9957340137282902</v>
      </c>
      <c r="AE186" s="4"/>
    </row>
    <row r="187" spans="26:31" x14ac:dyDescent="0.25">
      <c r="Z187" s="2">
        <v>20</v>
      </c>
      <c r="AA187" s="4"/>
      <c r="AB187" s="4"/>
      <c r="AC187" s="4"/>
      <c r="AD187" s="4">
        <v>10.6016651558091</v>
      </c>
      <c r="AE187" s="4"/>
    </row>
    <row r="188" spans="26:31" x14ac:dyDescent="0.25">
      <c r="Z188" s="2">
        <v>21</v>
      </c>
      <c r="AA188" s="4"/>
      <c r="AB188" s="4"/>
      <c r="AC188" s="4"/>
      <c r="AD188" s="4">
        <v>10.138648559340901</v>
      </c>
      <c r="AE188" s="4"/>
    </row>
    <row r="189" spans="26:31" x14ac:dyDescent="0.25">
      <c r="Z189" s="2">
        <v>22</v>
      </c>
      <c r="AA189" s="4"/>
      <c r="AB189" s="4"/>
      <c r="AC189" s="4"/>
      <c r="AD189" s="4">
        <v>1.8847200649403499</v>
      </c>
      <c r="AE189" s="4"/>
    </row>
    <row r="190" spans="26:31" x14ac:dyDescent="0.25">
      <c r="Z190" s="2">
        <v>23</v>
      </c>
      <c r="AA190" s="4"/>
      <c r="AB190" s="4"/>
      <c r="AC190" s="4"/>
      <c r="AD190" s="4">
        <v>1.8172261425274401</v>
      </c>
      <c r="AE190" s="4"/>
    </row>
    <row r="191" spans="26:31" x14ac:dyDescent="0.25">
      <c r="Z191" s="2">
        <v>24</v>
      </c>
      <c r="AA191" s="4"/>
      <c r="AB191" s="4"/>
      <c r="AC191" s="4"/>
      <c r="AD191" s="4">
        <v>4.5310334806621597</v>
      </c>
      <c r="AE191" s="4"/>
    </row>
    <row r="192" spans="26:31" x14ac:dyDescent="0.25">
      <c r="Z192" s="2">
        <v>25</v>
      </c>
      <c r="AA192" s="4"/>
      <c r="AB192" s="4"/>
      <c r="AC192" s="4"/>
      <c r="AD192" s="4">
        <v>1.7152477567329101</v>
      </c>
      <c r="AE192" s="4"/>
    </row>
    <row r="193" spans="22:31" x14ac:dyDescent="0.25">
      <c r="Z193" s="2">
        <v>26</v>
      </c>
      <c r="AA193" s="4"/>
      <c r="AB193" s="4"/>
      <c r="AC193" s="4"/>
      <c r="AD193" s="4">
        <v>1.77653744365935</v>
      </c>
      <c r="AE193" s="4"/>
    </row>
    <row r="194" spans="22:31" x14ac:dyDescent="0.25">
      <c r="Z194" s="2">
        <v>27</v>
      </c>
      <c r="AA194" s="4"/>
      <c r="AB194" s="4"/>
      <c r="AC194" s="4"/>
      <c r="AD194" s="4">
        <v>1.7098086939007</v>
      </c>
      <c r="AE194" s="4"/>
    </row>
    <row r="195" spans="22:31" x14ac:dyDescent="0.25">
      <c r="Z195" s="2">
        <v>28</v>
      </c>
      <c r="AA195" s="4"/>
      <c r="AB195" s="4"/>
      <c r="AC195" s="4"/>
      <c r="AD195" s="4">
        <v>5.3594224878523304</v>
      </c>
      <c r="AE195" s="4"/>
    </row>
    <row r="196" spans="22:31" x14ac:dyDescent="0.25">
      <c r="Z196" s="2">
        <v>29</v>
      </c>
      <c r="AA196" s="4"/>
      <c r="AB196" s="4"/>
      <c r="AC196" s="4"/>
      <c r="AD196" s="4">
        <v>1.82921007934622</v>
      </c>
      <c r="AE196" s="4"/>
    </row>
    <row r="197" spans="22:31" x14ac:dyDescent="0.25">
      <c r="Z197" s="2">
        <v>30</v>
      </c>
      <c r="AA197" s="4"/>
      <c r="AB197" s="4"/>
      <c r="AC197" s="4"/>
      <c r="AD197" s="4">
        <v>7.7439927074072799</v>
      </c>
      <c r="AE197" s="4"/>
    </row>
    <row r="198" spans="22:31" x14ac:dyDescent="0.25">
      <c r="Z198" s="2">
        <v>31</v>
      </c>
      <c r="AA198" s="4"/>
      <c r="AB198" s="4"/>
      <c r="AC198" s="4"/>
      <c r="AD198" s="4">
        <v>1.8899371776462099</v>
      </c>
      <c r="AE198" s="4"/>
    </row>
    <row r="199" spans="22:31" x14ac:dyDescent="0.25">
      <c r="AD199" s="2" t="s">
        <v>39</v>
      </c>
      <c r="AE199" s="2" t="s">
        <v>40</v>
      </c>
    </row>
    <row r="200" spans="22:31" x14ac:dyDescent="0.25">
      <c r="V200" s="1" t="s">
        <v>27</v>
      </c>
      <c r="W200" s="1" t="s">
        <v>7</v>
      </c>
      <c r="X200" s="1" t="s">
        <v>8</v>
      </c>
      <c r="Z200" s="1" t="s">
        <v>35</v>
      </c>
      <c r="AA200" s="1" t="s">
        <v>36</v>
      </c>
      <c r="AB200" s="1" t="s">
        <v>37</v>
      </c>
      <c r="AC200" s="1" t="s">
        <v>38</v>
      </c>
      <c r="AD200" s="1" t="s">
        <v>38</v>
      </c>
      <c r="AE200" s="1" t="s">
        <v>38</v>
      </c>
    </row>
    <row r="201" spans="22:31" x14ac:dyDescent="0.25">
      <c r="V201" s="2" t="s">
        <v>10</v>
      </c>
      <c r="W201" s="2">
        <v>1</v>
      </c>
      <c r="X201" s="3">
        <v>18.523214340209961</v>
      </c>
      <c r="Y201" s="3">
        <v>19.137975692749023</v>
      </c>
      <c r="Z201" s="2">
        <v>1</v>
      </c>
      <c r="AA201" s="4"/>
      <c r="AB201" s="4"/>
      <c r="AC201" s="4"/>
      <c r="AD201" s="4">
        <v>148.791232753239</v>
      </c>
      <c r="AE201" s="4"/>
    </row>
    <row r="202" spans="22:31" x14ac:dyDescent="0.25">
      <c r="V202" s="2" t="s">
        <v>12</v>
      </c>
      <c r="W202" s="2">
        <v>0</v>
      </c>
      <c r="X202" s="3">
        <v>50</v>
      </c>
      <c r="Y202" s="3">
        <v>50</v>
      </c>
      <c r="Z202" s="2">
        <v>2</v>
      </c>
      <c r="AA202" s="4"/>
      <c r="AB202" s="4"/>
      <c r="AC202" s="4"/>
      <c r="AD202" s="4">
        <v>1.8155655490955599E-8</v>
      </c>
      <c r="AE202" s="4"/>
    </row>
    <row r="203" spans="22:31" x14ac:dyDescent="0.25">
      <c r="V203" s="2" t="s">
        <v>14</v>
      </c>
      <c r="W203" s="2">
        <v>1</v>
      </c>
      <c r="X203" s="3">
        <v>18.389493942260742</v>
      </c>
      <c r="Y203" s="3">
        <v>18.760879516601602</v>
      </c>
      <c r="Z203" s="2">
        <v>3</v>
      </c>
      <c r="AA203" s="4"/>
      <c r="AB203" s="4"/>
      <c r="AC203" s="4"/>
      <c r="AD203" s="4">
        <v>168.91942567684299</v>
      </c>
      <c r="AE203" s="4"/>
    </row>
    <row r="204" spans="22:31" x14ac:dyDescent="0.25">
      <c r="V204" s="2" t="s">
        <v>16</v>
      </c>
      <c r="W204" s="2">
        <v>0</v>
      </c>
      <c r="X204" s="3">
        <v>50</v>
      </c>
      <c r="Y204" s="3">
        <v>50</v>
      </c>
      <c r="Z204" s="2">
        <v>4</v>
      </c>
      <c r="AA204" s="4"/>
      <c r="AB204" s="4"/>
      <c r="AC204" s="4"/>
      <c r="AD204" s="4">
        <v>1.8155655490959801E-8</v>
      </c>
      <c r="AE204" s="4"/>
    </row>
    <row r="205" spans="22:31" x14ac:dyDescent="0.25">
      <c r="V205" s="2" t="s">
        <v>18</v>
      </c>
      <c r="W205" s="2">
        <v>0</v>
      </c>
      <c r="X205" s="3">
        <v>50</v>
      </c>
      <c r="Y205" s="3">
        <v>50</v>
      </c>
      <c r="Z205" s="2">
        <v>5</v>
      </c>
      <c r="AA205" s="4"/>
      <c r="AB205" s="4"/>
      <c r="AC205" s="4"/>
      <c r="AD205" s="4">
        <v>1.8155655490956899E-8</v>
      </c>
      <c r="AE205" s="4"/>
    </row>
    <row r="206" spans="22:31" x14ac:dyDescent="0.25">
      <c r="Z206" s="2">
        <v>6</v>
      </c>
      <c r="AD206" s="2">
        <v>67.248559527231194</v>
      </c>
    </row>
    <row r="207" spans="22:31" x14ac:dyDescent="0.25">
      <c r="Z207" s="2">
        <v>7</v>
      </c>
      <c r="AA207" s="4"/>
      <c r="AB207" s="4"/>
      <c r="AC207" s="4"/>
      <c r="AD207" s="4">
        <v>9.0354508719471896E-9</v>
      </c>
      <c r="AE207" s="4"/>
    </row>
    <row r="208" spans="22:31" x14ac:dyDescent="0.25">
      <c r="Z208" s="2">
        <v>8</v>
      </c>
      <c r="AA208" s="4"/>
      <c r="AB208" s="4"/>
      <c r="AC208" s="4"/>
      <c r="AD208" s="4">
        <v>1.81556554880631E-8</v>
      </c>
      <c r="AE208" s="4"/>
    </row>
    <row r="209" spans="26:31" x14ac:dyDescent="0.25">
      <c r="Z209" s="2">
        <v>9</v>
      </c>
      <c r="AA209" s="4"/>
      <c r="AB209" s="4"/>
      <c r="AC209" s="4"/>
      <c r="AD209" s="4">
        <v>1.8155655485872002E-8</v>
      </c>
      <c r="AE209" s="4"/>
    </row>
    <row r="210" spans="26:31" x14ac:dyDescent="0.25">
      <c r="Z210" s="2">
        <v>10</v>
      </c>
      <c r="AA210" s="4"/>
      <c r="AB210" s="4"/>
      <c r="AC210" s="4"/>
      <c r="AD210" s="4">
        <v>6.0186793298985404E-9</v>
      </c>
      <c r="AE210" s="4"/>
    </row>
    <row r="211" spans="26:31" x14ac:dyDescent="0.25">
      <c r="Z211" s="2">
        <v>11</v>
      </c>
      <c r="AA211" s="4"/>
      <c r="AB211" s="4"/>
      <c r="AC211" s="4"/>
      <c r="AD211" s="4">
        <v>1.8155655488749502E-8</v>
      </c>
      <c r="AE211" s="4"/>
    </row>
    <row r="212" spans="26:31" x14ac:dyDescent="0.25">
      <c r="Z212" s="2">
        <v>12</v>
      </c>
      <c r="AA212" s="4"/>
      <c r="AB212" s="4"/>
      <c r="AC212" s="4"/>
      <c r="AD212" s="4">
        <v>1.8155655485868299E-8</v>
      </c>
      <c r="AE212" s="4"/>
    </row>
    <row r="213" spans="26:31" x14ac:dyDescent="0.25">
      <c r="Z213" s="2">
        <v>13</v>
      </c>
      <c r="AA213" s="4"/>
      <c r="AB213" s="4"/>
      <c r="AC213" s="4"/>
      <c r="AD213" s="4">
        <v>9.0354508714615204E-9</v>
      </c>
      <c r="AE213" s="4"/>
    </row>
    <row r="214" spans="26:31" x14ac:dyDescent="0.25">
      <c r="Z214" s="2">
        <v>14</v>
      </c>
      <c r="AA214" s="4"/>
      <c r="AB214" s="4"/>
      <c r="AC214" s="4"/>
      <c r="AD214" s="4">
        <v>9.0354508714616792E-9</v>
      </c>
      <c r="AE214" s="4"/>
    </row>
    <row r="215" spans="26:31" x14ac:dyDescent="0.25">
      <c r="Z215" s="2">
        <v>15</v>
      </c>
      <c r="AA215" s="4"/>
      <c r="AB215" s="4"/>
      <c r="AC215" s="4"/>
      <c r="AD215" s="4">
        <v>9.0354508712314898E-9</v>
      </c>
      <c r="AE215" s="4"/>
    </row>
    <row r="216" spans="26:31" x14ac:dyDescent="0.25">
      <c r="Z216" s="2">
        <v>16</v>
      </c>
      <c r="AA216" s="4"/>
      <c r="AB216" s="4"/>
      <c r="AC216" s="4"/>
      <c r="AD216" s="4">
        <v>6.0186793296495598E-9</v>
      </c>
      <c r="AE216" s="4"/>
    </row>
    <row r="217" spans="26:31" x14ac:dyDescent="0.25">
      <c r="Z217" s="2">
        <v>17</v>
      </c>
      <c r="AA217" s="4"/>
      <c r="AB217" s="4"/>
      <c r="AC217" s="4"/>
      <c r="AD217" s="4">
        <v>6.0186793298327001E-9</v>
      </c>
      <c r="AE217" s="4"/>
    </row>
    <row r="218" spans="26:31" x14ac:dyDescent="0.25">
      <c r="Z218" s="2">
        <v>18</v>
      </c>
      <c r="AA218" s="4"/>
      <c r="AB218" s="4"/>
      <c r="AC218" s="4"/>
      <c r="AD218" s="4">
        <v>9.0354508717168198E-9</v>
      </c>
      <c r="AE218" s="4"/>
    </row>
    <row r="219" spans="26:31" x14ac:dyDescent="0.25">
      <c r="Z219" s="2">
        <v>19</v>
      </c>
      <c r="AA219" s="4"/>
      <c r="AB219" s="4"/>
      <c r="AC219" s="4"/>
      <c r="AD219" s="4">
        <v>1.8155655488756198E-8</v>
      </c>
      <c r="AE219" s="4"/>
    </row>
    <row r="220" spans="26:31" x14ac:dyDescent="0.25">
      <c r="Z220" s="2">
        <v>20</v>
      </c>
      <c r="AA220" s="4"/>
      <c r="AB220" s="4"/>
      <c r="AC220" s="4"/>
      <c r="AD220" s="4">
        <v>1.8155655488065E-8</v>
      </c>
      <c r="AE220" s="4"/>
    </row>
    <row r="221" spans="26:31" x14ac:dyDescent="0.25">
      <c r="Z221" s="2">
        <v>21</v>
      </c>
      <c r="AA221" s="4"/>
      <c r="AB221" s="4"/>
      <c r="AC221" s="4"/>
      <c r="AD221" s="4">
        <v>1.81556554880622E-8</v>
      </c>
      <c r="AE221" s="4"/>
    </row>
    <row r="222" spans="26:31" x14ac:dyDescent="0.25">
      <c r="Z222" s="2">
        <v>22</v>
      </c>
      <c r="AA222" s="4"/>
      <c r="AB222" s="4"/>
      <c r="AC222" s="4"/>
      <c r="AD222" s="4">
        <v>9.0354508719476892E-9</v>
      </c>
      <c r="AE222" s="4"/>
    </row>
    <row r="223" spans="26:31" x14ac:dyDescent="0.25">
      <c r="Z223" s="2">
        <v>23</v>
      </c>
      <c r="AA223" s="4"/>
      <c r="AB223" s="4"/>
      <c r="AC223" s="4"/>
      <c r="AD223" s="4">
        <v>1.8155655485872902E-8</v>
      </c>
      <c r="AE223" s="4"/>
    </row>
    <row r="224" spans="26:31" x14ac:dyDescent="0.25">
      <c r="Z224" s="2">
        <v>24</v>
      </c>
      <c r="AA224" s="4"/>
      <c r="AB224" s="4"/>
      <c r="AC224" s="4"/>
      <c r="AD224" s="4">
        <v>9.0354508712308297E-9</v>
      </c>
      <c r="AE224" s="4"/>
    </row>
    <row r="225" spans="26:31" x14ac:dyDescent="0.25">
      <c r="Z225" s="2">
        <v>25</v>
      </c>
      <c r="AA225" s="4"/>
      <c r="AB225" s="4"/>
      <c r="AC225" s="4"/>
      <c r="AD225" s="4">
        <v>6.0186793297152901E-9</v>
      </c>
      <c r="AE225" s="4"/>
    </row>
    <row r="226" spans="26:31" x14ac:dyDescent="0.25">
      <c r="Z226" s="2">
        <v>26</v>
      </c>
      <c r="AA226" s="4"/>
      <c r="AB226" s="4"/>
      <c r="AC226" s="4"/>
      <c r="AD226" s="4">
        <v>9.0354508717181003E-9</v>
      </c>
      <c r="AE226" s="4"/>
    </row>
    <row r="227" spans="26:31" x14ac:dyDescent="0.25">
      <c r="Z227" s="2">
        <v>27</v>
      </c>
      <c r="AA227" s="4"/>
      <c r="AB227" s="4"/>
      <c r="AC227" s="4"/>
      <c r="AD227" s="4">
        <v>9.03545087122989E-9</v>
      </c>
      <c r="AE227" s="4"/>
    </row>
    <row r="228" spans="26:31" x14ac:dyDescent="0.25">
      <c r="Z228" s="2">
        <v>28</v>
      </c>
      <c r="AA228" s="4"/>
      <c r="AB228" s="4"/>
      <c r="AC228" s="4"/>
      <c r="AD228" s="4">
        <v>9.0354508717166907E-9</v>
      </c>
      <c r="AE228" s="4"/>
    </row>
    <row r="229" spans="26:31" x14ac:dyDescent="0.25">
      <c r="Z229" s="2">
        <v>29</v>
      </c>
      <c r="AA229" s="4"/>
      <c r="AB229" s="4"/>
      <c r="AC229" s="4"/>
      <c r="AD229" s="4">
        <v>9.0354508714604203E-9</v>
      </c>
      <c r="AE229" s="4"/>
    </row>
    <row r="230" spans="26:31" x14ac:dyDescent="0.25">
      <c r="Z230" s="2">
        <v>30</v>
      </c>
      <c r="AA230" s="4"/>
      <c r="AB230" s="4"/>
      <c r="AC230" s="4"/>
      <c r="AD230" s="4">
        <v>1.8155655488746501E-8</v>
      </c>
      <c r="AE230" s="4"/>
    </row>
    <row r="231" spans="26:31" x14ac:dyDescent="0.25">
      <c r="Z231" s="2">
        <v>31</v>
      </c>
      <c r="AA231" s="4"/>
      <c r="AB231" s="4"/>
      <c r="AC231" s="4"/>
      <c r="AD231" s="4">
        <v>9.0354508719471697E-9</v>
      </c>
      <c r="AE231" s="4"/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Waldstein, Kody</dc:creator>
  <cp:lastModifiedBy>Yi, Jirong</cp:lastModifiedBy>
  <dcterms:created xsi:type="dcterms:W3CDTF">2020-11-02T17:02:16Z</dcterms:created>
  <dcterms:modified xsi:type="dcterms:W3CDTF">2020-11-20T23:51:02Z</dcterms:modified>
</cp:coreProperties>
</file>