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galabmna134/Desktop/COVID:MHV1 Pooled Testing/"/>
    </mc:Choice>
  </mc:AlternateContent>
  <xr:revisionPtr revIDLastSave="0" documentId="13_ncr:1_{EE58AD68-C774-254C-9C23-3855AD1CDD8A}" xr6:coauthVersionLast="45" xr6:coauthVersionMax="45" xr10:uidLastSave="{00000000-0000-0000-0000-000000000000}"/>
  <bookViews>
    <workbookView xWindow="5340" yWindow="2680" windowWidth="33220" windowHeight="16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" i="1" l="1"/>
  <c r="AO2" i="1"/>
  <c r="AO3" i="1"/>
  <c r="AO5" i="1"/>
  <c r="AO6" i="1"/>
  <c r="AO7" i="1"/>
  <c r="AO8" i="1"/>
  <c r="AO9" i="1"/>
  <c r="AO10" i="1"/>
  <c r="AO11" i="1"/>
  <c r="AO12" i="1"/>
  <c r="AO13" i="1"/>
  <c r="AO14" i="1"/>
  <c r="AO15" i="1"/>
  <c r="T81" i="1" l="1"/>
  <c r="T59" i="1"/>
  <c r="T38" i="1"/>
  <c r="T25" i="1"/>
  <c r="T5" i="1"/>
  <c r="AD206" i="1"/>
  <c r="AD183" i="1"/>
  <c r="AD156" i="1"/>
  <c r="AD130" i="1"/>
  <c r="AD94" i="1"/>
  <c r="AD86" i="1"/>
  <c r="AD56" i="1"/>
  <c r="AD33" i="1"/>
  <c r="I5" i="1"/>
  <c r="AF3" i="1"/>
  <c r="AF4" i="1"/>
  <c r="AF5" i="1"/>
  <c r="AF6" i="1"/>
  <c r="AF7" i="1"/>
  <c r="AF8" i="1"/>
  <c r="AF9" i="1"/>
</calcChain>
</file>

<file path=xl/sharedStrings.xml><?xml version="1.0" encoding="utf-8"?>
<sst xmlns="http://schemas.openxmlformats.org/spreadsheetml/2006/main" count="216" uniqueCount="66">
  <si>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</si>
  <si>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</si>
  <si>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</si>
  <si>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</si>
  <si>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</si>
  <si>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</si>
  <si>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</si>
  <si>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</si>
  <si>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</si>
  <si>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</si>
  <si>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</si>
  <si>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</si>
  <si>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</si>
  <si>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</si>
  <si>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</si>
  <si>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</si>
  <si>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</si>
  <si>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</si>
  <si>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</si>
  <si>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</si>
  <si>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</si>
  <si>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</si>
  <si>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</si>
  <si>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</si>
  <si>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</si>
  <si>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</si>
  <si>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</si>
  <si>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</si>
  <si>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</si>
  <si>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</si>
  <si>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</si>
  <si>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</si>
  <si>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</si>
  <si>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</si>
  <si>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</si>
  <si>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</si>
  <si>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</si>
  <si>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</si>
  <si>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</si>
  <si>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</si>
  <si>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</si>
  <si>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</si>
  <si>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</si>
  <si>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</si>
  <si>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</si>
  <si>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</si>
  <si>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</si>
  <si>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</si>
  <si>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</si>
  <si>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</si>
  <si>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</si>
  <si>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</si>
  <si>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</si>
  <si>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</si>
  <si>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</si>
  <si>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</si>
  <si>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</si>
  <si>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</si>
  <si>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</si>
  <si>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</si>
  <si>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</si>
  <si>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</si>
  <si>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</si>
  <si>
    <t>ACTUAL</t>
  </si>
  <si>
    <t>Interpolated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</si>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</sst>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6</xdr:col>
      <xdr:colOff>57151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7</xdr:col>
      <xdr:colOff>25400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1"/>
  <sheetViews>
    <sheetView tabSelected="1" topLeftCell="J18" zoomScale="85" zoomScaleNormal="85" workbookViewId="0">
      <selection activeCell="X12" sqref="X12:X14"/>
    </sheetView>
  </sheetViews>
  <sheetFormatPr baseColWidth="10" defaultColWidth="11" defaultRowHeight="16" x14ac:dyDescent="0.2"/>
  <cols>
    <col min="1" max="1" width="8.33203125" bestFit="1" customWidth="1"/>
    <col min="6" max="6" width="18.1640625" customWidth="1"/>
    <col min="7" max="7" width="18.33203125" customWidth="1"/>
    <col min="8" max="8" width="21.5" bestFit="1" customWidth="1"/>
    <col min="9" max="9" width="18.1640625" customWidth="1"/>
    <col min="10" max="10" width="18.33203125" customWidth="1"/>
    <col min="17" max="17" width="30.5" customWidth="1"/>
    <col min="18" max="18" width="24.5" customWidth="1"/>
    <col min="19" max="19" width="30.5" customWidth="1"/>
    <col min="20" max="20" width="24.5" customWidth="1"/>
    <col min="25" max="25" width="10.83203125" style="11"/>
    <col min="27" max="27" width="31.5" customWidth="1"/>
    <col min="28" max="28" width="25.6640625" customWidth="1"/>
    <col min="29" max="29" width="31.5" customWidth="1"/>
    <col min="30" max="30" width="25.6640625" customWidth="1"/>
    <col min="32" max="32" width="15.5" bestFit="1" customWidth="1"/>
    <col min="33" max="33" width="13.83203125" customWidth="1"/>
    <col min="34" max="35" width="6.6640625" bestFit="1" customWidth="1"/>
  </cols>
  <sheetData>
    <row r="1" spans="1:41" x14ac:dyDescent="0.2">
      <c r="A1" s="1" t="s">
        <v>0</v>
      </c>
      <c r="L1" s="1" t="s">
        <v>7</v>
      </c>
      <c r="V1" s="1" t="s">
        <v>15</v>
      </c>
      <c r="AC1" t="s">
        <v>59</v>
      </c>
      <c r="AF1" s="1" t="s">
        <v>18</v>
      </c>
      <c r="AG1" s="1" t="s">
        <v>27</v>
      </c>
      <c r="AH1" s="1" t="s">
        <v>17</v>
      </c>
      <c r="AM1" t="s">
        <v>17</v>
      </c>
      <c r="AN1" t="s">
        <v>64</v>
      </c>
      <c r="AO1" t="s">
        <v>65</v>
      </c>
    </row>
    <row r="2" spans="1:41" ht="17" x14ac:dyDescent="0.2">
      <c r="A2" s="1" t="s">
        <v>1</v>
      </c>
      <c r="B2" s="1" t="s">
        <v>5</v>
      </c>
      <c r="C2" s="1" t="s">
        <v>6</v>
      </c>
      <c r="E2" s="1" t="s">
        <v>32</v>
      </c>
      <c r="F2" s="1" t="s">
        <v>60</v>
      </c>
      <c r="G2" s="1" t="s">
        <v>61</v>
      </c>
      <c r="H2" s="1" t="s">
        <v>62</v>
      </c>
      <c r="I2" s="1" t="s">
        <v>58</v>
      </c>
      <c r="J2" s="1" t="s">
        <v>63</v>
      </c>
      <c r="L2" s="1" t="s">
        <v>1</v>
      </c>
      <c r="M2" s="1" t="s">
        <v>5</v>
      </c>
      <c r="N2" s="1" t="s">
        <v>6</v>
      </c>
      <c r="P2" s="1" t="s">
        <v>32</v>
      </c>
      <c r="Q2" s="1" t="s">
        <v>60</v>
      </c>
      <c r="R2" s="1" t="s">
        <v>61</v>
      </c>
      <c r="S2" s="1" t="s">
        <v>62</v>
      </c>
      <c r="T2" s="1" t="s">
        <v>58</v>
      </c>
      <c r="U2" s="1" t="s">
        <v>63</v>
      </c>
      <c r="V2" s="1" t="s">
        <v>1</v>
      </c>
      <c r="W2" s="1" t="s">
        <v>5</v>
      </c>
      <c r="X2" s="1" t="s">
        <v>6</v>
      </c>
      <c r="Z2" s="1" t="s">
        <v>32</v>
      </c>
      <c r="AA2" s="1" t="s">
        <v>60</v>
      </c>
      <c r="AB2" s="1" t="s">
        <v>61</v>
      </c>
      <c r="AC2" s="1" t="s">
        <v>62</v>
      </c>
      <c r="AD2" s="1" t="s">
        <v>58</v>
      </c>
      <c r="AE2" s="1" t="s">
        <v>63</v>
      </c>
      <c r="AF2">
        <v>2200</v>
      </c>
      <c r="AG2" t="s">
        <v>19</v>
      </c>
      <c r="AH2" s="6">
        <v>11.69204044342041</v>
      </c>
      <c r="AI2" s="6">
        <v>11.67908763885498</v>
      </c>
      <c r="AM2" s="14">
        <v>21.75</v>
      </c>
      <c r="AN2" s="14">
        <v>3.2286709121269999</v>
      </c>
      <c r="AO2">
        <f>2200*10^(-(AN2))</f>
        <v>1.2994266476342684</v>
      </c>
    </row>
    <row r="3" spans="1:41" ht="17" x14ac:dyDescent="0.2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J3" s="10">
        <v>0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U3" s="10">
        <v>0</v>
      </c>
      <c r="V3" t="s">
        <v>2</v>
      </c>
      <c r="W3">
        <v>0</v>
      </c>
      <c r="X3">
        <v>40</v>
      </c>
      <c r="Y3" s="11">
        <v>40</v>
      </c>
      <c r="Z3">
        <v>1</v>
      </c>
      <c r="AA3" s="10">
        <v>2.4174256314475098E-12</v>
      </c>
      <c r="AB3" s="10">
        <v>2.9907242714870201E-12</v>
      </c>
      <c r="AC3" s="10">
        <v>-1.1386604966028899E-13</v>
      </c>
      <c r="AE3" s="10">
        <v>0</v>
      </c>
      <c r="AF3">
        <f t="shared" ref="AF3:AF9" si="0">AF2/10</f>
        <v>220</v>
      </c>
      <c r="AG3" t="s">
        <v>20</v>
      </c>
      <c r="AH3" s="6">
        <v>15.036208152770996</v>
      </c>
      <c r="AI3" s="6">
        <v>14.994017601013184</v>
      </c>
      <c r="AM3" s="14">
        <v>29.52</v>
      </c>
      <c r="AN3" s="14">
        <v>5.4127962814853996</v>
      </c>
      <c r="AO3">
        <f>2200*10^(-(AN3))</f>
        <v>8.5040616382954931E-3</v>
      </c>
    </row>
    <row r="4" spans="1:41" ht="17" x14ac:dyDescent="0.2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J4" s="10">
        <v>0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U4" s="10">
        <v>0</v>
      </c>
      <c r="V4" t="s">
        <v>3</v>
      </c>
      <c r="W4">
        <v>1</v>
      </c>
      <c r="X4">
        <v>35.055999999999997</v>
      </c>
      <c r="Y4" s="11">
        <v>34.826000000000001</v>
      </c>
      <c r="Z4">
        <v>2</v>
      </c>
      <c r="AA4" s="10">
        <v>2.7276797272376401E-12</v>
      </c>
      <c r="AB4" s="10">
        <v>2.8604630411419101E-12</v>
      </c>
      <c r="AC4" s="10">
        <v>-9.7888302921849594E-15</v>
      </c>
      <c r="AE4" s="10">
        <v>0</v>
      </c>
      <c r="AF4">
        <f t="shared" si="0"/>
        <v>22</v>
      </c>
      <c r="AG4" t="s">
        <v>21</v>
      </c>
      <c r="AH4" s="6">
        <v>18.494695663452148</v>
      </c>
      <c r="AI4" s="6">
        <v>18.660854339599609</v>
      </c>
      <c r="AM4" s="14">
        <v>14.32</v>
      </c>
      <c r="AN4" s="14">
        <v>1.1401185962540501</v>
      </c>
      <c r="AO4">
        <f>2200*10^(-(AN4))</f>
        <v>159.33239510864365</v>
      </c>
    </row>
    <row r="5" spans="1:41" ht="17" x14ac:dyDescent="0.2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H5">
        <v>1.7860433439964201</v>
      </c>
      <c r="I5">
        <f>(H5&gt;F5)*(G5&gt;H5)</f>
        <v>1</v>
      </c>
      <c r="J5" s="1">
        <v>1.2989999999999999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4.3091763249110699E-3</v>
      </c>
      <c r="R5">
        <v>6.5147382413162203E-2</v>
      </c>
      <c r="S5">
        <v>1.67550455924034E-2</v>
      </c>
      <c r="T5">
        <f>(S5&gt;Q5)*(S5&lt;R5)</f>
        <v>1</v>
      </c>
      <c r="U5" s="1">
        <v>8.5039999999999994E-3</v>
      </c>
      <c r="V5" t="s">
        <v>4</v>
      </c>
      <c r="W5">
        <v>0</v>
      </c>
      <c r="X5">
        <v>40</v>
      </c>
      <c r="Y5" s="11">
        <v>40</v>
      </c>
      <c r="Z5">
        <v>3</v>
      </c>
      <c r="AA5" s="10">
        <v>2.4174256313830899E-12</v>
      </c>
      <c r="AB5" s="10">
        <v>2.9907242714762401E-12</v>
      </c>
      <c r="AC5" s="10">
        <v>1.4950030128732299E-14</v>
      </c>
      <c r="AE5" s="10">
        <v>0</v>
      </c>
      <c r="AF5">
        <f t="shared" si="0"/>
        <v>2.2000000000000002</v>
      </c>
      <c r="AG5" t="s">
        <v>22</v>
      </c>
      <c r="AH5" s="6">
        <v>21.980190277099609</v>
      </c>
      <c r="AI5" s="6">
        <v>22.227424621582031</v>
      </c>
      <c r="AM5" s="14">
        <v>16.329999999999998</v>
      </c>
      <c r="AN5" s="14">
        <v>1.70512400068266</v>
      </c>
      <c r="AO5">
        <f>2200*10^(-(AN5))</f>
        <v>43.380912215918421</v>
      </c>
    </row>
    <row r="6" spans="1:41" ht="17" x14ac:dyDescent="0.2">
      <c r="E6">
        <v>4</v>
      </c>
      <c r="F6" s="10">
        <v>1.2486676092884E-11</v>
      </c>
      <c r="G6" s="10">
        <v>1.3962340198833E-11</v>
      </c>
      <c r="H6" s="10">
        <v>8.2917154774922503E-12</v>
      </c>
      <c r="J6" s="10">
        <v>0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U6" s="10">
        <v>0</v>
      </c>
      <c r="V6" t="s">
        <v>8</v>
      </c>
      <c r="W6">
        <v>0</v>
      </c>
      <c r="X6">
        <v>40</v>
      </c>
      <c r="Y6" s="11">
        <v>40</v>
      </c>
      <c r="Z6">
        <v>4</v>
      </c>
      <c r="AA6" s="10">
        <v>2.4174256315118001E-12</v>
      </c>
      <c r="AB6" s="10">
        <v>2.99072427175823E-12</v>
      </c>
      <c r="AC6" s="10">
        <v>1.4950030127831801E-14</v>
      </c>
      <c r="AE6" s="10">
        <v>0</v>
      </c>
      <c r="AF6">
        <f t="shared" si="0"/>
        <v>0.22000000000000003</v>
      </c>
      <c r="AG6" t="s">
        <v>23</v>
      </c>
      <c r="AH6" s="6">
        <v>25.169233322143555</v>
      </c>
      <c r="AI6" s="6">
        <v>25.672189712524414</v>
      </c>
      <c r="AM6" s="14">
        <v>22.36</v>
      </c>
      <c r="AN6" s="14">
        <v>3.4001402139685202</v>
      </c>
      <c r="AO6">
        <f>2200*10^(-(AN6))</f>
        <v>0.87555305325579635</v>
      </c>
    </row>
    <row r="7" spans="1:41" ht="17" x14ac:dyDescent="0.2">
      <c r="E7">
        <v>5</v>
      </c>
      <c r="F7" s="10">
        <v>2.20155834866863E-11</v>
      </c>
      <c r="G7" s="10">
        <v>3.18596119289602E-11</v>
      </c>
      <c r="H7" s="10">
        <v>1.7563798556700602E-11</v>
      </c>
      <c r="J7" s="10">
        <v>0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U7" s="10">
        <v>0</v>
      </c>
      <c r="V7" t="s">
        <v>16</v>
      </c>
      <c r="W7">
        <v>1</v>
      </c>
      <c r="X7">
        <v>34.073</v>
      </c>
      <c r="Y7" s="11">
        <v>34.338000000000001</v>
      </c>
      <c r="Z7">
        <v>5</v>
      </c>
      <c r="AA7" s="10">
        <v>2.2307513101297401E-12</v>
      </c>
      <c r="AB7" s="10">
        <v>3.4083775565285701E-12</v>
      </c>
      <c r="AC7" s="10">
        <v>9.7888302921849594E-15</v>
      </c>
      <c r="AE7" s="10">
        <v>0</v>
      </c>
      <c r="AF7">
        <f t="shared" si="0"/>
        <v>2.2000000000000002E-2</v>
      </c>
      <c r="AG7" t="s">
        <v>24</v>
      </c>
      <c r="AH7" s="6">
        <v>28.617046356201172</v>
      </c>
      <c r="AI7" s="6">
        <v>29.041526794433594</v>
      </c>
      <c r="AM7" s="14">
        <v>14.48</v>
      </c>
      <c r="AN7" s="14">
        <v>1.18509415083543</v>
      </c>
      <c r="AO7">
        <f>2200*10^(-(AN7))</f>
        <v>143.65757463622643</v>
      </c>
    </row>
    <row r="8" spans="1:41" ht="17" x14ac:dyDescent="0.2">
      <c r="E8">
        <v>6</v>
      </c>
      <c r="F8" s="10">
        <v>1.20310389633343E-11</v>
      </c>
      <c r="G8" s="10">
        <v>1.41232542533409E-11</v>
      </c>
      <c r="H8" s="10">
        <v>8.45096991005175E-12</v>
      </c>
      <c r="J8" s="10">
        <v>0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U8" s="10">
        <v>0</v>
      </c>
      <c r="V8" t="s">
        <v>35</v>
      </c>
      <c r="W8">
        <v>0</v>
      </c>
      <c r="X8">
        <v>40</v>
      </c>
      <c r="Y8">
        <v>40</v>
      </c>
      <c r="Z8">
        <v>6</v>
      </c>
      <c r="AA8" s="10">
        <v>1.26833701648344E-12</v>
      </c>
      <c r="AB8" s="10">
        <v>1.4496942015178399E-12</v>
      </c>
      <c r="AC8" s="10">
        <v>8.4361114306557906E-15</v>
      </c>
      <c r="AE8" s="10">
        <v>0</v>
      </c>
      <c r="AF8">
        <f t="shared" si="0"/>
        <v>2.2000000000000001E-3</v>
      </c>
      <c r="AG8" t="s">
        <v>25</v>
      </c>
      <c r="AH8" s="6">
        <v>32.118110656738281</v>
      </c>
      <c r="AI8" s="6">
        <v>32.647609710693359</v>
      </c>
      <c r="AM8" s="14">
        <v>32.700000000000003</v>
      </c>
      <c r="AN8" s="14">
        <v>6.30668542879038</v>
      </c>
      <c r="AO8">
        <f>2200*10^(-(AN8))</f>
        <v>1.085768535387612E-3</v>
      </c>
    </row>
    <row r="9" spans="1:41" ht="17" x14ac:dyDescent="0.2">
      <c r="E9">
        <v>7</v>
      </c>
      <c r="F9" s="10">
        <v>2.20155834812881E-11</v>
      </c>
      <c r="G9" s="10">
        <v>3.1859611922304899E-11</v>
      </c>
      <c r="H9" s="10">
        <v>1.7563768755228801E-11</v>
      </c>
      <c r="J9" s="10">
        <v>0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10">
        <v>0</v>
      </c>
      <c r="Z9">
        <v>7</v>
      </c>
      <c r="AA9" s="10">
        <v>2.5151830674862499E-12</v>
      </c>
      <c r="AB9" s="10">
        <v>2.77817818587313E-12</v>
      </c>
      <c r="AC9" s="10">
        <v>1.0276481676002E-14</v>
      </c>
      <c r="AE9" s="10">
        <v>0</v>
      </c>
      <c r="AF9">
        <f t="shared" si="0"/>
        <v>2.2000000000000001E-4</v>
      </c>
      <c r="AG9" t="s">
        <v>26</v>
      </c>
      <c r="AH9" s="6">
        <v>35.239940643310547</v>
      </c>
      <c r="AI9" s="6">
        <v>34.919940948486328</v>
      </c>
      <c r="AM9" s="14">
        <v>14.04</v>
      </c>
      <c r="AN9" s="14">
        <v>1.0614113757366299</v>
      </c>
      <c r="AO9">
        <f>2200*10^(-(AN9))</f>
        <v>190.99029744536043</v>
      </c>
    </row>
    <row r="10" spans="1:41" ht="17" x14ac:dyDescent="0.2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10">
        <v>0</v>
      </c>
      <c r="Z10">
        <v>8</v>
      </c>
      <c r="AA10" s="10">
        <v>2.2603102408648001E-12</v>
      </c>
      <c r="AB10" s="10">
        <v>3.1405307511809701E-12</v>
      </c>
      <c r="AC10" s="10">
        <v>2.06489416000165E-14</v>
      </c>
      <c r="AE10" s="10">
        <v>0</v>
      </c>
      <c r="AM10" s="14">
        <v>30.14</v>
      </c>
      <c r="AN10" s="14">
        <v>5.5870765554882604</v>
      </c>
      <c r="AO10">
        <f>2200*10^(-(AN10))</f>
        <v>5.6930647768927102E-3</v>
      </c>
    </row>
    <row r="11" spans="1:41" ht="17" x14ac:dyDescent="0.2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U11" s="10">
        <v>0</v>
      </c>
      <c r="Z11">
        <v>9</v>
      </c>
      <c r="AA11" s="10">
        <v>8.4712916482377599E-13</v>
      </c>
      <c r="AB11" s="10">
        <v>8.7744387404919401E-13</v>
      </c>
      <c r="AC11" s="10">
        <v>3.0874631346132701E-15</v>
      </c>
      <c r="AE11" s="10">
        <v>0</v>
      </c>
      <c r="AM11" s="14">
        <v>31.89</v>
      </c>
      <c r="AN11" s="14">
        <v>6.0789966837221296</v>
      </c>
      <c r="AO11">
        <f>2200*10^(-(AN11))</f>
        <v>1.8341126114156086E-3</v>
      </c>
    </row>
    <row r="12" spans="1:41" ht="17" x14ac:dyDescent="0.2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U12" s="10">
        <v>0</v>
      </c>
      <c r="Z12">
        <v>10</v>
      </c>
      <c r="AA12" s="10">
        <v>2.5014062449128701E-12</v>
      </c>
      <c r="AB12" s="10">
        <v>3.0145619635094301E-12</v>
      </c>
      <c r="AC12" s="10">
        <v>1.41167095445748E-14</v>
      </c>
      <c r="AE12" s="10">
        <v>0</v>
      </c>
      <c r="AM12" s="14">
        <v>25.49</v>
      </c>
      <c r="AN12" s="14">
        <v>4.2799745004668202</v>
      </c>
      <c r="AO12">
        <f>2200*10^(-(AN12))</f>
        <v>0.11546442053147782</v>
      </c>
    </row>
    <row r="13" spans="1:41" ht="17" x14ac:dyDescent="0.2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U13" s="10">
        <v>0</v>
      </c>
      <c r="Z13">
        <v>11</v>
      </c>
      <c r="AA13" s="10">
        <v>2.2603102409873202E-12</v>
      </c>
      <c r="AB13" s="10">
        <v>3.1405307511093201E-12</v>
      </c>
      <c r="AC13" s="10">
        <v>2.0648128369395199E-14</v>
      </c>
      <c r="AE13" s="10">
        <v>0</v>
      </c>
      <c r="AM13" s="14">
        <v>24.4</v>
      </c>
      <c r="AN13" s="14">
        <v>3.9735785348811499</v>
      </c>
      <c r="AO13">
        <f>2200*10^(-(AN13))</f>
        <v>0.23379980571979009</v>
      </c>
    </row>
    <row r="14" spans="1:41" ht="17" x14ac:dyDescent="0.2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U14" s="10">
        <v>0</v>
      </c>
      <c r="Z14">
        <v>12</v>
      </c>
      <c r="AA14" s="10">
        <v>1.2578014460331001E-12</v>
      </c>
      <c r="AB14" s="10">
        <v>1.3614954604399299E-12</v>
      </c>
      <c r="AC14" s="10">
        <v>5.4435442964608601E-15</v>
      </c>
      <c r="AE14" s="10">
        <v>0</v>
      </c>
      <c r="AM14" s="14">
        <v>18.13</v>
      </c>
      <c r="AN14" s="14">
        <v>2.2110989897232201</v>
      </c>
      <c r="AO14">
        <f>2200*10^(-(AN14))</f>
        <v>13.530806740732407</v>
      </c>
    </row>
    <row r="15" spans="1:41" ht="17" x14ac:dyDescent="0.2">
      <c r="P15">
        <v>13</v>
      </c>
      <c r="Q15" s="10">
        <v>3.4999935834815E-12</v>
      </c>
      <c r="R15" s="10">
        <v>3.8870694013164002E-12</v>
      </c>
      <c r="S15" s="10">
        <v>4.86069492493261E-13</v>
      </c>
      <c r="U15" s="10">
        <v>0</v>
      </c>
      <c r="Z15">
        <v>13</v>
      </c>
      <c r="AA15" s="10">
        <v>1.2578014461398801E-12</v>
      </c>
      <c r="AB15" s="10">
        <v>1.3614954605302899E-12</v>
      </c>
      <c r="AC15" s="10">
        <v>5.45326880533915E-15</v>
      </c>
      <c r="AE15" s="10">
        <v>0</v>
      </c>
      <c r="AM15" s="14">
        <v>15.49</v>
      </c>
      <c r="AN15" s="14">
        <v>1.4690023391304099</v>
      </c>
      <c r="AO15">
        <f>2200*10^(-(AN15))</f>
        <v>74.717157538697862</v>
      </c>
    </row>
    <row r="16" spans="1:41" x14ac:dyDescent="0.2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U16" s="10">
        <v>0</v>
      </c>
      <c r="Z16">
        <v>14</v>
      </c>
      <c r="AA16" s="10">
        <v>1.28603043391054E-12</v>
      </c>
      <c r="AB16" s="10">
        <v>1.36908853673974E-12</v>
      </c>
      <c r="AC16" s="10">
        <v>7.3010410753599799E-15</v>
      </c>
      <c r="AE16" s="10">
        <v>0</v>
      </c>
    </row>
    <row r="17" spans="12:35" x14ac:dyDescent="0.2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U17" s="10">
        <v>0</v>
      </c>
      <c r="Z17">
        <v>15</v>
      </c>
      <c r="AA17" s="10">
        <v>8.5428418811356401E-13</v>
      </c>
      <c r="AB17" s="10">
        <v>8.7973286296400103E-13</v>
      </c>
      <c r="AC17" s="10">
        <v>4.0012247138744003E-15</v>
      </c>
      <c r="AE17" s="10">
        <v>0</v>
      </c>
    </row>
    <row r="18" spans="12:35" x14ac:dyDescent="0.2">
      <c r="Z18">
        <v>16</v>
      </c>
      <c r="AA18" s="10">
        <v>8.28818978748995E-13</v>
      </c>
      <c r="AB18" s="10">
        <v>9.0929158802948603E-13</v>
      </c>
      <c r="AC18" s="10">
        <v>3.5747099731275401E-15</v>
      </c>
      <c r="AE18" s="10">
        <v>0</v>
      </c>
    </row>
    <row r="19" spans="12:35" x14ac:dyDescent="0.2">
      <c r="L19" s="1" t="s">
        <v>9</v>
      </c>
      <c r="M19" s="1" t="s">
        <v>5</v>
      </c>
      <c r="N19" s="1" t="s">
        <v>6</v>
      </c>
      <c r="P19" s="1" t="s">
        <v>32</v>
      </c>
      <c r="Q19" s="1" t="s">
        <v>60</v>
      </c>
      <c r="R19" s="1" t="s">
        <v>61</v>
      </c>
      <c r="S19" s="1" t="s">
        <v>62</v>
      </c>
      <c r="T19" s="1" t="s">
        <v>58</v>
      </c>
      <c r="Z19">
        <v>17</v>
      </c>
      <c r="AA19" s="10">
        <v>1.2569591868933899E-12</v>
      </c>
      <c r="AB19" s="10">
        <v>1.3262486757956201E-12</v>
      </c>
      <c r="AC19" s="10">
        <v>6.2310844694412998E-15</v>
      </c>
      <c r="AE19" s="10">
        <v>0</v>
      </c>
    </row>
    <row r="20" spans="12:35" x14ac:dyDescent="0.2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-8.7326467368628505E-13</v>
      </c>
      <c r="U20" s="10">
        <v>0</v>
      </c>
      <c r="Z20">
        <v>18</v>
      </c>
      <c r="AA20" s="10">
        <v>2.5014062445842698E-12</v>
      </c>
      <c r="AB20" s="10">
        <v>3.0145619632034698E-12</v>
      </c>
      <c r="AC20" s="10">
        <v>1.4094981856861E-14</v>
      </c>
      <c r="AE20" s="10">
        <v>0</v>
      </c>
    </row>
    <row r="21" spans="12:35" x14ac:dyDescent="0.2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-1.37335047290798E-13</v>
      </c>
      <c r="U21" s="10">
        <v>0</v>
      </c>
      <c r="Z21">
        <v>19</v>
      </c>
      <c r="AA21" s="10">
        <v>2.51518306753862E-12</v>
      </c>
      <c r="AB21" s="10">
        <v>2.77817818554316E-12</v>
      </c>
      <c r="AC21" s="10">
        <v>1.02319788440198E-14</v>
      </c>
      <c r="AE21" s="10">
        <v>0</v>
      </c>
    </row>
    <row r="22" spans="12:35" x14ac:dyDescent="0.2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1.37335047290798E-13</v>
      </c>
      <c r="U22" s="10">
        <v>0</v>
      </c>
      <c r="Z22">
        <v>20</v>
      </c>
      <c r="AA22" s="10">
        <v>2.5151830673138401E-12</v>
      </c>
      <c r="AB22" s="10">
        <v>2.7781781857703499E-12</v>
      </c>
      <c r="AC22" s="10">
        <v>1.0276481676016999E-14</v>
      </c>
      <c r="AE22" s="10">
        <v>0</v>
      </c>
    </row>
    <row r="23" spans="12:35" x14ac:dyDescent="0.2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2.2393668980715499E-13</v>
      </c>
      <c r="U23" s="10">
        <v>0</v>
      </c>
      <c r="Z23">
        <v>21</v>
      </c>
      <c r="AA23" s="10">
        <v>1.26833701644938E-12</v>
      </c>
      <c r="AB23" s="10">
        <v>1.4496942015484999E-12</v>
      </c>
      <c r="AC23" s="10">
        <v>8.4380505099323605E-15</v>
      </c>
      <c r="AE23" s="10">
        <v>0</v>
      </c>
    </row>
    <row r="24" spans="12:35" x14ac:dyDescent="0.2">
      <c r="L24" t="s">
        <v>33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2.2472706880790801E-13</v>
      </c>
      <c r="U24" s="10">
        <v>0</v>
      </c>
      <c r="Z24">
        <v>22</v>
      </c>
      <c r="AA24" s="10">
        <v>2.26031024090003E-12</v>
      </c>
      <c r="AB24" s="10">
        <v>3.14053075142096E-12</v>
      </c>
      <c r="AC24" s="10">
        <v>2.0648941600534899E-14</v>
      </c>
      <c r="AE24" s="10">
        <v>0</v>
      </c>
    </row>
    <row r="25" spans="12:35" x14ac:dyDescent="0.2">
      <c r="P25" s="9">
        <v>6</v>
      </c>
      <c r="Q25">
        <v>321.81930891356001</v>
      </c>
      <c r="R25">
        <v>3340.6808578764699</v>
      </c>
      <c r="S25">
        <v>1055.2427717292701</v>
      </c>
      <c r="T25">
        <f>(S25&gt;Q25)*(S25&lt;R25)</f>
        <v>1</v>
      </c>
      <c r="U25" s="1">
        <v>159.33000000000001</v>
      </c>
      <c r="Z25">
        <v>23</v>
      </c>
      <c r="AA25" s="10">
        <v>1.2860304337910001E-12</v>
      </c>
      <c r="AB25" s="10">
        <v>1.36908853666246E-12</v>
      </c>
      <c r="AC25" s="10">
        <v>7.2956883187977692E-15</v>
      </c>
      <c r="AE25" s="10">
        <v>0</v>
      </c>
      <c r="AF25" s="4"/>
      <c r="AG25" s="4"/>
      <c r="AH25" s="7"/>
      <c r="AI25" s="4"/>
    </row>
    <row r="26" spans="12:35" x14ac:dyDescent="0.2">
      <c r="P26">
        <v>7</v>
      </c>
      <c r="Q26" s="10">
        <v>2.6280629053518502E-12</v>
      </c>
      <c r="R26" s="10">
        <v>6.62304175003008E-12</v>
      </c>
      <c r="S26" s="10">
        <v>2.2447699561418101E-13</v>
      </c>
      <c r="U26" s="10">
        <v>0</v>
      </c>
      <c r="Z26">
        <v>24</v>
      </c>
      <c r="AA26" s="10">
        <v>7.8051888499740096E-13</v>
      </c>
      <c r="AB26" s="10">
        <v>9.5324706433984105E-13</v>
      </c>
      <c r="AC26" s="10">
        <v>3.41470573784295E-15</v>
      </c>
      <c r="AE26" s="10">
        <v>0</v>
      </c>
      <c r="AF26" s="4"/>
      <c r="AG26" s="4"/>
      <c r="AH26" s="7"/>
      <c r="AI26" s="4"/>
    </row>
    <row r="27" spans="12:35" x14ac:dyDescent="0.2">
      <c r="P27">
        <v>8</v>
      </c>
      <c r="Q27" s="10">
        <v>1.38102322237257E-12</v>
      </c>
      <c r="R27" s="10">
        <v>1.9385198910514801E-13</v>
      </c>
      <c r="S27" s="10">
        <v>4.9454807279812503E-14</v>
      </c>
      <c r="U27" s="10">
        <v>0</v>
      </c>
      <c r="Z27">
        <v>25</v>
      </c>
      <c r="AA27" s="10">
        <v>1.25695918708954E-12</v>
      </c>
      <c r="AB27" s="10">
        <v>1.3262486756624999E-12</v>
      </c>
      <c r="AC27" s="10">
        <v>6.2385958114614201E-15</v>
      </c>
      <c r="AE27" s="10">
        <v>0</v>
      </c>
    </row>
    <row r="28" spans="12:35" x14ac:dyDescent="0.2">
      <c r="P28">
        <v>9</v>
      </c>
      <c r="Q28" s="10">
        <v>2.6280637115208598E-12</v>
      </c>
      <c r="R28" s="10">
        <v>6.6230446917713401E-12</v>
      </c>
      <c r="S28" s="10">
        <v>2.24477017869878E-13</v>
      </c>
      <c r="U28" s="10">
        <v>0</v>
      </c>
      <c r="Z28">
        <v>26</v>
      </c>
      <c r="AA28" s="10">
        <v>1.2860304337602801E-12</v>
      </c>
      <c r="AB28" s="10">
        <v>1.36908853665446E-12</v>
      </c>
      <c r="AC28" s="10">
        <v>7.2956883187092196E-15</v>
      </c>
      <c r="AE28" s="10">
        <v>0</v>
      </c>
    </row>
    <row r="29" spans="12:35" x14ac:dyDescent="0.2">
      <c r="P29">
        <v>10</v>
      </c>
      <c r="Q29" s="10">
        <v>3.3884579835849202E-12</v>
      </c>
      <c r="R29" s="10">
        <v>4.03770884282549E-13</v>
      </c>
      <c r="S29" s="10">
        <v>2.24727047480788E-13</v>
      </c>
      <c r="U29" s="10">
        <v>0</v>
      </c>
      <c r="Z29">
        <v>27</v>
      </c>
      <c r="AA29" s="10">
        <v>1.2569591869892401E-12</v>
      </c>
      <c r="AB29" s="10">
        <v>1.32624867582117E-12</v>
      </c>
      <c r="AC29" s="10">
        <v>6.2310844695322499E-15</v>
      </c>
      <c r="AE29" s="10">
        <v>0</v>
      </c>
    </row>
    <row r="30" spans="12:35" x14ac:dyDescent="0.2">
      <c r="P30">
        <v>11</v>
      </c>
      <c r="Q30" s="10">
        <v>2.1067081878532099E-12</v>
      </c>
      <c r="R30" s="10">
        <v>6.0224015105636699E-12</v>
      </c>
      <c r="S30" s="10">
        <v>2.2526719161610099E-13</v>
      </c>
      <c r="U30" s="10">
        <v>0</v>
      </c>
      <c r="Z30">
        <v>28</v>
      </c>
      <c r="AA30" s="10">
        <v>1.2578014459702901E-12</v>
      </c>
      <c r="AB30" s="10">
        <v>1.36149546045505E-12</v>
      </c>
      <c r="AC30" s="10">
        <v>5.44354429634775E-15</v>
      </c>
      <c r="AE30" s="10">
        <v>0</v>
      </c>
    </row>
    <row r="31" spans="12:35" x14ac:dyDescent="0.2">
      <c r="P31">
        <v>12</v>
      </c>
      <c r="Q31" s="10">
        <v>2.1067081855787399E-12</v>
      </c>
      <c r="R31" s="10">
        <v>6.0224023254129E-12</v>
      </c>
      <c r="S31" s="10">
        <v>2.2526717065143399E-13</v>
      </c>
      <c r="U31" s="10">
        <v>0</v>
      </c>
      <c r="Z31">
        <v>29</v>
      </c>
      <c r="AA31" s="10">
        <v>2.5014062448112299E-12</v>
      </c>
      <c r="AB31" s="10">
        <v>3.0145619634150499E-12</v>
      </c>
      <c r="AC31" s="10">
        <v>1.41167095446478E-14</v>
      </c>
      <c r="AE31" s="10">
        <v>0</v>
      </c>
    </row>
    <row r="32" spans="12:35" x14ac:dyDescent="0.2">
      <c r="P32">
        <v>13</v>
      </c>
      <c r="Q32" s="10">
        <v>1.4834822101541799E-12</v>
      </c>
      <c r="R32" s="10">
        <v>2.2267195335218499E-12</v>
      </c>
      <c r="S32" s="10">
        <v>4.8424373286230403E-14</v>
      </c>
      <c r="U32" s="10">
        <v>0</v>
      </c>
      <c r="Z32">
        <v>30</v>
      </c>
      <c r="AA32" s="10">
        <v>1.26833701645261E-12</v>
      </c>
      <c r="AB32" s="10">
        <v>1.4496942014811001E-12</v>
      </c>
      <c r="AC32" s="10">
        <v>8.4361114306098505E-15</v>
      </c>
      <c r="AE32" s="10">
        <v>0</v>
      </c>
    </row>
    <row r="33" spans="12:36" x14ac:dyDescent="0.2">
      <c r="P33">
        <v>14</v>
      </c>
      <c r="Q33" s="10">
        <v>1.4662523255018501E-12</v>
      </c>
      <c r="R33" s="10">
        <v>1.94238337655486E-12</v>
      </c>
      <c r="S33" s="10">
        <v>4.9941758363500698E-14</v>
      </c>
      <c r="U33" s="10">
        <v>0</v>
      </c>
      <c r="Z33" s="9">
        <v>31</v>
      </c>
      <c r="AA33" s="10">
        <v>5.9892423860651597E-4</v>
      </c>
      <c r="AB33">
        <v>4.6452787565830498E-3</v>
      </c>
      <c r="AC33" s="10">
        <v>1.76173559873086E-3</v>
      </c>
      <c r="AD33">
        <f>(AC33&gt;AA33)*(AC33&lt;AB33)</f>
        <v>1</v>
      </c>
      <c r="AE33" s="1">
        <v>1.08E-3</v>
      </c>
    </row>
    <row r="34" spans="12:36" x14ac:dyDescent="0.2">
      <c r="P34">
        <v>15</v>
      </c>
      <c r="Q34" s="10">
        <v>1.41981240702996E-12</v>
      </c>
      <c r="R34" s="10">
        <v>1.46326672195734E-13</v>
      </c>
      <c r="S34" s="10">
        <v>5.0972456462853303E-14</v>
      </c>
      <c r="U34" s="10">
        <v>0</v>
      </c>
      <c r="AE34" s="4"/>
      <c r="AF34" s="4"/>
      <c r="AG34" s="4"/>
    </row>
    <row r="35" spans="12:36" x14ac:dyDescent="0.2">
      <c r="V35" s="1" t="s">
        <v>9</v>
      </c>
      <c r="W35" s="1" t="s">
        <v>5</v>
      </c>
      <c r="X35" s="1" t="s">
        <v>6</v>
      </c>
      <c r="Z35" s="1" t="s">
        <v>32</v>
      </c>
      <c r="AA35" s="1" t="s">
        <v>60</v>
      </c>
      <c r="AB35" s="1" t="s">
        <v>61</v>
      </c>
      <c r="AC35" s="1" t="s">
        <v>62</v>
      </c>
      <c r="AD35" s="1" t="s">
        <v>58</v>
      </c>
      <c r="AE35" s="4"/>
      <c r="AF35" s="4"/>
      <c r="AG35" s="4"/>
    </row>
    <row r="36" spans="12:36" x14ac:dyDescent="0.2">
      <c r="L36" s="1" t="s">
        <v>10</v>
      </c>
      <c r="M36" s="1" t="s">
        <v>5</v>
      </c>
      <c r="N36" s="1" t="s">
        <v>6</v>
      </c>
      <c r="P36" s="1" t="s">
        <v>32</v>
      </c>
      <c r="Q36" s="1" t="s">
        <v>60</v>
      </c>
      <c r="R36" s="1" t="s">
        <v>61</v>
      </c>
      <c r="S36" s="1" t="s">
        <v>62</v>
      </c>
      <c r="T36" s="1" t="s">
        <v>58</v>
      </c>
      <c r="V36" t="s">
        <v>2</v>
      </c>
      <c r="W36">
        <v>0</v>
      </c>
      <c r="X36">
        <v>40</v>
      </c>
      <c r="Y36" s="11">
        <v>40</v>
      </c>
      <c r="Z36">
        <v>1</v>
      </c>
      <c r="AA36" s="10">
        <v>4.2632669126180898E-12</v>
      </c>
      <c r="AB36" s="10">
        <v>1.3350393695760501E-12</v>
      </c>
      <c r="AC36" s="10">
        <v>-4.8371236810017002E-12</v>
      </c>
      <c r="AE36" s="10">
        <v>0</v>
      </c>
    </row>
    <row r="37" spans="12:36" x14ac:dyDescent="0.2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U37" s="10">
        <v>0</v>
      </c>
      <c r="V37" t="s">
        <v>3</v>
      </c>
      <c r="W37">
        <v>0</v>
      </c>
      <c r="X37">
        <v>40</v>
      </c>
      <c r="Y37" s="11">
        <v>40</v>
      </c>
      <c r="Z37">
        <v>2</v>
      </c>
      <c r="AA37" s="10">
        <v>4.2632353830954503E-12</v>
      </c>
      <c r="AB37" s="10">
        <v>1.3350083782694599E-12</v>
      </c>
      <c r="AC37" s="10">
        <v>5.7678538770716701E-13</v>
      </c>
      <c r="AE37" s="10">
        <v>0</v>
      </c>
    </row>
    <row r="38" spans="12:36" x14ac:dyDescent="0.2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8.0903367829794206</v>
      </c>
      <c r="R38">
        <v>122.312070123578</v>
      </c>
      <c r="S38">
        <v>31.4570475580582</v>
      </c>
      <c r="T38">
        <f>(S38&gt;Q38)*(S38&lt;R38)</f>
        <v>1</v>
      </c>
      <c r="U38" s="1">
        <v>43.38</v>
      </c>
      <c r="V38" t="s">
        <v>4</v>
      </c>
      <c r="W38">
        <v>1</v>
      </c>
      <c r="X38">
        <v>14.64</v>
      </c>
      <c r="Y38" s="11">
        <v>16.558</v>
      </c>
      <c r="Z38">
        <v>3</v>
      </c>
      <c r="AA38" s="10">
        <v>5.2073478106827302E-12</v>
      </c>
      <c r="AB38" s="10">
        <v>6.3705620730866499E-12</v>
      </c>
      <c r="AC38" s="10">
        <v>-3.3839294934333398E-13</v>
      </c>
      <c r="AE38" s="10">
        <v>0</v>
      </c>
    </row>
    <row r="39" spans="12:36" x14ac:dyDescent="0.2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U39" s="10">
        <v>0</v>
      </c>
      <c r="V39" t="s">
        <v>8</v>
      </c>
      <c r="W39">
        <v>1</v>
      </c>
      <c r="X39">
        <v>15.194000000000001</v>
      </c>
      <c r="Y39" s="11">
        <v>16.189</v>
      </c>
      <c r="Z39">
        <v>4</v>
      </c>
      <c r="AA39" s="10">
        <v>5.4506530722846796E-12</v>
      </c>
      <c r="AB39" s="10">
        <v>4.7315456849356701E-12</v>
      </c>
      <c r="AC39" s="10">
        <v>3.3839294934333398E-13</v>
      </c>
      <c r="AE39" s="10">
        <v>0</v>
      </c>
      <c r="AF39" s="4"/>
      <c r="AG39" s="4"/>
      <c r="AH39" s="4"/>
      <c r="AI39" s="4"/>
      <c r="AJ39" s="4"/>
    </row>
    <row r="40" spans="12:36" x14ac:dyDescent="0.2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U40" s="10">
        <v>0</v>
      </c>
      <c r="V40" t="s">
        <v>16</v>
      </c>
      <c r="W40">
        <v>0</v>
      </c>
      <c r="X40">
        <v>40</v>
      </c>
      <c r="Y40" s="11">
        <v>40</v>
      </c>
      <c r="Z40">
        <v>5</v>
      </c>
      <c r="AA40" s="10">
        <v>4.2634116807909397E-12</v>
      </c>
      <c r="AB40" s="10">
        <v>1.3350591486172001E-12</v>
      </c>
      <c r="AC40" s="10">
        <v>5.7678538769030998E-13</v>
      </c>
      <c r="AE40" s="10">
        <v>0</v>
      </c>
      <c r="AF40" s="4"/>
      <c r="AG40" s="4"/>
      <c r="AH40" s="4"/>
      <c r="AI40" s="4"/>
      <c r="AJ40" s="4"/>
    </row>
    <row r="41" spans="12:36" x14ac:dyDescent="0.2">
      <c r="P41">
        <v>5</v>
      </c>
      <c r="Q41" s="10">
        <v>1.6872902266028899E-12</v>
      </c>
      <c r="R41" s="10">
        <v>2.62772477279643E-12</v>
      </c>
      <c r="S41" s="10">
        <v>1.51902596348052E-11</v>
      </c>
      <c r="U41" s="10">
        <v>0</v>
      </c>
      <c r="V41" t="s">
        <v>36</v>
      </c>
      <c r="W41">
        <v>0</v>
      </c>
      <c r="X41">
        <v>40</v>
      </c>
      <c r="Y41">
        <v>40</v>
      </c>
      <c r="Z41">
        <v>6</v>
      </c>
      <c r="AA41" s="10">
        <v>4.4601091595358504E-12</v>
      </c>
      <c r="AB41" s="10">
        <v>8.6633733074110903E-12</v>
      </c>
      <c r="AC41" s="10">
        <v>5.7675666636552299E-13</v>
      </c>
      <c r="AE41" s="10">
        <v>0</v>
      </c>
    </row>
    <row r="42" spans="12:36" x14ac:dyDescent="0.2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U42" s="10">
        <v>0</v>
      </c>
      <c r="Z42">
        <v>7</v>
      </c>
      <c r="AA42" s="10">
        <v>2.4666297877868401E-12</v>
      </c>
      <c r="AB42" s="10">
        <v>5.0058095709322796E-13</v>
      </c>
      <c r="AC42" s="10">
        <v>5.7680420634460104E-13</v>
      </c>
      <c r="AE42" s="10">
        <v>0</v>
      </c>
    </row>
    <row r="43" spans="12:36" x14ac:dyDescent="0.2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U43" s="10">
        <v>0</v>
      </c>
      <c r="Z43">
        <v>8</v>
      </c>
      <c r="AA43" s="10">
        <v>4.4600841668234999E-12</v>
      </c>
      <c r="AB43" s="10">
        <v>8.6637296305055195E-12</v>
      </c>
      <c r="AC43" s="10">
        <v>5.76803266972383E-13</v>
      </c>
      <c r="AE43" s="10">
        <v>0</v>
      </c>
    </row>
    <row r="44" spans="12:36" x14ac:dyDescent="0.2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U44" s="10">
        <v>0</v>
      </c>
      <c r="Z44">
        <v>9</v>
      </c>
      <c r="AA44" s="10">
        <v>5.1347432080943297E-12</v>
      </c>
      <c r="AB44" s="10">
        <v>8.7951320887769806E-12</v>
      </c>
      <c r="AC44" s="10">
        <v>5.7677552179128101E-13</v>
      </c>
      <c r="AE44" s="10">
        <v>0</v>
      </c>
    </row>
    <row r="45" spans="12:36" x14ac:dyDescent="0.2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U45" s="10">
        <v>0</v>
      </c>
      <c r="Z45">
        <v>10</v>
      </c>
      <c r="AA45" s="10">
        <v>1.6339186151856799E-12</v>
      </c>
      <c r="AB45" s="10">
        <v>4.9559972121293802E-13</v>
      </c>
      <c r="AC45" s="10">
        <v>3.1465039038849799E-13</v>
      </c>
      <c r="AE45" s="10">
        <v>0</v>
      </c>
      <c r="AF45" s="4"/>
      <c r="AG45" s="4"/>
      <c r="AH45" s="4"/>
    </row>
    <row r="46" spans="12:36" x14ac:dyDescent="0.2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U46" s="10">
        <v>0</v>
      </c>
      <c r="Z46">
        <v>11</v>
      </c>
      <c r="AA46" s="10">
        <v>2.0352554461875598E-12</v>
      </c>
      <c r="AB46" s="10">
        <v>1.8576983375188102E-12</v>
      </c>
      <c r="AC46" s="10">
        <v>3.1464578786690198E-13</v>
      </c>
      <c r="AE46" s="10">
        <v>0</v>
      </c>
      <c r="AF46" s="4"/>
      <c r="AG46" s="7"/>
      <c r="AH46" s="4"/>
    </row>
    <row r="47" spans="12:36" x14ac:dyDescent="0.2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U47" s="10">
        <v>0</v>
      </c>
      <c r="Z47">
        <v>12</v>
      </c>
      <c r="AA47" s="10">
        <v>1.7312683028382E-12</v>
      </c>
      <c r="AB47" s="10">
        <v>1.1140216657937101E-12</v>
      </c>
      <c r="AC47" s="10">
        <v>3.1463861613060099E-13</v>
      </c>
      <c r="AE47" s="10">
        <v>0</v>
      </c>
    </row>
    <row r="48" spans="12:36" x14ac:dyDescent="0.2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U48" s="10">
        <v>0</v>
      </c>
      <c r="Z48">
        <v>13</v>
      </c>
      <c r="AA48" s="10">
        <v>5.1346549786134898E-12</v>
      </c>
      <c r="AB48" s="10">
        <v>8.7955885775099795E-12</v>
      </c>
      <c r="AC48" s="10">
        <v>5.7682212089387198E-13</v>
      </c>
      <c r="AE48" s="10">
        <v>0</v>
      </c>
    </row>
    <row r="49" spans="1:31" x14ac:dyDescent="0.2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U49" s="10">
        <v>0</v>
      </c>
      <c r="Z49">
        <v>14</v>
      </c>
      <c r="AA49" s="10">
        <v>5.1349568563480502E-12</v>
      </c>
      <c r="AB49" s="10">
        <v>8.7957358845503893E-12</v>
      </c>
      <c r="AC49" s="10">
        <v>5.7682212088751E-13</v>
      </c>
      <c r="AE49" s="10">
        <v>0</v>
      </c>
    </row>
    <row r="50" spans="1:31" x14ac:dyDescent="0.2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U50" s="10">
        <v>0</v>
      </c>
      <c r="Z50">
        <v>15</v>
      </c>
      <c r="AA50" s="10">
        <v>1.89579025635225E-12</v>
      </c>
      <c r="AB50" s="10">
        <v>1.9711042792131701E-12</v>
      </c>
      <c r="AC50" s="10">
        <v>3.1463133892003299E-13</v>
      </c>
      <c r="AE50" s="10">
        <v>0</v>
      </c>
    </row>
    <row r="51" spans="1:31" x14ac:dyDescent="0.2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U51" s="10">
        <v>0</v>
      </c>
      <c r="Z51">
        <v>16</v>
      </c>
      <c r="AA51" s="10">
        <v>6.35645546932009E-13</v>
      </c>
      <c r="AB51" s="10">
        <v>6.7048570932202202E-13</v>
      </c>
      <c r="AC51" s="10">
        <v>1.4746510697362999E-13</v>
      </c>
      <c r="AE51" s="10">
        <v>0</v>
      </c>
    </row>
    <row r="52" spans="1:31" x14ac:dyDescent="0.2">
      <c r="A52" s="1" t="s">
        <v>28</v>
      </c>
      <c r="Z52">
        <v>17</v>
      </c>
      <c r="AA52" s="10">
        <v>9.6763801262418894E-13</v>
      </c>
      <c r="AB52" s="10">
        <v>7.2652750773465501E-13</v>
      </c>
      <c r="AC52" s="10">
        <v>1.47427901875886E-13</v>
      </c>
      <c r="AE52" s="10">
        <v>0</v>
      </c>
    </row>
    <row r="53" spans="1:31" x14ac:dyDescent="0.2">
      <c r="L53" s="1" t="s">
        <v>11</v>
      </c>
      <c r="M53" s="1" t="s">
        <v>5</v>
      </c>
      <c r="N53" s="1" t="s">
        <v>6</v>
      </c>
      <c r="P53" s="1" t="s">
        <v>32</v>
      </c>
      <c r="Q53" s="1" t="s">
        <v>60</v>
      </c>
      <c r="R53" s="1" t="s">
        <v>61</v>
      </c>
      <c r="S53" s="1" t="s">
        <v>62</v>
      </c>
      <c r="T53" s="1" t="s">
        <v>58</v>
      </c>
      <c r="Z53">
        <v>18</v>
      </c>
      <c r="AA53" s="10">
        <v>1.1535054695381799E-12</v>
      </c>
      <c r="AB53" s="10">
        <v>9.7495477670910896E-13</v>
      </c>
      <c r="AC53" s="10">
        <v>1.4739757814235299E-13</v>
      </c>
      <c r="AE53" s="10">
        <v>0</v>
      </c>
    </row>
    <row r="54" spans="1:31" x14ac:dyDescent="0.2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-2.5577296481721E-10</v>
      </c>
      <c r="U54" s="10">
        <v>0</v>
      </c>
      <c r="Z54">
        <v>19</v>
      </c>
      <c r="AA54" s="10">
        <v>2.0352069987991701E-12</v>
      </c>
      <c r="AB54" s="10">
        <v>1.8576697566336298E-12</v>
      </c>
      <c r="AC54" s="10">
        <v>3.1464578787276E-13</v>
      </c>
      <c r="AE54" s="10">
        <v>0</v>
      </c>
    </row>
    <row r="55" spans="1:31" x14ac:dyDescent="0.2">
      <c r="A55" s="8" t="s">
        <v>29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-4.1824637606464099E-11</v>
      </c>
      <c r="U55" s="10">
        <v>0</v>
      </c>
      <c r="Z55">
        <v>20</v>
      </c>
      <c r="AA55" s="10">
        <v>4.46004165355629E-12</v>
      </c>
      <c r="AB55" s="10">
        <v>8.6634314437045893E-12</v>
      </c>
      <c r="AC55" s="10">
        <v>5.76803266981877E-13</v>
      </c>
      <c r="AE55" s="10">
        <v>0</v>
      </c>
    </row>
    <row r="56" spans="1:31" x14ac:dyDescent="0.2">
      <c r="A56" s="8" t="s">
        <v>30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4.1824637606464099E-11</v>
      </c>
      <c r="U56" s="10">
        <v>0</v>
      </c>
      <c r="Z56" s="9">
        <v>21</v>
      </c>
      <c r="AA56">
        <v>321.87773709141902</v>
      </c>
      <c r="AB56">
        <v>3340.6619432123598</v>
      </c>
      <c r="AC56">
        <v>1055.3535407725301</v>
      </c>
      <c r="AD56">
        <f>(AC56&gt;AA56)*(AC56&lt;AB56)</f>
        <v>1</v>
      </c>
      <c r="AE56" s="1">
        <v>190</v>
      </c>
    </row>
    <row r="57" spans="1:31" x14ac:dyDescent="0.2">
      <c r="A57" s="8" t="s">
        <v>31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5.1196080370863003E-11</v>
      </c>
      <c r="U57" s="10">
        <v>0</v>
      </c>
      <c r="Z57">
        <v>22</v>
      </c>
      <c r="AA57" s="10">
        <v>2.4666886368775299E-12</v>
      </c>
      <c r="AB57" s="10">
        <v>5.0058095498951399E-13</v>
      </c>
      <c r="AC57" s="10">
        <v>5.7680420632612195E-13</v>
      </c>
      <c r="AE57" s="10">
        <v>0</v>
      </c>
    </row>
    <row r="58" spans="1:31" x14ac:dyDescent="0.2">
      <c r="L58" t="s">
        <v>33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5.0528301294932799E-11</v>
      </c>
      <c r="U58" s="10">
        <v>0</v>
      </c>
      <c r="Z58">
        <v>23</v>
      </c>
      <c r="AA58" s="10">
        <v>1.73117695740428E-12</v>
      </c>
      <c r="AB58" s="10">
        <v>1.11401919174505E-12</v>
      </c>
      <c r="AC58" s="10">
        <v>3.1463861612715202E-13</v>
      </c>
      <c r="AE58" s="10">
        <v>0</v>
      </c>
    </row>
    <row r="59" spans="1:31" x14ac:dyDescent="0.2">
      <c r="A59" s="8" t="s">
        <v>7</v>
      </c>
      <c r="P59" s="9">
        <v>6</v>
      </c>
      <c r="Q59">
        <v>0.32513027765059499</v>
      </c>
      <c r="R59">
        <v>3.6558286790360701</v>
      </c>
      <c r="S59">
        <v>1.1022098507278999</v>
      </c>
      <c r="T59">
        <f>(S59&gt;Q59)*(S59&lt;R59)</f>
        <v>1</v>
      </c>
      <c r="U59" s="1">
        <v>0.87549999999999994</v>
      </c>
      <c r="Z59">
        <v>24</v>
      </c>
      <c r="AA59" s="10">
        <v>1.8958718931707601E-12</v>
      </c>
      <c r="AB59" s="10">
        <v>1.9712364362655601E-12</v>
      </c>
      <c r="AC59" s="10">
        <v>3.1463133892353599E-13</v>
      </c>
      <c r="AE59" s="10">
        <v>0</v>
      </c>
    </row>
    <row r="60" spans="1:31" x14ac:dyDescent="0.2">
      <c r="P60">
        <v>7</v>
      </c>
      <c r="Q60" s="10">
        <v>3.0422841111275401E-11</v>
      </c>
      <c r="R60" s="10">
        <v>3.7638593116451198E-11</v>
      </c>
      <c r="S60" s="10">
        <v>5.1648428859151403E-11</v>
      </c>
      <c r="U60" s="10">
        <v>0</v>
      </c>
      <c r="Z60">
        <v>25</v>
      </c>
      <c r="AA60" s="10">
        <v>1.8958028751428398E-12</v>
      </c>
      <c r="AB60" s="10">
        <v>1.9712295433531098E-12</v>
      </c>
      <c r="AC60" s="10">
        <v>3.1464321409148101E-13</v>
      </c>
      <c r="AE60" s="10">
        <v>0</v>
      </c>
    </row>
    <row r="61" spans="1:31" x14ac:dyDescent="0.2">
      <c r="P61">
        <v>8</v>
      </c>
      <c r="Q61" s="10">
        <v>1.5404983264897499E-11</v>
      </c>
      <c r="R61" s="10">
        <v>1.6757021189630401E-11</v>
      </c>
      <c r="S61" s="10">
        <v>2.5454054368215499E-11</v>
      </c>
      <c r="U61" s="10">
        <v>0</v>
      </c>
      <c r="Z61">
        <v>26</v>
      </c>
      <c r="AA61" s="10">
        <v>1.6339177319213799E-12</v>
      </c>
      <c r="AB61" s="10">
        <v>4.9560081970656198E-13</v>
      </c>
      <c r="AC61" s="10">
        <v>3.1463851512815502E-13</v>
      </c>
      <c r="AE61" s="10">
        <v>0</v>
      </c>
    </row>
    <row r="62" spans="1:31" x14ac:dyDescent="0.2">
      <c r="P62">
        <v>9</v>
      </c>
      <c r="Q62" s="10">
        <v>3.04228411073058E-11</v>
      </c>
      <c r="R62" s="10">
        <v>3.7638593120901398E-11</v>
      </c>
      <c r="S62" s="10">
        <v>5.1648328173065502E-11</v>
      </c>
      <c r="U62" s="10">
        <v>0</v>
      </c>
      <c r="Z62">
        <v>27</v>
      </c>
      <c r="AA62" s="10">
        <v>1.0666915707080501E-12</v>
      </c>
      <c r="AB62" s="10">
        <v>6.4045228413705104E-13</v>
      </c>
      <c r="AC62" s="10">
        <v>1.4743478475043399E-13</v>
      </c>
      <c r="AE62" s="10">
        <v>0</v>
      </c>
    </row>
    <row r="63" spans="1:31" x14ac:dyDescent="0.2">
      <c r="P63">
        <v>10</v>
      </c>
      <c r="Q63" s="10">
        <v>2.8319111069889701E-11</v>
      </c>
      <c r="R63" s="10">
        <v>4.19297215557767E-11</v>
      </c>
      <c r="S63" s="10">
        <v>5.0528400144755101E-11</v>
      </c>
      <c r="U63" s="10">
        <v>0</v>
      </c>
      <c r="Z63">
        <v>28</v>
      </c>
      <c r="AA63" s="10">
        <v>1.6338362979157299E-12</v>
      </c>
      <c r="AB63" s="10">
        <v>4.9560617854049403E-13</v>
      </c>
      <c r="AC63" s="10">
        <v>3.1463851512931799E-13</v>
      </c>
      <c r="AE63" s="10">
        <v>0</v>
      </c>
    </row>
    <row r="64" spans="1:31" x14ac:dyDescent="0.2">
      <c r="P64">
        <v>11</v>
      </c>
      <c r="Q64" s="10">
        <v>2.81636062022078E-11</v>
      </c>
      <c r="R64" s="10">
        <v>3.9113706005738903E-11</v>
      </c>
      <c r="S64" s="10">
        <v>5.1201424126536199E-11</v>
      </c>
      <c r="U64" s="10">
        <v>0</v>
      </c>
      <c r="Z64">
        <v>29</v>
      </c>
      <c r="AA64" s="10">
        <v>1.73114402536978E-12</v>
      </c>
      <c r="AB64" s="10">
        <v>1.11398707116001E-12</v>
      </c>
      <c r="AC64" s="10">
        <v>3.1465049153190298E-13</v>
      </c>
      <c r="AE64" s="10">
        <v>0</v>
      </c>
    </row>
    <row r="65" spans="1:31" x14ac:dyDescent="0.2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5.1201524405383301E-11</v>
      </c>
      <c r="U65" s="10">
        <v>0</v>
      </c>
      <c r="Z65">
        <v>30</v>
      </c>
      <c r="AA65" s="10">
        <v>2.4666879412906302E-12</v>
      </c>
      <c r="AB65" s="10">
        <v>5.00580956435581E-13</v>
      </c>
      <c r="AC65" s="10">
        <v>5.7675760500413795E-13</v>
      </c>
      <c r="AE65" s="10">
        <v>0</v>
      </c>
    </row>
    <row r="66" spans="1:31" x14ac:dyDescent="0.2">
      <c r="P66">
        <v>13</v>
      </c>
      <c r="Q66" s="10">
        <v>1.49889580683811E-11</v>
      </c>
      <c r="R66" s="10">
        <v>1.7141569861328402E-11</v>
      </c>
      <c r="S66" s="10">
        <v>2.5603658260105402E-11</v>
      </c>
      <c r="U66" s="10">
        <v>0</v>
      </c>
      <c r="Z66">
        <v>31</v>
      </c>
      <c r="AA66" s="10">
        <v>2.0352044788374001E-12</v>
      </c>
      <c r="AB66" s="10">
        <v>1.8577667946421002E-12</v>
      </c>
      <c r="AC66" s="10">
        <v>3.1465766336239901E-13</v>
      </c>
      <c r="AE66" s="10">
        <v>0</v>
      </c>
    </row>
    <row r="67" spans="1:31" x14ac:dyDescent="0.2">
      <c r="P67">
        <v>14</v>
      </c>
      <c r="Q67" s="10">
        <v>1.4975527983229501E-11</v>
      </c>
      <c r="R67" s="10">
        <v>1.6939998722406602E-11</v>
      </c>
      <c r="S67" s="10">
        <v>2.57297441862448E-11</v>
      </c>
      <c r="U67" s="10">
        <v>0</v>
      </c>
    </row>
    <row r="68" spans="1:31" x14ac:dyDescent="0.2">
      <c r="P68">
        <v>15</v>
      </c>
      <c r="Q68" s="10">
        <v>1.51647047266893E-11</v>
      </c>
      <c r="R68" s="10">
        <v>1.81311551491459E-11</v>
      </c>
      <c r="S68" s="10">
        <v>2.5607454408110299E-11</v>
      </c>
      <c r="U68" s="10">
        <v>0</v>
      </c>
      <c r="V68" s="1" t="s">
        <v>10</v>
      </c>
      <c r="W68" s="1" t="s">
        <v>5</v>
      </c>
      <c r="X68" s="1" t="s">
        <v>6</v>
      </c>
      <c r="Z68" s="1" t="s">
        <v>32</v>
      </c>
      <c r="AA68" s="1" t="s">
        <v>60</v>
      </c>
      <c r="AB68" s="1" t="s">
        <v>61</v>
      </c>
      <c r="AC68" s="1" t="s">
        <v>62</v>
      </c>
      <c r="AD68" s="1" t="s">
        <v>58</v>
      </c>
    </row>
    <row r="69" spans="1:31" x14ac:dyDescent="0.2">
      <c r="V69" t="s">
        <v>2</v>
      </c>
      <c r="W69">
        <v>1</v>
      </c>
      <c r="X69">
        <v>35.067999999999998</v>
      </c>
      <c r="Y69" s="11">
        <v>34.234000000000002</v>
      </c>
      <c r="Z69">
        <v>1</v>
      </c>
      <c r="AA69" s="10">
        <v>8.0673142766944204E-14</v>
      </c>
      <c r="AB69" s="10">
        <v>8.2549521473266602E-14</v>
      </c>
      <c r="AC69">
        <v>0</v>
      </c>
      <c r="AE69" s="10">
        <v>0</v>
      </c>
    </row>
    <row r="70" spans="1:31" x14ac:dyDescent="0.2">
      <c r="L70" s="1" t="s">
        <v>12</v>
      </c>
      <c r="M70" s="1" t="s">
        <v>5</v>
      </c>
      <c r="N70" s="1" t="s">
        <v>6</v>
      </c>
      <c r="P70" s="1" t="s">
        <v>32</v>
      </c>
      <c r="Q70" s="1" t="s">
        <v>60</v>
      </c>
      <c r="R70" s="1" t="s">
        <v>61</v>
      </c>
      <c r="S70" s="1" t="s">
        <v>62</v>
      </c>
      <c r="T70" s="1" t="s">
        <v>58</v>
      </c>
      <c r="V70" t="s">
        <v>3</v>
      </c>
      <c r="W70">
        <v>1</v>
      </c>
      <c r="X70" s="4">
        <v>35.106838226318359</v>
      </c>
      <c r="Y70" s="12">
        <v>34.52618408203125</v>
      </c>
      <c r="Z70">
        <v>2</v>
      </c>
      <c r="AA70" s="10">
        <v>-2.7510496277433598E-13</v>
      </c>
      <c r="AB70" s="10">
        <v>-5.3724740589598202E-14</v>
      </c>
      <c r="AC70">
        <v>0</v>
      </c>
      <c r="AE70" s="10">
        <v>0</v>
      </c>
    </row>
    <row r="71" spans="1:31" x14ac:dyDescent="0.2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7.2140175014983595E-14</v>
      </c>
      <c r="U71" s="10">
        <v>0</v>
      </c>
      <c r="V71" t="s">
        <v>4</v>
      </c>
      <c r="W71">
        <v>0</v>
      </c>
      <c r="X71">
        <v>40</v>
      </c>
      <c r="Y71" s="11">
        <v>40</v>
      </c>
      <c r="Z71">
        <v>3</v>
      </c>
      <c r="AA71" s="10">
        <v>1.68592338639843E-12</v>
      </c>
      <c r="AB71" s="10">
        <v>2.2281030103159002E-12</v>
      </c>
      <c r="AC71" s="10">
        <v>-8.6867562373379004E-13</v>
      </c>
      <c r="AE71" s="10">
        <v>0</v>
      </c>
    </row>
    <row r="72" spans="1:31" x14ac:dyDescent="0.2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1.01131066838622E-13</v>
      </c>
      <c r="U72" s="10">
        <v>0</v>
      </c>
      <c r="V72" t="s">
        <v>8</v>
      </c>
      <c r="W72" s="2">
        <v>1</v>
      </c>
      <c r="X72" s="5">
        <v>35.021000000000001</v>
      </c>
      <c r="Y72" s="5">
        <v>34.697000000000003</v>
      </c>
      <c r="Z72">
        <v>4</v>
      </c>
      <c r="AA72" s="10">
        <v>-7.0360590551001997E-14</v>
      </c>
      <c r="AB72" s="10">
        <v>-6.6433753190988905E-14</v>
      </c>
      <c r="AC72">
        <v>0</v>
      </c>
      <c r="AE72" s="10">
        <v>0</v>
      </c>
    </row>
    <row r="73" spans="1:31" x14ac:dyDescent="0.2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7.5984430211897801E-14</v>
      </c>
      <c r="U73" s="10">
        <v>0</v>
      </c>
      <c r="V73" t="s">
        <v>16</v>
      </c>
      <c r="W73">
        <v>1</v>
      </c>
      <c r="X73" s="5">
        <v>34.030999999999999</v>
      </c>
      <c r="Y73" s="5">
        <v>34.122999999999998</v>
      </c>
      <c r="Z73">
        <v>5</v>
      </c>
      <c r="AA73" s="10">
        <v>-2.6288234396389298E-14</v>
      </c>
      <c r="AB73" s="10">
        <v>1.15847724015322E-15</v>
      </c>
      <c r="AC73">
        <v>0</v>
      </c>
      <c r="AE73" s="10">
        <v>0</v>
      </c>
    </row>
    <row r="74" spans="1:31" x14ac:dyDescent="0.2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-7.31996222901211E-13</v>
      </c>
      <c r="U74" s="10">
        <v>0</v>
      </c>
      <c r="V74" t="s">
        <v>37</v>
      </c>
      <c r="W74">
        <v>1</v>
      </c>
      <c r="X74">
        <v>34.021000000000001</v>
      </c>
      <c r="Y74">
        <v>34.320999999999998</v>
      </c>
      <c r="Z74">
        <v>6</v>
      </c>
      <c r="AA74" s="10">
        <v>1.2079647951003099E-12</v>
      </c>
      <c r="AB74" s="10">
        <v>1.2104513970479701E-12</v>
      </c>
      <c r="AC74" s="10">
        <v>6.1710982485584104E-13</v>
      </c>
      <c r="AE74" s="10">
        <v>0</v>
      </c>
    </row>
    <row r="75" spans="1:31" x14ac:dyDescent="0.2">
      <c r="L75" t="s">
        <v>34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1.2033495059518501E-13</v>
      </c>
      <c r="U75" s="10">
        <v>0</v>
      </c>
      <c r="V75" t="s">
        <v>38</v>
      </c>
      <c r="W75">
        <v>0</v>
      </c>
      <c r="X75">
        <v>40</v>
      </c>
      <c r="Y75">
        <v>40</v>
      </c>
      <c r="Z75">
        <v>7</v>
      </c>
      <c r="AA75" s="10">
        <v>-1.8793869655544599E-13</v>
      </c>
      <c r="AB75" s="10">
        <v>-9.6119557924632597E-14</v>
      </c>
      <c r="AC75">
        <v>0</v>
      </c>
      <c r="AE75" s="10">
        <v>0</v>
      </c>
    </row>
    <row r="76" spans="1:31" x14ac:dyDescent="0.2">
      <c r="P76">
        <v>6</v>
      </c>
      <c r="Q76" s="10">
        <v>1.3036358817377901E-11</v>
      </c>
      <c r="R76" s="10">
        <v>1.5289378133149201E-11</v>
      </c>
      <c r="S76" s="10">
        <v>1.2420903826819301E-13</v>
      </c>
      <c r="U76" s="10">
        <v>0</v>
      </c>
      <c r="V76" t="s">
        <v>39</v>
      </c>
      <c r="W76">
        <v>0</v>
      </c>
      <c r="X76">
        <v>40</v>
      </c>
      <c r="Y76">
        <v>40</v>
      </c>
      <c r="Z76">
        <v>8</v>
      </c>
      <c r="AA76" s="10">
        <v>1.59743783417247E-12</v>
      </c>
      <c r="AB76" s="10">
        <v>1.51197677189558E-12</v>
      </c>
      <c r="AC76" s="10">
        <v>4.4959420032906401E-13</v>
      </c>
      <c r="AE76" s="10">
        <v>0</v>
      </c>
    </row>
    <row r="77" spans="1:31" x14ac:dyDescent="0.2">
      <c r="P77">
        <v>7</v>
      </c>
      <c r="Q77" s="10">
        <v>1.2307663921989599E-11</v>
      </c>
      <c r="R77" s="10">
        <v>1.35629630141346E-11</v>
      </c>
      <c r="S77" s="10">
        <v>7.5911254640628403E-14</v>
      </c>
      <c r="U77" s="10">
        <v>0</v>
      </c>
      <c r="V77" t="s">
        <v>40</v>
      </c>
      <c r="W77">
        <v>0</v>
      </c>
      <c r="X77">
        <v>40</v>
      </c>
      <c r="Y77">
        <v>40</v>
      </c>
      <c r="Z77">
        <v>9</v>
      </c>
      <c r="AA77" s="10">
        <v>1.32739535148438E-12</v>
      </c>
      <c r="AB77" s="10">
        <v>1.3441117607821501E-12</v>
      </c>
      <c r="AC77" s="10">
        <v>1.20511758330859E-13</v>
      </c>
      <c r="AE77" s="10">
        <v>0</v>
      </c>
    </row>
    <row r="78" spans="1:31" x14ac:dyDescent="0.2">
      <c r="P78">
        <v>8</v>
      </c>
      <c r="Q78" s="10">
        <v>1.21171386859713E-11</v>
      </c>
      <c r="R78" s="10">
        <v>1.3802786103414599E-11</v>
      </c>
      <c r="S78" s="10">
        <v>1.20261844440958E-13</v>
      </c>
      <c r="U78" s="10">
        <v>0</v>
      </c>
      <c r="V78" t="s">
        <v>41</v>
      </c>
      <c r="W78">
        <v>0</v>
      </c>
      <c r="X78">
        <v>40</v>
      </c>
      <c r="Y78">
        <v>40</v>
      </c>
      <c r="Z78">
        <v>10</v>
      </c>
      <c r="AA78" s="10">
        <v>-1.5595215101867001E-13</v>
      </c>
      <c r="AB78" s="10">
        <v>-1.4826710022286401E-13</v>
      </c>
      <c r="AC78">
        <v>0</v>
      </c>
      <c r="AE78" s="10">
        <v>0</v>
      </c>
    </row>
    <row r="79" spans="1:31" x14ac:dyDescent="0.2">
      <c r="P79">
        <v>9</v>
      </c>
      <c r="Q79" s="10">
        <v>1.31001453429579E-11</v>
      </c>
      <c r="R79" s="10">
        <v>1.4869983453791199E-11</v>
      </c>
      <c r="S79" s="10">
        <v>9.5083092370078199E-14</v>
      </c>
      <c r="U79" s="10">
        <v>0</v>
      </c>
      <c r="V79" t="s">
        <v>42</v>
      </c>
      <c r="W79">
        <v>0</v>
      </c>
      <c r="X79">
        <v>40</v>
      </c>
      <c r="Y79">
        <v>40</v>
      </c>
      <c r="Z79">
        <v>11</v>
      </c>
      <c r="AA79" s="10">
        <v>4.8555313477595099E-14</v>
      </c>
      <c r="AB79" s="10">
        <v>1.5040130964697301E-13</v>
      </c>
      <c r="AC79">
        <v>0</v>
      </c>
      <c r="AE79" s="10">
        <v>0</v>
      </c>
    </row>
    <row r="80" spans="1:31" x14ac:dyDescent="0.2">
      <c r="M80" s="6"/>
      <c r="P80">
        <v>10</v>
      </c>
      <c r="Q80" s="10">
        <v>1.22753325443998E-11</v>
      </c>
      <c r="R80" s="10">
        <v>1.3502497843617299E-11</v>
      </c>
      <c r="S80" s="10">
        <v>1.01057925748274E-13</v>
      </c>
      <c r="U80" s="10">
        <v>0</v>
      </c>
      <c r="V80" t="s">
        <v>43</v>
      </c>
      <c r="W80">
        <v>0</v>
      </c>
      <c r="X80">
        <v>40</v>
      </c>
      <c r="Y80">
        <v>40</v>
      </c>
      <c r="Z80">
        <v>12</v>
      </c>
      <c r="AA80" s="10">
        <v>1.25521859917966E-12</v>
      </c>
      <c r="AB80" s="10">
        <v>1.2504092195125001E-12</v>
      </c>
      <c r="AC80" s="10">
        <v>-3.5554539169263299E-13</v>
      </c>
      <c r="AE80" s="10">
        <v>0</v>
      </c>
    </row>
    <row r="81" spans="13:31" x14ac:dyDescent="0.2">
      <c r="M81" s="6"/>
      <c r="P81" s="9">
        <v>11</v>
      </c>
      <c r="Q81">
        <v>109.07893269737001</v>
      </c>
      <c r="R81">
        <v>1026.8592913464599</v>
      </c>
      <c r="S81">
        <v>324.52180959923299</v>
      </c>
      <c r="T81">
        <f>(S81&gt;Q81)*(S81&lt;R81)</f>
        <v>1</v>
      </c>
      <c r="U81" s="1">
        <v>143.65</v>
      </c>
      <c r="V81" t="s">
        <v>44</v>
      </c>
      <c r="W81">
        <v>0</v>
      </c>
      <c r="X81">
        <v>40</v>
      </c>
      <c r="Y81">
        <v>40</v>
      </c>
      <c r="Z81">
        <v>13</v>
      </c>
      <c r="AA81" s="10">
        <v>1.9465694598145601E-12</v>
      </c>
      <c r="AB81" s="10">
        <v>1.9943667857065398E-12</v>
      </c>
      <c r="AC81" s="10">
        <v>1.38550846487576E-13</v>
      </c>
      <c r="AE81" s="10">
        <v>0</v>
      </c>
    </row>
    <row r="82" spans="13:31" x14ac:dyDescent="0.2">
      <c r="P82">
        <v>12</v>
      </c>
      <c r="Q82" s="10">
        <v>1.20715464918321E-11</v>
      </c>
      <c r="R82" s="10">
        <v>1.4212878652813599E-11</v>
      </c>
      <c r="S82" s="10">
        <v>1.2413593338347499E-13</v>
      </c>
      <c r="U82" s="10">
        <v>0</v>
      </c>
      <c r="V82" t="s">
        <v>45</v>
      </c>
      <c r="W82">
        <v>0</v>
      </c>
      <c r="X82">
        <v>40</v>
      </c>
      <c r="Y82">
        <v>40</v>
      </c>
      <c r="Z82">
        <v>14</v>
      </c>
      <c r="AA82" s="10">
        <v>1.6915590686950999E-12</v>
      </c>
      <c r="AB82" s="10">
        <v>1.5875964324626601E-12</v>
      </c>
      <c r="AC82" s="10">
        <v>7.9981308992979798E-13</v>
      </c>
      <c r="AE82" s="10">
        <v>0</v>
      </c>
    </row>
    <row r="83" spans="13:31" x14ac:dyDescent="0.2">
      <c r="P83">
        <v>13</v>
      </c>
      <c r="Q83" s="10">
        <v>1.20067657616109E-11</v>
      </c>
      <c r="R83" s="10">
        <v>1.3829443366421799E-11</v>
      </c>
      <c r="S83" s="10">
        <v>1.4355231610087099E-13</v>
      </c>
      <c r="U83" s="10">
        <v>0</v>
      </c>
      <c r="V83" t="s">
        <v>46</v>
      </c>
      <c r="W83">
        <v>1</v>
      </c>
      <c r="X83">
        <v>31.523</v>
      </c>
      <c r="Y83">
        <v>30.885999999999999</v>
      </c>
      <c r="Z83">
        <v>15</v>
      </c>
      <c r="AA83" s="10">
        <v>1.36529404144109E-12</v>
      </c>
      <c r="AB83" s="10">
        <v>1.29485258213148E-12</v>
      </c>
      <c r="AC83" s="10">
        <v>-4.22685935730367E-13</v>
      </c>
      <c r="AE83" s="10">
        <v>0</v>
      </c>
    </row>
    <row r="84" spans="13:31" x14ac:dyDescent="0.2">
      <c r="P84">
        <v>14</v>
      </c>
      <c r="Q84" s="10">
        <v>1.2074266664082601E-11</v>
      </c>
      <c r="R84" s="10">
        <v>1.39229687595584E-11</v>
      </c>
      <c r="S84" s="10">
        <v>9.50099536395369E-14</v>
      </c>
      <c r="U84" s="10">
        <v>0</v>
      </c>
      <c r="V84" t="s">
        <v>47</v>
      </c>
      <c r="W84">
        <v>0</v>
      </c>
      <c r="X84">
        <v>40</v>
      </c>
      <c r="Y84">
        <v>40</v>
      </c>
      <c r="Z84">
        <v>16</v>
      </c>
      <c r="AA84" s="10">
        <v>1.34167724095878E-12</v>
      </c>
      <c r="AB84" s="10">
        <v>1.30433947824958E-12</v>
      </c>
      <c r="AC84" s="10">
        <v>-8.3640952442593796E-13</v>
      </c>
      <c r="AE84" s="10">
        <v>0</v>
      </c>
    </row>
    <row r="85" spans="13:31" x14ac:dyDescent="0.2">
      <c r="P85">
        <v>15</v>
      </c>
      <c r="Q85" s="10">
        <v>1.2351229131811701E-11</v>
      </c>
      <c r="R85" s="10">
        <v>1.3542291365842399E-11</v>
      </c>
      <c r="S85" s="10">
        <v>7.2066994947467298E-14</v>
      </c>
      <c r="U85" s="10">
        <v>0</v>
      </c>
      <c r="V85" t="s">
        <v>48</v>
      </c>
      <c r="W85">
        <v>0</v>
      </c>
      <c r="X85">
        <v>40</v>
      </c>
      <c r="Y85">
        <v>40</v>
      </c>
      <c r="Z85">
        <v>17</v>
      </c>
      <c r="AA85" s="10">
        <v>-8.4285840547673301E-14</v>
      </c>
      <c r="AB85" s="10">
        <v>-6.6713583253284903E-14</v>
      </c>
      <c r="AC85">
        <v>0</v>
      </c>
      <c r="AE85" s="10">
        <v>0</v>
      </c>
    </row>
    <row r="86" spans="13:31" x14ac:dyDescent="0.2">
      <c r="V86" t="s">
        <v>49</v>
      </c>
      <c r="W86">
        <v>1</v>
      </c>
      <c r="X86">
        <v>32.052999999999997</v>
      </c>
      <c r="Y86">
        <v>32.567999999999998</v>
      </c>
      <c r="Z86" s="9">
        <v>18</v>
      </c>
      <c r="AA86">
        <v>8.45755613697583E-4</v>
      </c>
      <c r="AB86">
        <v>4.0174364645418599E-3</v>
      </c>
      <c r="AC86">
        <v>1.71332178396173E-3</v>
      </c>
      <c r="AD86">
        <f>(AC86&gt;AA86)*(AC86&lt;AB86)</f>
        <v>1</v>
      </c>
      <c r="AE86" s="1">
        <v>5.6899999999999997E-3</v>
      </c>
    </row>
    <row r="87" spans="13:31" x14ac:dyDescent="0.2">
      <c r="V87" t="s">
        <v>50</v>
      </c>
      <c r="W87">
        <v>0</v>
      </c>
      <c r="X87">
        <v>40</v>
      </c>
      <c r="Y87">
        <v>40</v>
      </c>
      <c r="Z87">
        <v>19</v>
      </c>
      <c r="AA87" s="10">
        <v>1.15336850001459E-14</v>
      </c>
      <c r="AB87" s="10">
        <v>7.3597562338205995E-14</v>
      </c>
      <c r="AC87">
        <v>0</v>
      </c>
      <c r="AE87" s="10">
        <v>0</v>
      </c>
    </row>
    <row r="88" spans="13:31" x14ac:dyDescent="0.2">
      <c r="V88" t="s">
        <v>51</v>
      </c>
      <c r="W88">
        <v>0</v>
      </c>
      <c r="X88">
        <v>40</v>
      </c>
      <c r="Y88">
        <v>40</v>
      </c>
      <c r="Z88">
        <v>20</v>
      </c>
      <c r="AA88" s="10">
        <v>1.7645926094133799E-12</v>
      </c>
      <c r="AB88" s="10">
        <v>2.0241979058782599E-12</v>
      </c>
      <c r="AC88" s="10">
        <v>7.5960058715866395E-13</v>
      </c>
      <c r="AE88" s="10">
        <v>0</v>
      </c>
    </row>
    <row r="89" spans="13:31" x14ac:dyDescent="0.2">
      <c r="V89" t="s">
        <v>52</v>
      </c>
      <c r="W89">
        <v>0</v>
      </c>
      <c r="X89">
        <v>40</v>
      </c>
      <c r="Y89">
        <v>40</v>
      </c>
      <c r="Z89">
        <v>21</v>
      </c>
      <c r="AA89" s="10">
        <v>1.9144966785594798E-12</v>
      </c>
      <c r="AB89" s="10">
        <v>2.2711223030285399E-12</v>
      </c>
      <c r="AC89" s="10">
        <v>6.68173631764466E-13</v>
      </c>
      <c r="AE89" s="10">
        <v>0</v>
      </c>
    </row>
    <row r="90" spans="13:31" x14ac:dyDescent="0.2">
      <c r="Z90">
        <v>22</v>
      </c>
      <c r="AA90" s="10">
        <v>-1.1977780764752699E-13</v>
      </c>
      <c r="AB90" s="10">
        <v>6.1221368166022805E-14</v>
      </c>
      <c r="AC90">
        <v>0</v>
      </c>
      <c r="AE90" s="10">
        <v>0</v>
      </c>
    </row>
    <row r="91" spans="13:31" x14ac:dyDescent="0.2">
      <c r="Z91">
        <v>23</v>
      </c>
      <c r="AA91" s="10">
        <v>1.34844055885669E-12</v>
      </c>
      <c r="AB91" s="10">
        <v>1.2046884413379E-12</v>
      </c>
      <c r="AC91" s="10">
        <v>-1.4829255169434701E-13</v>
      </c>
      <c r="AE91" s="10">
        <v>0</v>
      </c>
    </row>
    <row r="92" spans="13:31" x14ac:dyDescent="0.2">
      <c r="Z92">
        <v>24</v>
      </c>
      <c r="AA92" s="10">
        <v>1.35961814828259E-12</v>
      </c>
      <c r="AB92" s="10">
        <v>1.33633304578318E-12</v>
      </c>
      <c r="AC92" s="10">
        <v>-6.5286292091790102E-13</v>
      </c>
      <c r="AE92" s="10">
        <v>0</v>
      </c>
    </row>
    <row r="93" spans="13:31" x14ac:dyDescent="0.2">
      <c r="Z93">
        <v>25</v>
      </c>
      <c r="AA93" s="10">
        <v>1.7162426866814899E-12</v>
      </c>
      <c r="AB93" s="10">
        <v>1.58488042602987E-12</v>
      </c>
      <c r="AC93" s="10">
        <v>-6.1029470291794096E-14</v>
      </c>
      <c r="AE93" s="10">
        <v>0</v>
      </c>
    </row>
    <row r="94" spans="13:31" x14ac:dyDescent="0.2">
      <c r="Z94" s="9">
        <v>26</v>
      </c>
      <c r="AA94">
        <v>5.9014774890616003E-4</v>
      </c>
      <c r="AB94">
        <v>3.7618286333184199E-3</v>
      </c>
      <c r="AC94">
        <v>1.4129664630356299E-3</v>
      </c>
      <c r="AD94">
        <f>(AC94&gt;AA94)*(AC94&lt;AB94)</f>
        <v>1</v>
      </c>
      <c r="AE94">
        <v>1.83E-3</v>
      </c>
    </row>
    <row r="95" spans="13:31" x14ac:dyDescent="0.2">
      <c r="Z95">
        <v>27</v>
      </c>
      <c r="AA95" s="10">
        <v>1.3330588943379501E-12</v>
      </c>
      <c r="AB95" s="10">
        <v>1.2500129425934001E-12</v>
      </c>
      <c r="AC95" s="10">
        <v>-6.2694642784040799E-13</v>
      </c>
      <c r="AE95" s="10">
        <v>0</v>
      </c>
    </row>
    <row r="96" spans="13:31" x14ac:dyDescent="0.2">
      <c r="Z96">
        <v>28</v>
      </c>
      <c r="AA96" s="10">
        <v>-5.6998704355065905E-14</v>
      </c>
      <c r="AB96" s="10">
        <v>-7.3759428182032098E-14</v>
      </c>
      <c r="AC96">
        <v>0</v>
      </c>
      <c r="AE96" s="10">
        <v>0</v>
      </c>
    </row>
    <row r="97" spans="22:31" x14ac:dyDescent="0.2">
      <c r="Z97">
        <v>29</v>
      </c>
      <c r="AA97" s="10">
        <v>1.6385083362422601E-12</v>
      </c>
      <c r="AB97" s="10">
        <v>1.5467382273438099E-12</v>
      </c>
      <c r="AC97" s="10">
        <v>4.1909390747091098E-13</v>
      </c>
      <c r="AE97" s="10">
        <v>0</v>
      </c>
    </row>
    <row r="98" spans="22:31" x14ac:dyDescent="0.2">
      <c r="Z98">
        <v>30</v>
      </c>
      <c r="AA98" s="10">
        <v>1.4247044516493499E-14</v>
      </c>
      <c r="AB98" s="10">
        <v>-1.83543499075914E-15</v>
      </c>
      <c r="AC98">
        <v>0</v>
      </c>
      <c r="AE98" s="10">
        <v>0</v>
      </c>
    </row>
    <row r="99" spans="22:31" x14ac:dyDescent="0.2">
      <c r="Z99">
        <v>31</v>
      </c>
      <c r="AA99" s="10">
        <v>-1.0099477202170401E-13</v>
      </c>
      <c r="AB99" s="10">
        <v>-7.7252381673258697E-14</v>
      </c>
      <c r="AC99">
        <v>0</v>
      </c>
      <c r="AE99" s="10">
        <v>0</v>
      </c>
    </row>
    <row r="101" spans="22:31" x14ac:dyDescent="0.2">
      <c r="V101" s="1" t="s">
        <v>11</v>
      </c>
      <c r="W101" s="1" t="s">
        <v>5</v>
      </c>
      <c r="X101" s="1" t="s">
        <v>6</v>
      </c>
      <c r="Z101" s="1" t="s">
        <v>32</v>
      </c>
      <c r="AA101" s="1" t="s">
        <v>60</v>
      </c>
      <c r="AB101" s="1" t="s">
        <v>61</v>
      </c>
      <c r="AC101" s="1" t="s">
        <v>62</v>
      </c>
      <c r="AD101" s="1" t="s">
        <v>58</v>
      </c>
    </row>
    <row r="102" spans="22:31" x14ac:dyDescent="0.2">
      <c r="V102" t="s">
        <v>2</v>
      </c>
      <c r="W102">
        <v>0</v>
      </c>
      <c r="X102">
        <v>40</v>
      </c>
      <c r="Y102" s="11">
        <v>40</v>
      </c>
      <c r="Z102">
        <v>1</v>
      </c>
      <c r="AA102" s="10">
        <v>8.4382388079740998E-13</v>
      </c>
      <c r="AB102" s="10">
        <v>1.05117466085562E-12</v>
      </c>
      <c r="AC102" s="10">
        <v>-2.0634217379241902E-11</v>
      </c>
      <c r="AE102" s="10">
        <v>0</v>
      </c>
    </row>
    <row r="103" spans="22:31" x14ac:dyDescent="0.2">
      <c r="V103" t="s">
        <v>3</v>
      </c>
      <c r="W103">
        <v>1</v>
      </c>
      <c r="X103" s="4">
        <v>29.01341438293457</v>
      </c>
      <c r="Y103" s="12">
        <v>29.213663101196289</v>
      </c>
      <c r="Z103">
        <v>2</v>
      </c>
      <c r="AA103" s="10">
        <v>8.5764028673990304E-13</v>
      </c>
      <c r="AB103" s="10">
        <v>9.4876741743022094E-13</v>
      </c>
      <c r="AC103" s="10">
        <v>1.5291863795984501E-12</v>
      </c>
      <c r="AE103" s="10">
        <v>0</v>
      </c>
    </row>
    <row r="104" spans="22:31" x14ac:dyDescent="0.2">
      <c r="V104" t="s">
        <v>4</v>
      </c>
      <c r="W104">
        <v>1</v>
      </c>
      <c r="X104" s="4">
        <v>28.558956146240234</v>
      </c>
      <c r="Y104" s="12">
        <v>28.589473724365234</v>
      </c>
      <c r="Z104">
        <v>3</v>
      </c>
      <c r="AA104" s="10">
        <v>8.2411071726910297E-13</v>
      </c>
      <c r="AB104" s="10">
        <v>9.1995946501066193E-13</v>
      </c>
      <c r="AC104" s="10">
        <v>1.4868884552692399E-12</v>
      </c>
      <c r="AE104" s="10">
        <v>0</v>
      </c>
    </row>
    <row r="105" spans="22:31" x14ac:dyDescent="0.2">
      <c r="V105" t="s">
        <v>8</v>
      </c>
      <c r="W105" s="2">
        <v>0</v>
      </c>
      <c r="X105">
        <v>40</v>
      </c>
      <c r="Y105" s="11">
        <v>40</v>
      </c>
      <c r="Z105">
        <v>4</v>
      </c>
      <c r="AA105" s="10">
        <v>8.4382388088662896E-13</v>
      </c>
      <c r="AB105" s="10">
        <v>1.05117466078564E-12</v>
      </c>
      <c r="AC105" s="10">
        <v>1.9049899190848899E-12</v>
      </c>
      <c r="AE105" s="10">
        <v>0</v>
      </c>
    </row>
    <row r="106" spans="22:31" x14ac:dyDescent="0.2">
      <c r="V106" t="s">
        <v>16</v>
      </c>
      <c r="W106">
        <v>1</v>
      </c>
      <c r="X106" s="4">
        <v>27.708808898925781</v>
      </c>
      <c r="Y106" s="12">
        <v>27.552452087402344</v>
      </c>
      <c r="Z106">
        <v>5</v>
      </c>
      <c r="AA106" s="10">
        <v>7.6912359200628702E-13</v>
      </c>
      <c r="AB106" s="10">
        <v>9.8956345453882408E-13</v>
      </c>
      <c r="AC106" s="10">
        <v>1.2776449119131901E-12</v>
      </c>
      <c r="AE106" s="10">
        <v>0</v>
      </c>
    </row>
    <row r="107" spans="22:31" x14ac:dyDescent="0.2">
      <c r="V107" t="s">
        <v>53</v>
      </c>
      <c r="W107">
        <v>0</v>
      </c>
      <c r="X107">
        <v>40</v>
      </c>
      <c r="Y107" s="11">
        <v>40</v>
      </c>
      <c r="Z107">
        <v>6</v>
      </c>
      <c r="AA107" s="10">
        <v>8.6387654517545704E-13</v>
      </c>
      <c r="AB107" s="10">
        <v>1.00615200855282E-12</v>
      </c>
      <c r="AC107" s="10">
        <v>1.9611994003248601E-12</v>
      </c>
      <c r="AE107" s="10">
        <v>0</v>
      </c>
    </row>
    <row r="108" spans="22:31" x14ac:dyDescent="0.2">
      <c r="Z108">
        <v>7</v>
      </c>
      <c r="AA108" s="10">
        <v>8.7889594115107304E-13</v>
      </c>
      <c r="AB108" s="10">
        <v>1.0762472185501E-12</v>
      </c>
      <c r="AC108" s="10">
        <v>2.02741070893049E-12</v>
      </c>
      <c r="AE108" s="10">
        <v>0</v>
      </c>
    </row>
    <row r="109" spans="22:31" x14ac:dyDescent="0.2">
      <c r="Z109">
        <v>8</v>
      </c>
      <c r="AA109" s="10">
        <v>7.70663946359583E-13</v>
      </c>
      <c r="AB109" s="10">
        <v>9.8179299367374904E-13</v>
      </c>
      <c r="AC109" s="10">
        <v>1.33732132309281E-12</v>
      </c>
      <c r="AE109" s="10">
        <v>0</v>
      </c>
    </row>
    <row r="110" spans="22:31" x14ac:dyDescent="0.2">
      <c r="Z110">
        <v>9</v>
      </c>
      <c r="AA110" s="10">
        <v>4.3694858504146298E-13</v>
      </c>
      <c r="AB110" s="10">
        <v>4.7780159701752796E-13</v>
      </c>
      <c r="AC110" s="10">
        <v>9.6714575988999995E-13</v>
      </c>
      <c r="AE110" s="10">
        <v>0</v>
      </c>
    </row>
    <row r="111" spans="22:31" x14ac:dyDescent="0.2">
      <c r="Z111">
        <v>10</v>
      </c>
      <c r="AA111" s="10">
        <v>8.5789427561338496E-13</v>
      </c>
      <c r="AB111" s="10">
        <v>1.0314088376058E-12</v>
      </c>
      <c r="AC111" s="10">
        <v>1.8341152344517598E-12</v>
      </c>
      <c r="AE111" s="10">
        <v>0</v>
      </c>
    </row>
    <row r="112" spans="22:31" x14ac:dyDescent="0.2">
      <c r="Z112">
        <v>11</v>
      </c>
      <c r="AA112" s="10">
        <v>8.5474371896554303E-13</v>
      </c>
      <c r="AB112" s="10">
        <v>1.06681450419129E-12</v>
      </c>
      <c r="AC112" s="10">
        <v>1.57281522645199E-12</v>
      </c>
      <c r="AE112" s="10">
        <v>0</v>
      </c>
    </row>
    <row r="113" spans="26:31" x14ac:dyDescent="0.2">
      <c r="Z113">
        <v>12</v>
      </c>
      <c r="AA113" s="10">
        <v>8.6044197748296199E-13</v>
      </c>
      <c r="AB113" s="10">
        <v>1.02287346717972E-12</v>
      </c>
      <c r="AC113" s="10">
        <v>2.0589637994540601E-12</v>
      </c>
      <c r="AE113" s="10">
        <v>0</v>
      </c>
    </row>
    <row r="114" spans="26:31" x14ac:dyDescent="0.2">
      <c r="Z114">
        <v>13</v>
      </c>
      <c r="AA114" s="10">
        <v>8.6044197770665002E-13</v>
      </c>
      <c r="AB114" s="10">
        <v>1.02287346707393E-12</v>
      </c>
      <c r="AC114" s="10">
        <v>2.0589651774535002E-12</v>
      </c>
      <c r="AE114" s="10">
        <v>0</v>
      </c>
    </row>
    <row r="115" spans="26:31" x14ac:dyDescent="0.2">
      <c r="Z115">
        <v>14</v>
      </c>
      <c r="AA115" s="10">
        <v>8.3354190553924505E-13</v>
      </c>
      <c r="AB115" s="10">
        <v>1.13426202509507E-12</v>
      </c>
      <c r="AC115" s="10">
        <v>1.69207797516648E-12</v>
      </c>
      <c r="AE115" s="10">
        <v>0</v>
      </c>
    </row>
    <row r="116" spans="26:31" x14ac:dyDescent="0.2">
      <c r="Z116">
        <v>15</v>
      </c>
      <c r="AA116" s="10">
        <v>4.4226083502934798E-13</v>
      </c>
      <c r="AB116" s="10">
        <v>4.7415352044653104E-13</v>
      </c>
      <c r="AC116" s="10">
        <v>9.0589663317800097E-13</v>
      </c>
      <c r="AE116" s="10">
        <v>0</v>
      </c>
    </row>
    <row r="117" spans="26:31" x14ac:dyDescent="0.2">
      <c r="Z117">
        <v>16</v>
      </c>
      <c r="AA117" s="10">
        <v>4.2426523098363001E-13</v>
      </c>
      <c r="AB117" s="10">
        <v>4.8943037225804004E-13</v>
      </c>
      <c r="AC117" s="10">
        <v>9.5195197801323492E-13</v>
      </c>
      <c r="AE117" s="10">
        <v>0</v>
      </c>
    </row>
    <row r="118" spans="26:31" x14ac:dyDescent="0.2">
      <c r="Z118">
        <v>17</v>
      </c>
      <c r="AA118" s="10">
        <v>4.2409951210694002E-13</v>
      </c>
      <c r="AB118" s="10">
        <v>4.8962141415561704E-13</v>
      </c>
      <c r="AC118" s="10">
        <v>9.3543502930926491E-13</v>
      </c>
      <c r="AE118" s="10">
        <v>0</v>
      </c>
    </row>
    <row r="119" spans="26:31" x14ac:dyDescent="0.2">
      <c r="Z119">
        <v>18</v>
      </c>
      <c r="AA119" s="10">
        <v>8.5789427542650595E-13</v>
      </c>
      <c r="AB119" s="10">
        <v>1.0314088377970399E-12</v>
      </c>
      <c r="AC119" s="10">
        <v>1.8341140876882798E-12</v>
      </c>
      <c r="AE119" s="10">
        <v>0</v>
      </c>
    </row>
    <row r="120" spans="26:31" x14ac:dyDescent="0.2">
      <c r="Z120">
        <v>19</v>
      </c>
      <c r="AA120" s="10">
        <v>8.7889594089158298E-13</v>
      </c>
      <c r="AB120" s="10">
        <v>1.0762472186504299E-12</v>
      </c>
      <c r="AC120" s="10">
        <v>2.0274093578927702E-12</v>
      </c>
      <c r="AE120" s="10">
        <v>0</v>
      </c>
    </row>
    <row r="121" spans="26:31" x14ac:dyDescent="0.2">
      <c r="Z121">
        <v>20</v>
      </c>
      <c r="AA121" s="10">
        <v>8.0789054258468196E-13</v>
      </c>
      <c r="AB121" s="10">
        <v>9.1834996245085909E-13</v>
      </c>
      <c r="AC121" s="10">
        <v>1.5509528747055001E-12</v>
      </c>
      <c r="AE121" s="10">
        <v>0</v>
      </c>
    </row>
    <row r="122" spans="26:31" x14ac:dyDescent="0.2">
      <c r="Z122">
        <v>21</v>
      </c>
      <c r="AA122" s="10">
        <v>8.6387654534166905E-13</v>
      </c>
      <c r="AB122" s="10">
        <v>1.00615200847649E-12</v>
      </c>
      <c r="AC122" s="10">
        <v>1.9612006890082901E-12</v>
      </c>
      <c r="AE122" s="10">
        <v>0</v>
      </c>
    </row>
    <row r="123" spans="26:31" x14ac:dyDescent="0.2">
      <c r="Z123">
        <v>22</v>
      </c>
      <c r="AA123" s="10">
        <v>8.5474371904367303E-13</v>
      </c>
      <c r="AB123" s="10">
        <v>1.0668145039579299E-12</v>
      </c>
      <c r="AC123" s="10">
        <v>1.5728159784594899E-12</v>
      </c>
      <c r="AE123" s="10">
        <v>0</v>
      </c>
    </row>
    <row r="124" spans="26:31" x14ac:dyDescent="0.2">
      <c r="Z124">
        <v>23</v>
      </c>
      <c r="AA124" s="10">
        <v>8.3354190530737598E-13</v>
      </c>
      <c r="AB124" s="10">
        <v>1.13426202522313E-12</v>
      </c>
      <c r="AC124" s="10">
        <v>1.6920770250126001E-12</v>
      </c>
      <c r="AE124" s="10">
        <v>0</v>
      </c>
    </row>
    <row r="125" spans="26:31" x14ac:dyDescent="0.2">
      <c r="Z125">
        <v>24</v>
      </c>
      <c r="AA125" s="10">
        <v>4.1486904025646502E-13</v>
      </c>
      <c r="AB125" s="10">
        <v>4.9803970297134302E-13</v>
      </c>
      <c r="AC125" s="10">
        <v>9.9868628022169205E-13</v>
      </c>
      <c r="AE125" s="10">
        <v>0</v>
      </c>
    </row>
    <row r="126" spans="26:31" x14ac:dyDescent="0.2">
      <c r="Z126">
        <v>25</v>
      </c>
      <c r="AA126" s="10">
        <v>8.4961710581163296E-13</v>
      </c>
      <c r="AB126" s="10">
        <v>1.0326680296080901E-12</v>
      </c>
      <c r="AC126" s="10">
        <v>1.90503666034674E-12</v>
      </c>
      <c r="AE126" s="10">
        <v>0</v>
      </c>
    </row>
    <row r="127" spans="26:31" x14ac:dyDescent="0.2">
      <c r="Z127">
        <v>26</v>
      </c>
      <c r="AA127" s="10">
        <v>4.4140952667777301E-13</v>
      </c>
      <c r="AB127" s="10">
        <v>5.0577059004887599E-13</v>
      </c>
      <c r="AC127" s="10">
        <v>8.8404807791615402E-13</v>
      </c>
      <c r="AE127" s="10">
        <v>0</v>
      </c>
    </row>
    <row r="128" spans="26:31" x14ac:dyDescent="0.2">
      <c r="Z128">
        <v>27</v>
      </c>
      <c r="AA128" s="10">
        <v>8.4961710554586201E-13</v>
      </c>
      <c r="AB128" s="10">
        <v>1.03266802982865E-12</v>
      </c>
      <c r="AC128" s="10">
        <v>1.90503541860782E-12</v>
      </c>
      <c r="AE128" s="10">
        <v>0</v>
      </c>
    </row>
    <row r="129" spans="22:31" x14ac:dyDescent="0.2">
      <c r="Z129">
        <v>28</v>
      </c>
      <c r="AA129" s="10">
        <v>4.3014972752781299E-13</v>
      </c>
      <c r="AB129" s="10">
        <v>4.8146610563466198E-13</v>
      </c>
      <c r="AC129" s="10">
        <v>9.8734862874871897E-13</v>
      </c>
      <c r="AE129" s="10">
        <v>0</v>
      </c>
    </row>
    <row r="130" spans="22:31" x14ac:dyDescent="0.2">
      <c r="Z130" s="9">
        <v>29</v>
      </c>
      <c r="AA130">
        <v>4.5083439697155003E-2</v>
      </c>
      <c r="AB130">
        <v>0.28107571777107598</v>
      </c>
      <c r="AC130">
        <v>0.11533529955887201</v>
      </c>
      <c r="AD130">
        <f>(AC130&gt;AA130)*(AC130&lt;AB130)</f>
        <v>1</v>
      </c>
      <c r="AE130" s="1">
        <v>0.1153</v>
      </c>
    </row>
    <row r="131" spans="22:31" x14ac:dyDescent="0.2">
      <c r="Z131">
        <v>30</v>
      </c>
      <c r="AA131" s="10">
        <v>4.4106111700666802E-13</v>
      </c>
      <c r="AB131" s="10">
        <v>5.1905827567001804E-13</v>
      </c>
      <c r="AC131" s="10">
        <v>9.5209067653248802E-13</v>
      </c>
      <c r="AE131" s="10">
        <v>0</v>
      </c>
    </row>
    <row r="132" spans="22:31" x14ac:dyDescent="0.2">
      <c r="Z132">
        <v>31</v>
      </c>
      <c r="AA132" s="10">
        <v>7.9515148312587301E-13</v>
      </c>
      <c r="AB132" s="10">
        <v>9.5369629309598705E-13</v>
      </c>
      <c r="AC132" s="10">
        <v>1.4130031253242101E-12</v>
      </c>
      <c r="AE132" s="10">
        <v>0</v>
      </c>
    </row>
    <row r="134" spans="22:31" x14ac:dyDescent="0.2">
      <c r="V134" s="1" t="s">
        <v>12</v>
      </c>
      <c r="W134" s="1" t="s">
        <v>5</v>
      </c>
      <c r="X134" s="1" t="s">
        <v>6</v>
      </c>
      <c r="Z134" s="1" t="s">
        <v>32</v>
      </c>
      <c r="AA134" s="1" t="s">
        <v>60</v>
      </c>
      <c r="AB134" s="1" t="s">
        <v>61</v>
      </c>
      <c r="AC134" s="1" t="s">
        <v>62</v>
      </c>
      <c r="AD134" s="1" t="s">
        <v>58</v>
      </c>
    </row>
    <row r="135" spans="22:31" x14ac:dyDescent="0.2">
      <c r="V135" t="s">
        <v>2</v>
      </c>
      <c r="W135">
        <v>0</v>
      </c>
      <c r="X135">
        <v>40</v>
      </c>
      <c r="Y135" s="11">
        <v>40</v>
      </c>
      <c r="Z135">
        <v>1</v>
      </c>
      <c r="AA135" s="10">
        <v>5.2068391442760598E-13</v>
      </c>
      <c r="AB135" s="10">
        <v>7.5942581145846504E-13</v>
      </c>
      <c r="AC135" s="10">
        <v>-2.1676269755756001E-11</v>
      </c>
      <c r="AE135" s="10">
        <v>0</v>
      </c>
    </row>
    <row r="136" spans="22:31" x14ac:dyDescent="0.2">
      <c r="V136" t="s">
        <v>3</v>
      </c>
      <c r="W136">
        <v>0</v>
      </c>
      <c r="X136">
        <v>40</v>
      </c>
      <c r="Y136" s="11">
        <v>40</v>
      </c>
      <c r="Z136">
        <v>2</v>
      </c>
      <c r="AA136" s="10">
        <v>5.2068391444182304E-13</v>
      </c>
      <c r="AB136" s="10">
        <v>7.5942581134758396E-13</v>
      </c>
      <c r="AC136" s="10">
        <v>2.6302177989302099E-12</v>
      </c>
      <c r="AE136" s="10">
        <v>0</v>
      </c>
    </row>
    <row r="137" spans="22:31" x14ac:dyDescent="0.2">
      <c r="V137" t="s">
        <v>4</v>
      </c>
      <c r="W137">
        <v>0</v>
      </c>
      <c r="X137">
        <v>40</v>
      </c>
      <c r="Y137" s="11">
        <v>40</v>
      </c>
      <c r="Z137">
        <v>3</v>
      </c>
      <c r="AA137" s="10">
        <v>5.2068391443811396E-13</v>
      </c>
      <c r="AB137" s="10">
        <v>7.5942581130014396E-13</v>
      </c>
      <c r="AC137" s="10">
        <v>2.6302177989380702E-12</v>
      </c>
      <c r="AE137" s="10">
        <v>0</v>
      </c>
    </row>
    <row r="138" spans="22:31" x14ac:dyDescent="0.2">
      <c r="V138" t="s">
        <v>8</v>
      </c>
      <c r="W138">
        <v>1</v>
      </c>
      <c r="X138" s="4">
        <v>27.847663879394531</v>
      </c>
      <c r="Y138" s="12">
        <v>27.760759353637695</v>
      </c>
      <c r="Z138">
        <v>4</v>
      </c>
      <c r="AA138" s="10">
        <v>4.7528293197453898E-13</v>
      </c>
      <c r="AB138" s="10">
        <v>7.3057568501631502E-13</v>
      </c>
      <c r="AC138" s="10">
        <v>-1.5695051862274801E-12</v>
      </c>
      <c r="AE138" s="10">
        <v>0</v>
      </c>
    </row>
    <row r="139" spans="22:31" x14ac:dyDescent="0.2">
      <c r="V139" t="s">
        <v>16</v>
      </c>
      <c r="W139">
        <v>1</v>
      </c>
      <c r="X139" s="4">
        <v>27.942087173461914</v>
      </c>
      <c r="Y139" s="12">
        <v>27.908224105834961</v>
      </c>
      <c r="Z139">
        <v>5</v>
      </c>
      <c r="AA139" s="10">
        <v>4.9617348057880997E-13</v>
      </c>
      <c r="AB139" s="10">
        <v>7.2105524526755597E-13</v>
      </c>
      <c r="AC139" s="10">
        <v>1.5695051862274801E-12</v>
      </c>
      <c r="AE139" s="10">
        <v>0</v>
      </c>
    </row>
    <row r="140" spans="22:31" x14ac:dyDescent="0.2">
      <c r="V140" t="s">
        <v>54</v>
      </c>
      <c r="W140">
        <v>0</v>
      </c>
      <c r="X140">
        <v>40</v>
      </c>
      <c r="Y140">
        <v>40</v>
      </c>
      <c r="Z140">
        <v>6</v>
      </c>
      <c r="AA140" s="10">
        <v>2.8163976280316201E-13</v>
      </c>
      <c r="AB140" s="10">
        <v>3.4173962835208602E-13</v>
      </c>
      <c r="AC140" s="10">
        <v>1.30994907690326E-12</v>
      </c>
      <c r="AE140" s="10">
        <v>0</v>
      </c>
    </row>
    <row r="141" spans="22:31" x14ac:dyDescent="0.2">
      <c r="Z141">
        <v>7</v>
      </c>
      <c r="AA141" s="10">
        <v>5.4137583822338104E-13</v>
      </c>
      <c r="AB141" s="10">
        <v>7.1167182648881704E-13</v>
      </c>
      <c r="AC141" s="10">
        <v>2.5800843162512101E-12</v>
      </c>
      <c r="AE141" s="10">
        <v>0</v>
      </c>
    </row>
    <row r="142" spans="22:31" x14ac:dyDescent="0.2">
      <c r="Z142">
        <v>8</v>
      </c>
      <c r="AA142" s="10">
        <v>5.49230238887908E-13</v>
      </c>
      <c r="AB142" s="10">
        <v>6.8394406722126495E-13</v>
      </c>
      <c r="AC142" s="10">
        <v>2.62278622072206E-12</v>
      </c>
      <c r="AE142" s="10">
        <v>0</v>
      </c>
    </row>
    <row r="143" spans="22:31" x14ac:dyDescent="0.2">
      <c r="Z143">
        <v>9</v>
      </c>
      <c r="AA143" s="10">
        <v>2.8198385407867702E-13</v>
      </c>
      <c r="AB143" s="10">
        <v>3.1051763559601998E-13</v>
      </c>
      <c r="AC143" s="10">
        <v>1.29985505491997E-12</v>
      </c>
      <c r="AE143" s="10">
        <v>0</v>
      </c>
    </row>
    <row r="144" spans="22:31" x14ac:dyDescent="0.2">
      <c r="Z144">
        <v>10</v>
      </c>
      <c r="AA144" s="10">
        <v>4.8058791345850804E-13</v>
      </c>
      <c r="AB144" s="10">
        <v>7.8835819738738301E-13</v>
      </c>
      <c r="AC144" s="10">
        <v>2.62919564093728E-12</v>
      </c>
      <c r="AE144" s="10">
        <v>0</v>
      </c>
    </row>
    <row r="145" spans="26:31" x14ac:dyDescent="0.2">
      <c r="Z145">
        <v>11</v>
      </c>
      <c r="AA145" s="10">
        <v>5.4923023876593198E-13</v>
      </c>
      <c r="AB145" s="10">
        <v>6.8394406721033803E-13</v>
      </c>
      <c r="AC145" s="10">
        <v>2.5951001247893599E-12</v>
      </c>
      <c r="AE145" s="10">
        <v>0</v>
      </c>
    </row>
    <row r="146" spans="26:31" x14ac:dyDescent="0.2">
      <c r="Z146">
        <v>12</v>
      </c>
      <c r="AA146" s="10">
        <v>1.92651406386586E-13</v>
      </c>
      <c r="AB146" s="10">
        <v>1.9302240966684099E-13</v>
      </c>
      <c r="AC146" s="10">
        <v>8.7066194920975399E-13</v>
      </c>
      <c r="AE146" s="10">
        <v>0</v>
      </c>
    </row>
    <row r="147" spans="26:31" x14ac:dyDescent="0.2">
      <c r="Z147">
        <v>13</v>
      </c>
      <c r="AA147" s="10">
        <v>2.8198385407685803E-13</v>
      </c>
      <c r="AB147" s="10">
        <v>3.1051763556127199E-13</v>
      </c>
      <c r="AC147" s="10">
        <v>1.3072980579119599E-12</v>
      </c>
      <c r="AE147" s="10">
        <v>0</v>
      </c>
    </row>
    <row r="148" spans="26:31" x14ac:dyDescent="0.2">
      <c r="Z148">
        <v>14</v>
      </c>
      <c r="AA148" s="10">
        <v>4.8058791344214497E-13</v>
      </c>
      <c r="AB148" s="10">
        <v>7.8835819743987E-13</v>
      </c>
      <c r="AC148" s="10">
        <v>2.6291956409430501E-12</v>
      </c>
      <c r="AE148" s="10">
        <v>0</v>
      </c>
    </row>
    <row r="149" spans="26:31" x14ac:dyDescent="0.2">
      <c r="Z149">
        <v>15</v>
      </c>
      <c r="AA149" s="10">
        <v>2.7332118913265401E-13</v>
      </c>
      <c r="AB149" s="10">
        <v>3.1784927194224502E-13</v>
      </c>
      <c r="AC149" s="10">
        <v>1.3064543160961401E-12</v>
      </c>
      <c r="AE149" s="10">
        <v>0</v>
      </c>
    </row>
    <row r="150" spans="26:31" x14ac:dyDescent="0.2">
      <c r="Z150">
        <v>16</v>
      </c>
      <c r="AA150" s="10">
        <v>1.7711225379081999E-13</v>
      </c>
      <c r="AB150" s="10">
        <v>2.0876446573646899E-13</v>
      </c>
      <c r="AC150" s="10">
        <v>8.7214735910413699E-13</v>
      </c>
      <c r="AE150" s="10">
        <v>0</v>
      </c>
    </row>
    <row r="151" spans="26:31" x14ac:dyDescent="0.2">
      <c r="Z151">
        <v>17</v>
      </c>
      <c r="AA151" s="10">
        <v>2.7332118912094999E-13</v>
      </c>
      <c r="AB151" s="10">
        <v>3.1784927195309802E-13</v>
      </c>
      <c r="AC151" s="10">
        <v>1.30645431609481E-12</v>
      </c>
      <c r="AE151" s="10">
        <v>0</v>
      </c>
    </row>
    <row r="152" spans="26:31" x14ac:dyDescent="0.2">
      <c r="Z152">
        <v>18</v>
      </c>
      <c r="AA152" s="10">
        <v>2.8159048119267401E-13</v>
      </c>
      <c r="AB152" s="10">
        <v>3.1055492870664498E-13</v>
      </c>
      <c r="AC152" s="10">
        <v>1.3061816708915899E-12</v>
      </c>
      <c r="AE152" s="10">
        <v>0</v>
      </c>
    </row>
    <row r="153" spans="26:31" x14ac:dyDescent="0.2">
      <c r="Z153">
        <v>19</v>
      </c>
      <c r="AA153" s="10">
        <v>2.8163976279387602E-13</v>
      </c>
      <c r="AB153" s="10">
        <v>3.4173962842744301E-13</v>
      </c>
      <c r="AC153" s="10">
        <v>1.30994907690159E-12</v>
      </c>
      <c r="AE153" s="10">
        <v>0</v>
      </c>
    </row>
    <row r="154" spans="26:31" x14ac:dyDescent="0.2">
      <c r="Z154">
        <v>20</v>
      </c>
      <c r="AA154" s="10">
        <v>2.8163976279100002E-13</v>
      </c>
      <c r="AB154" s="10">
        <v>3.4173962837149801E-13</v>
      </c>
      <c r="AC154" s="10">
        <v>1.3160627769683099E-12</v>
      </c>
      <c r="AE154" s="10">
        <v>0</v>
      </c>
    </row>
    <row r="155" spans="26:31" x14ac:dyDescent="0.2">
      <c r="Z155">
        <v>21</v>
      </c>
      <c r="AA155" s="10">
        <v>5.4137583824463601E-13</v>
      </c>
      <c r="AB155" s="10">
        <v>7.1167182642524702E-13</v>
      </c>
      <c r="AC155" s="10">
        <v>2.5800843162460701E-12</v>
      </c>
      <c r="AE155" s="10">
        <v>0</v>
      </c>
    </row>
    <row r="156" spans="26:31" x14ac:dyDescent="0.2">
      <c r="Z156" s="9">
        <v>22</v>
      </c>
      <c r="AA156">
        <v>4.1027219671637902E-2</v>
      </c>
      <c r="AB156">
        <v>0.58174367081314104</v>
      </c>
      <c r="AC156">
        <v>0.15457010380960001</v>
      </c>
      <c r="AD156">
        <f>(AC156&gt;AA156)*(AC156&lt;AB156)</f>
        <v>1</v>
      </c>
      <c r="AE156" s="1">
        <v>0.23369999999999999</v>
      </c>
    </row>
    <row r="157" spans="26:31" x14ac:dyDescent="0.2">
      <c r="Z157">
        <v>23</v>
      </c>
      <c r="AA157" s="10">
        <v>2.81590481178131E-13</v>
      </c>
      <c r="AB157" s="10">
        <v>3.1055492869012E-13</v>
      </c>
      <c r="AC157" s="10">
        <v>1.3061816708929701E-12</v>
      </c>
      <c r="AE157" s="10">
        <v>0</v>
      </c>
    </row>
    <row r="158" spans="26:31" x14ac:dyDescent="0.2">
      <c r="Z158">
        <v>24</v>
      </c>
      <c r="AA158" s="10">
        <v>1.82696819809422E-13</v>
      </c>
      <c r="AB158" s="10">
        <v>2.0236245629493E-13</v>
      </c>
      <c r="AC158" s="10">
        <v>8.68260092732798E-13</v>
      </c>
      <c r="AE158" s="10">
        <v>0</v>
      </c>
    </row>
    <row r="159" spans="26:31" x14ac:dyDescent="0.2">
      <c r="Z159">
        <v>25</v>
      </c>
      <c r="AA159" s="10">
        <v>2.7332118914156802E-13</v>
      </c>
      <c r="AB159" s="10">
        <v>3.1784927188756002E-13</v>
      </c>
      <c r="AC159" s="10">
        <v>1.3135072687184801E-12</v>
      </c>
      <c r="AE159" s="10">
        <v>0</v>
      </c>
    </row>
    <row r="160" spans="26:31" x14ac:dyDescent="0.2">
      <c r="Z160">
        <v>26</v>
      </c>
      <c r="AA160" s="10">
        <v>4.80587913422383E-13</v>
      </c>
      <c r="AB160" s="10">
        <v>7.8835819733704101E-13</v>
      </c>
      <c r="AC160" s="10">
        <v>2.60271517022547E-12</v>
      </c>
      <c r="AE160" s="10">
        <v>0</v>
      </c>
    </row>
    <row r="161" spans="22:31" x14ac:dyDescent="0.2">
      <c r="Z161">
        <v>27</v>
      </c>
      <c r="AA161" s="10">
        <v>1.86710218907117E-13</v>
      </c>
      <c r="AB161" s="10">
        <v>1.9784451246686201E-13</v>
      </c>
      <c r="AC161" s="10">
        <v>8.7317422937162896E-13</v>
      </c>
      <c r="AE161" s="10">
        <v>0</v>
      </c>
    </row>
    <row r="162" spans="22:31" x14ac:dyDescent="0.2">
      <c r="Z162">
        <v>28</v>
      </c>
      <c r="AA162" s="10">
        <v>2.8198385406169402E-13</v>
      </c>
      <c r="AB162" s="10">
        <v>3.1051763559158298E-13</v>
      </c>
      <c r="AC162" s="10">
        <v>1.2998550549189E-12</v>
      </c>
      <c r="AE162" s="10">
        <v>0</v>
      </c>
    </row>
    <row r="163" spans="22:31" x14ac:dyDescent="0.2">
      <c r="Z163">
        <v>29</v>
      </c>
      <c r="AA163" s="10">
        <v>2.8159048114212199E-13</v>
      </c>
      <c r="AB163" s="10">
        <v>3.1055492869312898E-13</v>
      </c>
      <c r="AC163" s="10">
        <v>1.31319852177697E-12</v>
      </c>
      <c r="AE163" s="10">
        <v>0</v>
      </c>
    </row>
    <row r="164" spans="22:31" x14ac:dyDescent="0.2">
      <c r="Z164">
        <v>30</v>
      </c>
      <c r="AA164" s="10">
        <v>5.4137583821242695E-13</v>
      </c>
      <c r="AB164" s="10">
        <v>7.116718264305E-13</v>
      </c>
      <c r="AC164" s="10">
        <v>2.5493305927036199E-12</v>
      </c>
      <c r="AE164" s="10">
        <v>0</v>
      </c>
    </row>
    <row r="165" spans="22:31" x14ac:dyDescent="0.2">
      <c r="Z165">
        <v>31</v>
      </c>
      <c r="AA165" s="10">
        <v>5.4923023887277399E-13</v>
      </c>
      <c r="AB165" s="10">
        <v>6.8394406721422796E-13</v>
      </c>
      <c r="AC165" s="10">
        <v>2.6227862207140802E-12</v>
      </c>
      <c r="AE165" s="10">
        <v>0</v>
      </c>
    </row>
    <row r="167" spans="22:31" x14ac:dyDescent="0.2">
      <c r="V167" s="1" t="s">
        <v>13</v>
      </c>
      <c r="W167" s="1" t="s">
        <v>5</v>
      </c>
      <c r="X167" s="1" t="s">
        <v>6</v>
      </c>
      <c r="Z167" s="1" t="s">
        <v>32</v>
      </c>
      <c r="AA167" s="1" t="s">
        <v>60</v>
      </c>
      <c r="AB167" s="1" t="s">
        <v>61</v>
      </c>
      <c r="AC167" s="1" t="s">
        <v>62</v>
      </c>
      <c r="AD167" s="1" t="s">
        <v>58</v>
      </c>
    </row>
    <row r="168" spans="22:31" x14ac:dyDescent="0.2">
      <c r="V168" t="s">
        <v>2</v>
      </c>
      <c r="W168">
        <v>1</v>
      </c>
      <c r="X168" s="4">
        <v>20.642065048217773</v>
      </c>
      <c r="Y168" s="12">
        <v>20.808782577514648</v>
      </c>
      <c r="Z168">
        <v>1</v>
      </c>
      <c r="AA168" s="10">
        <v>2.8806792896405001E-12</v>
      </c>
      <c r="AB168" s="10">
        <v>3.4659810901383499E-12</v>
      </c>
      <c r="AC168" s="10">
        <v>2.7018095307758999E-11</v>
      </c>
      <c r="AE168" s="10">
        <v>0</v>
      </c>
    </row>
    <row r="169" spans="22:31" x14ac:dyDescent="0.2">
      <c r="V169" t="s">
        <v>3</v>
      </c>
      <c r="W169">
        <v>1</v>
      </c>
      <c r="X169" s="4">
        <v>20.865821838378906</v>
      </c>
      <c r="Y169" s="12">
        <v>20.904516220092773</v>
      </c>
      <c r="Z169">
        <v>2</v>
      </c>
      <c r="AA169" s="10">
        <v>2.8818360827763701E-12</v>
      </c>
      <c r="AB169" s="10">
        <v>3.4752890457803199E-12</v>
      </c>
      <c r="AC169" s="10">
        <v>2.6969187988757399E-11</v>
      </c>
      <c r="AE169" s="10">
        <v>0</v>
      </c>
    </row>
    <row r="170" spans="22:31" x14ac:dyDescent="0.2">
      <c r="V170" t="s">
        <v>4</v>
      </c>
      <c r="W170">
        <v>1</v>
      </c>
      <c r="X170" s="4">
        <v>20.762340545654297</v>
      </c>
      <c r="Y170" s="12">
        <v>20.702713012695312</v>
      </c>
      <c r="Z170">
        <v>3</v>
      </c>
      <c r="AA170" s="10">
        <v>2.8671462211517799E-12</v>
      </c>
      <c r="AB170" s="10">
        <v>3.6169482767273899E-12</v>
      </c>
      <c r="AC170" s="10">
        <v>2.6990871329507E-11</v>
      </c>
      <c r="AE170" s="10">
        <v>0</v>
      </c>
    </row>
    <row r="171" spans="22:31" x14ac:dyDescent="0.2">
      <c r="V171" t="s">
        <v>8</v>
      </c>
      <c r="W171">
        <v>1</v>
      </c>
      <c r="X171" s="4">
        <v>20.590030670166016</v>
      </c>
      <c r="Y171" s="12">
        <v>20.795053482055664</v>
      </c>
      <c r="Z171">
        <v>4</v>
      </c>
      <c r="AA171" s="10">
        <v>2.8839686871285502E-12</v>
      </c>
      <c r="AB171" s="10">
        <v>3.5048640105453201E-12</v>
      </c>
      <c r="AC171" s="10">
        <v>2.70306038840762E-11</v>
      </c>
      <c r="AE171" s="10">
        <v>0</v>
      </c>
    </row>
    <row r="172" spans="22:31" x14ac:dyDescent="0.2">
      <c r="V172" t="s">
        <v>16</v>
      </c>
      <c r="W172">
        <v>1</v>
      </c>
      <c r="X172" s="4">
        <v>21.079845428466797</v>
      </c>
      <c r="Y172" s="12">
        <v>21.092475891113281</v>
      </c>
      <c r="Z172">
        <v>5</v>
      </c>
      <c r="AA172" s="10">
        <v>2.8775492046835899E-12</v>
      </c>
      <c r="AB172" s="10">
        <v>3.5899102312622198E-12</v>
      </c>
      <c r="AC172" s="10">
        <v>2.69290077931028E-11</v>
      </c>
      <c r="AE172" s="10">
        <v>0</v>
      </c>
    </row>
    <row r="173" spans="22:31" x14ac:dyDescent="0.2">
      <c r="V173" s="13" t="s">
        <v>55</v>
      </c>
      <c r="W173">
        <v>0</v>
      </c>
      <c r="X173">
        <v>40</v>
      </c>
      <c r="Y173">
        <v>40</v>
      </c>
      <c r="Z173">
        <v>6</v>
      </c>
      <c r="AA173" s="10">
        <v>2.9137751460133099E-12</v>
      </c>
      <c r="AB173" s="10">
        <v>3.2822114380726901E-12</v>
      </c>
      <c r="AC173" s="10">
        <v>2.7021406644526801E-11</v>
      </c>
      <c r="AE173" s="10">
        <v>0</v>
      </c>
    </row>
    <row r="174" spans="22:31" x14ac:dyDescent="0.2">
      <c r="V174" t="s">
        <v>56</v>
      </c>
      <c r="W174">
        <v>0</v>
      </c>
      <c r="X174">
        <v>40</v>
      </c>
      <c r="Y174">
        <v>40</v>
      </c>
      <c r="Z174">
        <v>7</v>
      </c>
      <c r="AA174" s="10">
        <v>2.87689216644418E-12</v>
      </c>
      <c r="AB174" s="10">
        <v>3.2945772286104098E-12</v>
      </c>
      <c r="AC174" s="10">
        <v>2.7012168796373499E-11</v>
      </c>
      <c r="AE174" s="10">
        <v>0</v>
      </c>
    </row>
    <row r="175" spans="22:31" x14ac:dyDescent="0.2">
      <c r="Z175">
        <v>8</v>
      </c>
      <c r="AA175" s="10">
        <v>2.9138264894150801E-12</v>
      </c>
      <c r="AB175" s="10">
        <v>3.24006290833192E-12</v>
      </c>
      <c r="AC175" s="10">
        <v>2.6932317073856499E-11</v>
      </c>
      <c r="AE175" s="10">
        <v>0</v>
      </c>
    </row>
    <row r="176" spans="22:31" x14ac:dyDescent="0.2">
      <c r="Z176">
        <v>9</v>
      </c>
      <c r="AA176" s="10">
        <v>2.8849451515814398E-12</v>
      </c>
      <c r="AB176" s="10">
        <v>3.3447825266589399E-12</v>
      </c>
      <c r="AC176" s="10">
        <v>2.7064532037585601E-11</v>
      </c>
      <c r="AE176" s="10">
        <v>0</v>
      </c>
    </row>
    <row r="177" spans="26:31" x14ac:dyDescent="0.2">
      <c r="Z177">
        <v>10</v>
      </c>
      <c r="AA177" s="10">
        <v>2.88083520456974E-12</v>
      </c>
      <c r="AB177" s="10">
        <v>3.3090958027588401E-12</v>
      </c>
      <c r="AC177" s="10">
        <v>2.69535342504304E-11</v>
      </c>
      <c r="AE177" s="10">
        <v>0</v>
      </c>
    </row>
    <row r="178" spans="26:31" x14ac:dyDescent="0.2">
      <c r="Z178">
        <v>11</v>
      </c>
      <c r="AA178" s="10">
        <v>2.8959058787223301E-12</v>
      </c>
      <c r="AB178" s="10">
        <v>3.30361517875668E-12</v>
      </c>
      <c r="AC178" s="10">
        <v>2.6959419656176799E-11</v>
      </c>
      <c r="AE178" s="10">
        <v>0</v>
      </c>
    </row>
    <row r="179" spans="26:31" x14ac:dyDescent="0.2">
      <c r="Z179">
        <v>12</v>
      </c>
      <c r="AA179" s="10">
        <v>2.9000560520117398E-12</v>
      </c>
      <c r="AB179" s="10">
        <v>3.2826770518813898E-12</v>
      </c>
      <c r="AC179" s="10">
        <v>2.70029917654833E-11</v>
      </c>
      <c r="AE179" s="10">
        <v>0</v>
      </c>
    </row>
    <row r="180" spans="26:31" x14ac:dyDescent="0.2">
      <c r="Z180">
        <v>13</v>
      </c>
      <c r="AA180" s="10">
        <v>2.8986340638607299E-12</v>
      </c>
      <c r="AB180" s="10">
        <v>3.2799550934972502E-12</v>
      </c>
      <c r="AC180" s="10">
        <v>2.7015481020547001E-11</v>
      </c>
      <c r="AE180" s="10">
        <v>0</v>
      </c>
    </row>
    <row r="181" spans="26:31" x14ac:dyDescent="0.2">
      <c r="Z181">
        <v>14</v>
      </c>
      <c r="AA181" s="10">
        <v>2.8874237837219099E-12</v>
      </c>
      <c r="AB181" s="10">
        <v>3.2804009430586499E-12</v>
      </c>
      <c r="AC181" s="10">
        <v>2.6975183031270201E-11</v>
      </c>
      <c r="AE181" s="10">
        <v>0</v>
      </c>
    </row>
    <row r="182" spans="26:31" x14ac:dyDescent="0.2">
      <c r="Z182">
        <v>15</v>
      </c>
      <c r="AA182" s="10">
        <v>2.8913255291547099E-12</v>
      </c>
      <c r="AB182" s="10">
        <v>3.3230649763150801E-12</v>
      </c>
      <c r="AC182" s="10">
        <v>2.70056771560138E-11</v>
      </c>
      <c r="AE182" s="10">
        <v>0</v>
      </c>
    </row>
    <row r="183" spans="26:31" x14ac:dyDescent="0.2">
      <c r="Z183" s="9">
        <v>16</v>
      </c>
      <c r="AA183">
        <v>5.6646307424464899</v>
      </c>
      <c r="AB183">
        <v>61.410108076590603</v>
      </c>
      <c r="AC183">
        <v>19.387503860183699</v>
      </c>
      <c r="AD183">
        <f>(AC183&gt;AA183)*(AC183&lt;AB183)</f>
        <v>1</v>
      </c>
      <c r="AE183" s="1">
        <v>13.530799999999999</v>
      </c>
    </row>
    <row r="184" spans="26:31" x14ac:dyDescent="0.2">
      <c r="Z184">
        <v>17</v>
      </c>
      <c r="AA184" s="10">
        <v>2.7960541625499002E-12</v>
      </c>
      <c r="AB184" s="10">
        <v>3.2358761241692699E-12</v>
      </c>
      <c r="AC184" s="10">
        <v>2.69938929567599E-11</v>
      </c>
      <c r="AE184" s="10">
        <v>0</v>
      </c>
    </row>
    <row r="185" spans="26:31" x14ac:dyDescent="0.2">
      <c r="Z185">
        <v>18</v>
      </c>
      <c r="AA185" s="10">
        <v>2.8267174151620401E-12</v>
      </c>
      <c r="AB185" s="10">
        <v>3.21317892143419E-12</v>
      </c>
      <c r="AC185" s="10">
        <v>2.69509750033055E-11</v>
      </c>
      <c r="AE185" s="10">
        <v>0</v>
      </c>
    </row>
    <row r="186" spans="26:31" x14ac:dyDescent="0.2">
      <c r="Z186">
        <v>19</v>
      </c>
      <c r="AA186" s="10">
        <v>2.8345456256395699E-12</v>
      </c>
      <c r="AB186" s="10">
        <v>3.19182620195863E-12</v>
      </c>
      <c r="AC186" s="10">
        <v>2.70096086986642E-11</v>
      </c>
      <c r="AE186" s="10">
        <v>0</v>
      </c>
    </row>
    <row r="187" spans="26:31" x14ac:dyDescent="0.2">
      <c r="Z187">
        <v>20</v>
      </c>
      <c r="AA187" s="10">
        <v>2.8802992199006102E-12</v>
      </c>
      <c r="AB187" s="10">
        <v>3.1874839714196298E-12</v>
      </c>
      <c r="AC187" s="10">
        <v>2.6982403056220798E-11</v>
      </c>
      <c r="AE187" s="10">
        <v>0</v>
      </c>
    </row>
    <row r="188" spans="26:31" x14ac:dyDescent="0.2">
      <c r="Z188">
        <v>21</v>
      </c>
      <c r="AA188" s="10">
        <v>2.8840644463589798E-12</v>
      </c>
      <c r="AB188" s="10">
        <v>3.1868718938213098E-12</v>
      </c>
      <c r="AC188" s="10">
        <v>2.7043874963080999E-11</v>
      </c>
      <c r="AE188" s="10">
        <v>0</v>
      </c>
    </row>
    <row r="189" spans="26:31" x14ac:dyDescent="0.2">
      <c r="Z189">
        <v>22</v>
      </c>
      <c r="AA189" s="10">
        <v>2.8614300946051801E-12</v>
      </c>
      <c r="AB189" s="10">
        <v>3.19506495999929E-12</v>
      </c>
      <c r="AC189" s="10">
        <v>2.6981776255115898E-11</v>
      </c>
      <c r="AE189" s="10">
        <v>0</v>
      </c>
    </row>
    <row r="190" spans="26:31" x14ac:dyDescent="0.2">
      <c r="Z190">
        <v>23</v>
      </c>
      <c r="AA190" s="10">
        <v>2.8389837931508701E-12</v>
      </c>
      <c r="AB190" s="10">
        <v>3.1719542203481798E-12</v>
      </c>
      <c r="AC190" s="10">
        <v>2.69726232463756E-11</v>
      </c>
      <c r="AE190" s="10">
        <v>0</v>
      </c>
    </row>
    <row r="191" spans="26:31" x14ac:dyDescent="0.2">
      <c r="Z191">
        <v>24</v>
      </c>
      <c r="AA191" s="10">
        <v>2.7516835202038701E-12</v>
      </c>
      <c r="AB191" s="10">
        <v>3.3285753064424902E-12</v>
      </c>
      <c r="AC191" s="10">
        <v>2.7056018782394201E-11</v>
      </c>
      <c r="AE191" s="10">
        <v>0</v>
      </c>
    </row>
    <row r="192" spans="26:31" x14ac:dyDescent="0.2">
      <c r="Z192">
        <v>25</v>
      </c>
      <c r="AA192" s="10">
        <v>2.8093671448520901E-12</v>
      </c>
      <c r="AB192" s="10">
        <v>3.2085205554381702E-12</v>
      </c>
      <c r="AC192" s="10">
        <v>2.6966729922886599E-11</v>
      </c>
      <c r="AE192" s="10">
        <v>0</v>
      </c>
    </row>
    <row r="193" spans="22:31" x14ac:dyDescent="0.2">
      <c r="Z193">
        <v>26</v>
      </c>
      <c r="AA193" s="10">
        <v>2.8215352076051298E-12</v>
      </c>
      <c r="AB193" s="10">
        <v>3.2198020584172199E-12</v>
      </c>
      <c r="AC193" s="10">
        <v>2.7012292076629399E-11</v>
      </c>
      <c r="AE193" s="10">
        <v>0</v>
      </c>
    </row>
    <row r="194" spans="22:31" x14ac:dyDescent="0.2">
      <c r="Z194">
        <v>27</v>
      </c>
      <c r="AA194" s="10">
        <v>2.8119789427274399E-12</v>
      </c>
      <c r="AB194" s="10">
        <v>3.20687996005309E-12</v>
      </c>
      <c r="AC194" s="10">
        <v>2.69542856548187E-11</v>
      </c>
      <c r="AE194" s="10">
        <v>0</v>
      </c>
    </row>
    <row r="195" spans="22:31" x14ac:dyDescent="0.2">
      <c r="Z195">
        <v>28</v>
      </c>
      <c r="AA195" s="10">
        <v>2.8181314428688398E-12</v>
      </c>
      <c r="AB195" s="10">
        <v>3.2054209929228398E-12</v>
      </c>
      <c r="AC195" s="10">
        <v>2.7052705077296901E-11</v>
      </c>
      <c r="AE195" s="10">
        <v>0</v>
      </c>
    </row>
    <row r="196" spans="22:31" x14ac:dyDescent="0.2">
      <c r="Z196">
        <v>29</v>
      </c>
      <c r="AA196" s="10">
        <v>2.8440108637457302E-12</v>
      </c>
      <c r="AB196" s="10">
        <v>3.1657166447647E-12</v>
      </c>
      <c r="AC196" s="10">
        <v>2.6923890588266801E-11</v>
      </c>
      <c r="AE196" s="10">
        <v>0</v>
      </c>
    </row>
    <row r="197" spans="22:31" x14ac:dyDescent="0.2">
      <c r="Z197">
        <v>30</v>
      </c>
      <c r="AA197" s="10">
        <v>2.81553295865335E-12</v>
      </c>
      <c r="AB197" s="10">
        <v>3.21339463400686E-12</v>
      </c>
      <c r="AC197" s="10">
        <v>2.7071202108275301E-11</v>
      </c>
      <c r="AE197" s="10">
        <v>0</v>
      </c>
    </row>
    <row r="198" spans="22:31" x14ac:dyDescent="0.2">
      <c r="Z198">
        <v>31</v>
      </c>
      <c r="AA198" s="10">
        <v>2.8600329800315098E-12</v>
      </c>
      <c r="AB198" s="10">
        <v>3.19550227454722E-12</v>
      </c>
      <c r="AC198" s="10">
        <v>2.69205813586756E-11</v>
      </c>
      <c r="AE198" s="10">
        <v>0</v>
      </c>
    </row>
    <row r="200" spans="22:31" x14ac:dyDescent="0.2">
      <c r="V200" s="1" t="s">
        <v>14</v>
      </c>
      <c r="W200" s="1" t="s">
        <v>5</v>
      </c>
      <c r="X200" s="1" t="s">
        <v>6</v>
      </c>
      <c r="Z200" s="1" t="s">
        <v>32</v>
      </c>
      <c r="AA200" s="1" t="s">
        <v>60</v>
      </c>
      <c r="AB200" s="1" t="s">
        <v>61</v>
      </c>
      <c r="AC200" s="1" t="s">
        <v>62</v>
      </c>
      <c r="AD200" s="1" t="s">
        <v>58</v>
      </c>
    </row>
    <row r="201" spans="22:31" x14ac:dyDescent="0.2">
      <c r="V201" t="s">
        <v>2</v>
      </c>
      <c r="W201">
        <v>1</v>
      </c>
      <c r="X201" s="4">
        <v>16.849727630615234</v>
      </c>
      <c r="Y201" s="12">
        <v>16.442787170410156</v>
      </c>
      <c r="Z201">
        <v>1</v>
      </c>
      <c r="AA201" s="10">
        <v>7.2743354897840396E-12</v>
      </c>
      <c r="AB201" s="10">
        <v>1.71291705031604E-12</v>
      </c>
      <c r="AC201" s="10">
        <v>-9.9868204766032801E-14</v>
      </c>
      <c r="AE201" s="10">
        <v>0</v>
      </c>
    </row>
    <row r="202" spans="22:31" x14ac:dyDescent="0.2">
      <c r="V202" t="s">
        <v>3</v>
      </c>
      <c r="W202">
        <v>0</v>
      </c>
      <c r="X202">
        <v>40</v>
      </c>
      <c r="Y202" s="11">
        <v>40</v>
      </c>
      <c r="Z202">
        <v>2</v>
      </c>
      <c r="AA202" s="10">
        <v>6.8749085090868401E-12</v>
      </c>
      <c r="AB202" s="10">
        <v>1.9980190336289202E-12</v>
      </c>
      <c r="AC202" s="10">
        <v>-1.4322317837644199E-12</v>
      </c>
      <c r="AE202" s="10">
        <v>0</v>
      </c>
    </row>
    <row r="203" spans="22:31" x14ac:dyDescent="0.2">
      <c r="V203" t="s">
        <v>4</v>
      </c>
      <c r="W203">
        <v>1</v>
      </c>
      <c r="X203" s="4">
        <v>16.708595275878906</v>
      </c>
      <c r="Y203" s="12">
        <v>16.835700988769531</v>
      </c>
      <c r="Z203">
        <v>3</v>
      </c>
      <c r="AA203" s="10">
        <v>7.0868393577602597E-12</v>
      </c>
      <c r="AB203" s="10">
        <v>1.7336638363886599E-12</v>
      </c>
      <c r="AC203" s="10">
        <v>9.9868204766032801E-14</v>
      </c>
      <c r="AE203" s="10">
        <v>0</v>
      </c>
    </row>
    <row r="204" spans="22:31" x14ac:dyDescent="0.2">
      <c r="V204" t="s">
        <v>8</v>
      </c>
      <c r="W204">
        <v>0</v>
      </c>
      <c r="X204">
        <v>40</v>
      </c>
      <c r="Y204" s="11">
        <v>40</v>
      </c>
      <c r="Z204">
        <v>4</v>
      </c>
      <c r="AA204" s="10">
        <v>6.8749083621818397E-12</v>
      </c>
      <c r="AB204" s="10">
        <v>1.99801901496325E-12</v>
      </c>
      <c r="AC204" s="10">
        <v>1.66328021215439E-13</v>
      </c>
      <c r="AE204" s="10">
        <v>0</v>
      </c>
    </row>
    <row r="205" spans="22:31" x14ac:dyDescent="0.2">
      <c r="V205" t="s">
        <v>16</v>
      </c>
      <c r="W205">
        <v>0</v>
      </c>
      <c r="X205">
        <v>40</v>
      </c>
      <c r="Y205" s="11">
        <v>40</v>
      </c>
      <c r="Z205">
        <v>5</v>
      </c>
      <c r="AA205" s="10">
        <v>6.8749087650978099E-12</v>
      </c>
      <c r="AB205" s="10">
        <v>1.99801892642411E-12</v>
      </c>
      <c r="AC205" s="10">
        <v>1.6632802122102101E-13</v>
      </c>
      <c r="AE205" s="10">
        <v>0</v>
      </c>
    </row>
    <row r="206" spans="22:31" x14ac:dyDescent="0.2">
      <c r="V206" t="s">
        <v>57</v>
      </c>
      <c r="W206">
        <v>0</v>
      </c>
      <c r="X206">
        <v>40</v>
      </c>
      <c r="Y206">
        <v>40</v>
      </c>
      <c r="Z206" s="9">
        <v>6</v>
      </c>
      <c r="AA206">
        <v>79.015538216084096</v>
      </c>
      <c r="AB206">
        <v>1085.4222505410801</v>
      </c>
      <c r="AC206">
        <v>293.193052625262</v>
      </c>
      <c r="AD206">
        <f>(AC206&gt;AA206)*(AC206&lt;AB206)</f>
        <v>1</v>
      </c>
      <c r="AE206" s="1">
        <v>74.717157538697862</v>
      </c>
    </row>
    <row r="207" spans="22:31" x14ac:dyDescent="0.2">
      <c r="Z207">
        <v>7</v>
      </c>
      <c r="AA207" s="10">
        <v>2.7844878155751501E-12</v>
      </c>
      <c r="AB207" s="10">
        <v>6.5890708806718296E-13</v>
      </c>
      <c r="AC207" s="10">
        <v>1.05038119722398E-13</v>
      </c>
      <c r="AE207" s="10">
        <v>0</v>
      </c>
    </row>
    <row r="208" spans="22:31" x14ac:dyDescent="0.2">
      <c r="Z208">
        <v>8</v>
      </c>
      <c r="AA208" s="10">
        <v>7.0050003446823203E-12</v>
      </c>
      <c r="AB208" s="10">
        <v>1.86083715622026E-12</v>
      </c>
      <c r="AC208" s="10">
        <v>1.6623342251555101E-13</v>
      </c>
      <c r="AE208" s="10">
        <v>0</v>
      </c>
    </row>
    <row r="209" spans="26:31" x14ac:dyDescent="0.2">
      <c r="Z209">
        <v>9</v>
      </c>
      <c r="AA209" s="10">
        <v>6.5648623580416497E-12</v>
      </c>
      <c r="AB209" s="10">
        <v>2.0002468279391802E-12</v>
      </c>
      <c r="AC209" s="10">
        <v>1.66373505666444E-13</v>
      </c>
      <c r="AE209" s="10">
        <v>0</v>
      </c>
    </row>
    <row r="210" spans="26:31" x14ac:dyDescent="0.2">
      <c r="Z210">
        <v>10</v>
      </c>
      <c r="AA210" s="10">
        <v>1.5229309829315001E-12</v>
      </c>
      <c r="AB210" s="10">
        <v>3.5185907055634299E-13</v>
      </c>
      <c r="AC210" s="10">
        <v>2.3167235101316599E-14</v>
      </c>
      <c r="AE210" s="10">
        <v>0</v>
      </c>
    </row>
    <row r="211" spans="26:31" x14ac:dyDescent="0.2">
      <c r="Z211">
        <v>11</v>
      </c>
      <c r="AA211" s="10">
        <v>6.9922745276635897E-12</v>
      </c>
      <c r="AB211" s="10">
        <v>1.8397622563662501E-12</v>
      </c>
      <c r="AC211" s="10">
        <v>1.66467789899372E-13</v>
      </c>
      <c r="AE211" s="10">
        <v>0</v>
      </c>
    </row>
    <row r="212" spans="26:31" x14ac:dyDescent="0.2">
      <c r="Z212">
        <v>12</v>
      </c>
      <c r="AA212" s="10">
        <v>6.5648622434523897E-12</v>
      </c>
      <c r="AB212" s="10">
        <v>2.0002468369735499E-12</v>
      </c>
      <c r="AC212" s="10">
        <v>1.66371281470292E-13</v>
      </c>
      <c r="AE212" s="10">
        <v>0</v>
      </c>
    </row>
    <row r="213" spans="26:31" x14ac:dyDescent="0.2">
      <c r="Z213">
        <v>13</v>
      </c>
      <c r="AA213" s="10">
        <v>2.81001770906105E-12</v>
      </c>
      <c r="AB213" s="10">
        <v>6.4558174094221999E-13</v>
      </c>
      <c r="AC213" s="10">
        <v>1.04994573619717E-13</v>
      </c>
      <c r="AE213" s="10">
        <v>0</v>
      </c>
    </row>
    <row r="214" spans="26:31" x14ac:dyDescent="0.2">
      <c r="Z214">
        <v>14</v>
      </c>
      <c r="AA214" s="10">
        <v>2.8100178542388601E-12</v>
      </c>
      <c r="AB214" s="10">
        <v>6.45581762546956E-13</v>
      </c>
      <c r="AC214" s="10">
        <v>1.04995012407148E-13</v>
      </c>
      <c r="AE214" s="10">
        <v>0</v>
      </c>
    </row>
    <row r="215" spans="26:31" x14ac:dyDescent="0.2">
      <c r="Z215">
        <v>15</v>
      </c>
      <c r="AA215" s="10">
        <v>2.79510229902477E-12</v>
      </c>
      <c r="AB215" s="10">
        <v>6.4829676736190705E-13</v>
      </c>
      <c r="AC215" s="10">
        <v>1.0501381586584E-13</v>
      </c>
      <c r="AE215" s="10">
        <v>0</v>
      </c>
    </row>
    <row r="216" spans="26:31" x14ac:dyDescent="0.2">
      <c r="Z216">
        <v>16</v>
      </c>
      <c r="AA216" s="10">
        <v>1.5647947627882801E-12</v>
      </c>
      <c r="AB216" s="10">
        <v>3.5624703887379299E-13</v>
      </c>
      <c r="AC216" s="10">
        <v>2.3311586103901601E-14</v>
      </c>
      <c r="AE216" s="10">
        <v>0</v>
      </c>
    </row>
    <row r="217" spans="26:31" x14ac:dyDescent="0.2">
      <c r="Z217">
        <v>17</v>
      </c>
      <c r="AA217" s="10">
        <v>1.5184766282755501E-12</v>
      </c>
      <c r="AB217" s="10">
        <v>3.5620631278338201E-13</v>
      </c>
      <c r="AC217" s="10">
        <v>2.32472806490276E-14</v>
      </c>
      <c r="AE217" s="10">
        <v>0</v>
      </c>
    </row>
    <row r="218" spans="26:31" x14ac:dyDescent="0.2">
      <c r="Z218">
        <v>18</v>
      </c>
      <c r="AA218" s="10">
        <v>2.8165892872551802E-12</v>
      </c>
      <c r="AB218" s="10">
        <v>6.4478813216949895E-13</v>
      </c>
      <c r="AC218" s="10">
        <v>1.05057001640295E-13</v>
      </c>
      <c r="AE218" s="10">
        <v>0</v>
      </c>
    </row>
    <row r="219" spans="26:31" x14ac:dyDescent="0.2">
      <c r="Z219">
        <v>19</v>
      </c>
      <c r="AA219" s="10">
        <v>6.9922736621356998E-12</v>
      </c>
      <c r="AB219" s="10">
        <v>1.8397623280200699E-12</v>
      </c>
      <c r="AC219" s="10">
        <v>1.6646556357406001E-13</v>
      </c>
      <c r="AE219" s="10">
        <v>0</v>
      </c>
    </row>
    <row r="220" spans="26:31" x14ac:dyDescent="0.2">
      <c r="Z220">
        <v>20</v>
      </c>
      <c r="AA220" s="10">
        <v>7.0050006443376196E-12</v>
      </c>
      <c r="AB220" s="10">
        <v>1.8608369367922301E-12</v>
      </c>
      <c r="AC220" s="10">
        <v>1.6623119776740699E-13</v>
      </c>
      <c r="AE220" s="10">
        <v>0</v>
      </c>
    </row>
    <row r="221" spans="26:31" x14ac:dyDescent="0.2">
      <c r="Z221">
        <v>21</v>
      </c>
      <c r="AA221" s="10">
        <v>7.0050001034337497E-12</v>
      </c>
      <c r="AB221" s="10">
        <v>1.8608370694292701E-12</v>
      </c>
      <c r="AC221" s="10">
        <v>1.6623342251667801E-13</v>
      </c>
      <c r="AE221" s="10">
        <v>0</v>
      </c>
    </row>
    <row r="222" spans="26:31" x14ac:dyDescent="0.2">
      <c r="Z222">
        <v>22</v>
      </c>
      <c r="AA222" s="10">
        <v>2.78448754489976E-12</v>
      </c>
      <c r="AB222" s="10">
        <v>6.5890706572623702E-13</v>
      </c>
      <c r="AC222" s="10">
        <v>1.0503855821068299E-13</v>
      </c>
      <c r="AE222" s="10">
        <v>0</v>
      </c>
    </row>
    <row r="223" spans="26:31" x14ac:dyDescent="0.2">
      <c r="Z223">
        <v>23</v>
      </c>
      <c r="AA223" s="10">
        <v>6.5648622363472701E-12</v>
      </c>
      <c r="AB223" s="10">
        <v>2.0002468100605501E-12</v>
      </c>
      <c r="AC223" s="10">
        <v>1.66373505665306E-13</v>
      </c>
      <c r="AE223" s="10">
        <v>0</v>
      </c>
    </row>
    <row r="224" spans="26:31" x14ac:dyDescent="0.2">
      <c r="Z224">
        <v>24</v>
      </c>
      <c r="AA224" s="10">
        <v>2.7951021846834901E-12</v>
      </c>
      <c r="AB224" s="10">
        <v>6.4829680927745605E-13</v>
      </c>
      <c r="AC224" s="10">
        <v>1.05013376790629E-13</v>
      </c>
      <c r="AE224" s="10">
        <v>0</v>
      </c>
    </row>
    <row r="225" spans="26:31" x14ac:dyDescent="0.2">
      <c r="Z225">
        <v>25</v>
      </c>
      <c r="AA225" s="10">
        <v>1.5261214779385599E-12</v>
      </c>
      <c r="AB225" s="10">
        <v>3.5245564046743598E-13</v>
      </c>
      <c r="AC225" s="10">
        <v>2.3231495554533599E-14</v>
      </c>
      <c r="AE225" s="10">
        <v>0</v>
      </c>
    </row>
    <row r="226" spans="26:31" x14ac:dyDescent="0.2">
      <c r="Z226">
        <v>26</v>
      </c>
      <c r="AA226" s="10">
        <v>2.8165893406513702E-12</v>
      </c>
      <c r="AB226" s="10">
        <v>6.4478811094412198E-13</v>
      </c>
      <c r="AC226" s="10">
        <v>1.05057440415332E-13</v>
      </c>
      <c r="AE226" s="10">
        <v>0</v>
      </c>
    </row>
    <row r="227" spans="26:31" x14ac:dyDescent="0.2">
      <c r="Z227">
        <v>27</v>
      </c>
      <c r="AA227" s="10">
        <v>2.7951024461029202E-12</v>
      </c>
      <c r="AB227" s="10">
        <v>6.4829676309175496E-13</v>
      </c>
      <c r="AC227" s="10">
        <v>1.0501337678986801E-13</v>
      </c>
      <c r="AE227" s="10">
        <v>0</v>
      </c>
    </row>
    <row r="228" spans="26:31" x14ac:dyDescent="0.2">
      <c r="Z228">
        <v>28</v>
      </c>
      <c r="AA228" s="10">
        <v>2.8165892490622298E-12</v>
      </c>
      <c r="AB228" s="10">
        <v>6.4478812919903501E-13</v>
      </c>
      <c r="AC228" s="10">
        <v>1.05057001638667E-13</v>
      </c>
      <c r="AE228" s="10">
        <v>0</v>
      </c>
    </row>
    <row r="229" spans="26:31" x14ac:dyDescent="0.2">
      <c r="Z229">
        <v>29</v>
      </c>
      <c r="AA229" s="10">
        <v>2.8100176077140901E-12</v>
      </c>
      <c r="AB229" s="10">
        <v>6.4558181985389999E-13</v>
      </c>
      <c r="AC229" s="10">
        <v>1.04994573618597E-13</v>
      </c>
      <c r="AE229" s="10">
        <v>0</v>
      </c>
    </row>
    <row r="230" spans="26:31" x14ac:dyDescent="0.2">
      <c r="Z230">
        <v>30</v>
      </c>
      <c r="AA230" s="10">
        <v>6.9922745397049104E-12</v>
      </c>
      <c r="AB230" s="10">
        <v>1.8397621755111001E-12</v>
      </c>
      <c r="AC230" s="10">
        <v>1.6646778990425599E-13</v>
      </c>
      <c r="AE230" s="10">
        <v>0</v>
      </c>
    </row>
    <row r="231" spans="26:31" x14ac:dyDescent="0.2">
      <c r="Z231">
        <v>31</v>
      </c>
      <c r="AA231" s="10">
        <v>2.7844877249531301E-12</v>
      </c>
      <c r="AB231" s="10">
        <v>6.5890711580616095E-13</v>
      </c>
      <c r="AC231" s="10">
        <v>1.0503811972370699E-13</v>
      </c>
      <c r="AE231" s="10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Bohan, Dana W</cp:lastModifiedBy>
  <dcterms:created xsi:type="dcterms:W3CDTF">2020-08-21T21:01:14Z</dcterms:created>
  <dcterms:modified xsi:type="dcterms:W3CDTF">2020-09-28T17:36:35Z</dcterms:modified>
</cp:coreProperties>
</file>