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codeName="ThisWorkbook"/>
  <mc:AlternateContent xmlns:mc="http://schemas.openxmlformats.org/markup-compatibility/2006">
    <mc:Choice Requires="x15">
      <x15ac:absPath xmlns:x15ac="http://schemas.microsoft.com/office/spreadsheetml/2010/11/ac" url="Z:\00Project\2021地層下陷\總計畫\觀測資料\WRA-MW-20200406地陷監測井\地陷監測井\Changhua\竹塘\"/>
    </mc:Choice>
  </mc:AlternateContent>
  <xr:revisionPtr revIDLastSave="0" documentId="13_ncr:1_{AC3F3BDD-3608-447C-AE4A-6A9C12D2CBFB}" xr6:coauthVersionLast="36" xr6:coauthVersionMax="36" xr10:uidLastSave="{00000000-0000-0000-0000-000000000000}"/>
  <bookViews>
    <workbookView xWindow="0" yWindow="0" windowWidth="14685" windowHeight="10875" firstSheet="8" activeTab="10" xr2:uid="{00000000-000D-0000-FFFF-FFFF00000000}"/>
  </bookViews>
  <sheets>
    <sheet name="各層相對第一筆資料壓縮量變化圖(2019-2020)  (2)" sheetId="11" r:id="rId1"/>
    <sheet name="原始" sheetId="2" r:id="rId2"/>
    <sheet name="分層壓縮量(cm)" sheetId="3" r:id="rId3"/>
    <sheet name="分層壓縮量(cm) (2020)" sheetId="4" r:id="rId4"/>
    <sheet name="分層壓縮量(cm) (2019)" sheetId="5" r:id="rId5"/>
    <sheet name="分層壓縮量(cm) (2018)" sheetId="12" r:id="rId6"/>
    <sheet name="各層相對第一筆資料壓縮量變化圖(2019-2020) (負值)" sheetId="9" r:id="rId7"/>
    <sheet name="分層壓縮量折線圖(2019-2020) (含水層單位)" sheetId="10" r:id="rId8"/>
    <sheet name="各層相對第一筆資料壓縮量變化圖(2018-2020)  " sheetId="13" r:id="rId9"/>
    <sheet name="分層壓縮量折線圖(2018-2020) (含水層單位) " sheetId="14" r:id="rId10"/>
    <sheet name="分層壓縮量折線圖(2018-2020) (含水層單位) (2)" sheetId="16" r:id="rId11"/>
    <sheet name="各磁環壓縮量變化圖(2018-2020)  " sheetId="15" r:id="rId12"/>
  </sheets>
  <externalReferences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8" i="16" l="1"/>
  <c r="AL48" i="16"/>
  <c r="AK48" i="16"/>
  <c r="AJ48" i="16"/>
  <c r="AI48" i="16"/>
  <c r="AH48" i="16"/>
  <c r="AG48" i="16"/>
  <c r="AF48" i="16"/>
  <c r="AE48" i="16"/>
  <c r="AD48" i="16"/>
  <c r="AC48" i="16"/>
  <c r="AB48" i="16"/>
  <c r="AA48" i="16"/>
  <c r="Z48" i="16"/>
  <c r="Y48" i="16"/>
  <c r="X48" i="16"/>
  <c r="W48" i="16"/>
  <c r="V48" i="16"/>
  <c r="U48" i="16"/>
  <c r="T48" i="16"/>
  <c r="S48" i="16"/>
  <c r="R48" i="16"/>
  <c r="Q48" i="16"/>
  <c r="P48" i="16"/>
  <c r="O48" i="16"/>
  <c r="N48" i="16"/>
  <c r="M48" i="16"/>
  <c r="L48" i="16"/>
  <c r="K48" i="16"/>
  <c r="J48" i="16"/>
  <c r="I48" i="16"/>
  <c r="H48" i="16"/>
  <c r="G48" i="16"/>
  <c r="F48" i="16"/>
  <c r="E48" i="16"/>
  <c r="AM47" i="16"/>
  <c r="AJ47" i="16"/>
  <c r="AE47" i="16"/>
  <c r="AB47" i="16"/>
  <c r="W47" i="16"/>
  <c r="T47" i="16"/>
  <c r="O47" i="16"/>
  <c r="L47" i="16"/>
  <c r="G47" i="16"/>
  <c r="AM46" i="16"/>
  <c r="AL46" i="16"/>
  <c r="AK46" i="16"/>
  <c r="AJ46" i="16"/>
  <c r="AI46" i="16"/>
  <c r="AH46" i="16"/>
  <c r="AG46" i="16"/>
  <c r="AF46" i="16"/>
  <c r="AE46" i="16"/>
  <c r="AD46" i="16"/>
  <c r="AC46" i="16"/>
  <c r="AB46" i="16"/>
  <c r="AA46" i="16"/>
  <c r="Z46" i="16"/>
  <c r="Y46" i="16"/>
  <c r="X46" i="16"/>
  <c r="W46" i="16"/>
  <c r="V46" i="16"/>
  <c r="U46" i="16"/>
  <c r="T46" i="16"/>
  <c r="S46" i="16"/>
  <c r="R46" i="16"/>
  <c r="Q46" i="16"/>
  <c r="P46" i="16"/>
  <c r="O46" i="16"/>
  <c r="N46" i="16"/>
  <c r="M46" i="16"/>
  <c r="L46" i="16"/>
  <c r="K46" i="16"/>
  <c r="J46" i="16"/>
  <c r="I46" i="16"/>
  <c r="H46" i="16"/>
  <c r="G46" i="16"/>
  <c r="F46" i="16"/>
  <c r="E46" i="16"/>
  <c r="AM45" i="16"/>
  <c r="AL45" i="16"/>
  <c r="AK45" i="16"/>
  <c r="AJ45" i="16"/>
  <c r="AI45" i="16"/>
  <c r="AH45" i="16"/>
  <c r="AG45" i="16"/>
  <c r="AF45" i="16"/>
  <c r="AE45" i="16"/>
  <c r="AD45" i="16"/>
  <c r="AC45" i="16"/>
  <c r="AB45" i="16"/>
  <c r="AA45" i="16"/>
  <c r="Z45" i="16"/>
  <c r="Y45" i="16"/>
  <c r="X45" i="16"/>
  <c r="W45" i="16"/>
  <c r="V45" i="16"/>
  <c r="U45" i="16"/>
  <c r="T45" i="16"/>
  <c r="S45" i="16"/>
  <c r="R45" i="16"/>
  <c r="Q45" i="16"/>
  <c r="P45" i="16"/>
  <c r="O45" i="16"/>
  <c r="N45" i="16"/>
  <c r="M45" i="16"/>
  <c r="L45" i="16"/>
  <c r="K45" i="16"/>
  <c r="J45" i="16"/>
  <c r="I45" i="16"/>
  <c r="H45" i="16"/>
  <c r="G45" i="16"/>
  <c r="F45" i="16"/>
  <c r="E45" i="16"/>
  <c r="AM44" i="16"/>
  <c r="AL44" i="16"/>
  <c r="AK44" i="16"/>
  <c r="AJ44" i="16"/>
  <c r="AI44" i="16"/>
  <c r="AH44" i="16"/>
  <c r="AG44" i="16"/>
  <c r="AF44" i="16"/>
  <c r="AE44" i="16"/>
  <c r="AD44" i="16"/>
  <c r="AC44" i="16"/>
  <c r="AB44" i="16"/>
  <c r="AA44" i="16"/>
  <c r="Z44" i="16"/>
  <c r="Y44" i="16"/>
  <c r="X44" i="16"/>
  <c r="W44" i="16"/>
  <c r="V44" i="16"/>
  <c r="U44" i="16"/>
  <c r="T44" i="16"/>
  <c r="S44" i="16"/>
  <c r="R44" i="16"/>
  <c r="Q44" i="16"/>
  <c r="P44" i="16"/>
  <c r="O44" i="16"/>
  <c r="N44" i="16"/>
  <c r="M44" i="16"/>
  <c r="L44" i="16"/>
  <c r="K44" i="16"/>
  <c r="J44" i="16"/>
  <c r="I44" i="16"/>
  <c r="H44" i="16"/>
  <c r="G44" i="16"/>
  <c r="F44" i="16"/>
  <c r="E44" i="16"/>
  <c r="AM43" i="16"/>
  <c r="AL43" i="16"/>
  <c r="AK43" i="16"/>
  <c r="AJ43" i="16"/>
  <c r="AI43" i="16"/>
  <c r="AH43" i="16"/>
  <c r="AG43" i="16"/>
  <c r="AF43" i="16"/>
  <c r="AE43" i="16"/>
  <c r="AD43" i="16"/>
  <c r="AC43" i="16"/>
  <c r="AB43" i="16"/>
  <c r="AA43" i="16"/>
  <c r="Z43" i="16"/>
  <c r="Y43" i="16"/>
  <c r="X43" i="16"/>
  <c r="W43" i="16"/>
  <c r="V43" i="16"/>
  <c r="U43" i="16"/>
  <c r="T43" i="16"/>
  <c r="S43" i="16"/>
  <c r="R43" i="16"/>
  <c r="Q43" i="16"/>
  <c r="P43" i="16"/>
  <c r="O43" i="16"/>
  <c r="N43" i="16"/>
  <c r="M43" i="16"/>
  <c r="L43" i="16"/>
  <c r="K43" i="16"/>
  <c r="J43" i="16"/>
  <c r="I43" i="16"/>
  <c r="H43" i="16"/>
  <c r="G43" i="16"/>
  <c r="F43" i="16"/>
  <c r="E43" i="16"/>
  <c r="AM39" i="16"/>
  <c r="AL39" i="16"/>
  <c r="AL47" i="16" s="1"/>
  <c r="AK39" i="16"/>
  <c r="AK47" i="16" s="1"/>
  <c r="AJ39" i="16"/>
  <c r="AI39" i="16"/>
  <c r="AI47" i="16" s="1"/>
  <c r="AH39" i="16"/>
  <c r="AH47" i="16" s="1"/>
  <c r="AG39" i="16"/>
  <c r="AG47" i="16" s="1"/>
  <c r="AF39" i="16"/>
  <c r="AF47" i="16" s="1"/>
  <c r="AE39" i="16"/>
  <c r="AD39" i="16"/>
  <c r="AD47" i="16" s="1"/>
  <c r="AC39" i="16"/>
  <c r="AC47" i="16" s="1"/>
  <c r="AB39" i="16"/>
  <c r="AA39" i="16"/>
  <c r="AA47" i="16" s="1"/>
  <c r="Z39" i="16"/>
  <c r="Z47" i="16" s="1"/>
  <c r="Y39" i="16"/>
  <c r="Y47" i="16" s="1"/>
  <c r="X39" i="16"/>
  <c r="X47" i="16" s="1"/>
  <c r="W39" i="16"/>
  <c r="V39" i="16"/>
  <c r="V47" i="16" s="1"/>
  <c r="U39" i="16"/>
  <c r="U47" i="16" s="1"/>
  <c r="T39" i="16"/>
  <c r="S39" i="16"/>
  <c r="S47" i="16" s="1"/>
  <c r="R39" i="16"/>
  <c r="R47" i="16" s="1"/>
  <c r="Q39" i="16"/>
  <c r="Q47" i="16" s="1"/>
  <c r="P39" i="16"/>
  <c r="P47" i="16" s="1"/>
  <c r="O39" i="16"/>
  <c r="N39" i="16"/>
  <c r="N47" i="16" s="1"/>
  <c r="M39" i="16"/>
  <c r="M47" i="16" s="1"/>
  <c r="L39" i="16"/>
  <c r="K39" i="16"/>
  <c r="K47" i="16" s="1"/>
  <c r="J39" i="16"/>
  <c r="J47" i="16" s="1"/>
  <c r="I39" i="16"/>
  <c r="I47" i="16" s="1"/>
  <c r="H39" i="16"/>
  <c r="H47" i="16" s="1"/>
  <c r="G39" i="16"/>
  <c r="F39" i="16"/>
  <c r="F47" i="16" s="1"/>
  <c r="E39" i="16"/>
  <c r="E47" i="16" s="1"/>
  <c r="BR31" i="16"/>
  <c r="BB31" i="16"/>
  <c r="AL31" i="16"/>
  <c r="BT30" i="16"/>
  <c r="BR30" i="16"/>
  <c r="BP30" i="16"/>
  <c r="BN30" i="16"/>
  <c r="BL30" i="16"/>
  <c r="BJ30" i="16"/>
  <c r="BH30" i="16"/>
  <c r="BH31" i="16" s="1"/>
  <c r="BF30" i="16"/>
  <c r="BD30" i="16"/>
  <c r="BB30" i="16"/>
  <c r="AZ30" i="16"/>
  <c r="AX30" i="16"/>
  <c r="AV30" i="16"/>
  <c r="AT30" i="16"/>
  <c r="AR30" i="16"/>
  <c r="AR31" i="16" s="1"/>
  <c r="AP30" i="16"/>
  <c r="AN30" i="16"/>
  <c r="AL30" i="16"/>
  <c r="AJ30" i="16"/>
  <c r="AH30" i="16"/>
  <c r="AF30" i="16"/>
  <c r="AD30" i="16"/>
  <c r="AB30" i="16"/>
  <c r="AB31" i="16" s="1"/>
  <c r="Z30" i="16"/>
  <c r="Z31" i="16" s="1"/>
  <c r="X30" i="16"/>
  <c r="V30" i="16"/>
  <c r="T30" i="16"/>
  <c r="R30" i="16"/>
  <c r="P30" i="16"/>
  <c r="N30" i="16"/>
  <c r="L30" i="16"/>
  <c r="J30" i="16"/>
  <c r="H30" i="16"/>
  <c r="F30" i="16"/>
  <c r="D30" i="16"/>
  <c r="BT29" i="16"/>
  <c r="BT31" i="16" s="1"/>
  <c r="BR29" i="16"/>
  <c r="BP29" i="16"/>
  <c r="BP31" i="16" s="1"/>
  <c r="BN29" i="16"/>
  <c r="BN31" i="16" s="1"/>
  <c r="BL29" i="16"/>
  <c r="BL31" i="16" s="1"/>
  <c r="BJ29" i="16"/>
  <c r="BJ31" i="16" s="1"/>
  <c r="BH29" i="16"/>
  <c r="BF29" i="16"/>
  <c r="BF31" i="16" s="1"/>
  <c r="BD29" i="16"/>
  <c r="BD31" i="16" s="1"/>
  <c r="BB29" i="16"/>
  <c r="AZ29" i="16"/>
  <c r="AZ31" i="16" s="1"/>
  <c r="AX29" i="16"/>
  <c r="AX31" i="16" s="1"/>
  <c r="AV29" i="16"/>
  <c r="AV31" i="16" s="1"/>
  <c r="AT29" i="16"/>
  <c r="AT31" i="16" s="1"/>
  <c r="AR29" i="16"/>
  <c r="AP29" i="16"/>
  <c r="AP31" i="16" s="1"/>
  <c r="AN29" i="16"/>
  <c r="AN31" i="16" s="1"/>
  <c r="AL29" i="16"/>
  <c r="AJ29" i="16"/>
  <c r="AJ31" i="16" s="1"/>
  <c r="AH29" i="16"/>
  <c r="AH31" i="16" s="1"/>
  <c r="AF29" i="16"/>
  <c r="AF31" i="16" s="1"/>
  <c r="AD29" i="16"/>
  <c r="AD31" i="16" s="1"/>
  <c r="N29" i="16"/>
  <c r="N31" i="16" s="1"/>
  <c r="D29" i="16"/>
  <c r="J29" i="16" s="1"/>
  <c r="J31" i="16" s="1"/>
  <c r="BU26" i="16"/>
  <c r="BS26" i="16"/>
  <c r="BQ26" i="16"/>
  <c r="BO26" i="16"/>
  <c r="BM26" i="16"/>
  <c r="BK26" i="16"/>
  <c r="BI26" i="16"/>
  <c r="BG26" i="16"/>
  <c r="BE26" i="16"/>
  <c r="BC26" i="16"/>
  <c r="BA26" i="16"/>
  <c r="AY26" i="16"/>
  <c r="AW26" i="16"/>
  <c r="AU26" i="16"/>
  <c r="AS26" i="16"/>
  <c r="AQ26" i="16"/>
  <c r="AO26" i="16"/>
  <c r="AM26" i="16"/>
  <c r="AK26" i="16"/>
  <c r="AI26" i="16"/>
  <c r="AG26" i="16"/>
  <c r="AE26" i="16"/>
  <c r="AC26" i="16"/>
  <c r="AA26" i="16"/>
  <c r="Y26" i="16"/>
  <c r="W26" i="16"/>
  <c r="U26" i="16"/>
  <c r="S26" i="16"/>
  <c r="Q26" i="16"/>
  <c r="O26" i="16"/>
  <c r="M26" i="16"/>
  <c r="K26" i="16"/>
  <c r="I26" i="16"/>
  <c r="G26" i="16"/>
  <c r="E26" i="16"/>
  <c r="AC25" i="16"/>
  <c r="E25" i="16"/>
  <c r="BI18" i="16"/>
  <c r="E18" i="16"/>
  <c r="BU17" i="16"/>
  <c r="BS17" i="16"/>
  <c r="BS18" i="16" s="1"/>
  <c r="BQ17" i="16"/>
  <c r="BQ18" i="16" s="1"/>
  <c r="BO17" i="16"/>
  <c r="BM17" i="16"/>
  <c r="BK17" i="16"/>
  <c r="BI17" i="16"/>
  <c r="BG17" i="16"/>
  <c r="BG18" i="16" s="1"/>
  <c r="BE17" i="16"/>
  <c r="BC17" i="16"/>
  <c r="BA17" i="16"/>
  <c r="AY17" i="16"/>
  <c r="AW17" i="16"/>
  <c r="AU17" i="16"/>
  <c r="AS17" i="16"/>
  <c r="AQ17" i="16"/>
  <c r="AO17" i="16"/>
  <c r="AM17" i="16"/>
  <c r="AK17" i="16"/>
  <c r="AI17" i="16"/>
  <c r="AG17" i="16"/>
  <c r="AE17" i="16"/>
  <c r="AC17" i="16"/>
  <c r="AC18" i="16" s="1"/>
  <c r="AA17" i="16"/>
  <c r="Y17" i="16"/>
  <c r="W17" i="16"/>
  <c r="U17" i="16"/>
  <c r="S17" i="16"/>
  <c r="Q17" i="16"/>
  <c r="O17" i="16"/>
  <c r="M17" i="16"/>
  <c r="K17" i="16"/>
  <c r="I17" i="16"/>
  <c r="G17" i="16"/>
  <c r="E17" i="16"/>
  <c r="E16" i="16"/>
  <c r="C16" i="16"/>
  <c r="G7" i="16"/>
  <c r="BU6" i="16"/>
  <c r="BS6" i="16"/>
  <c r="BQ6" i="16"/>
  <c r="BO6" i="16"/>
  <c r="BM6" i="16"/>
  <c r="BK6" i="16"/>
  <c r="BI6" i="16"/>
  <c r="BG6" i="16"/>
  <c r="BE6" i="16"/>
  <c r="BC6" i="16"/>
  <c r="BA6" i="16"/>
  <c r="AY6" i="16"/>
  <c r="AW6" i="16"/>
  <c r="AU6" i="16"/>
  <c r="AS6" i="16"/>
  <c r="AQ6" i="16"/>
  <c r="AO6" i="16"/>
  <c r="AM6" i="16"/>
  <c r="AK6" i="16"/>
  <c r="AI6" i="16"/>
  <c r="AG6" i="16"/>
  <c r="AE6" i="16"/>
  <c r="AE7" i="16" s="1"/>
  <c r="AC6" i="16"/>
  <c r="AC7" i="16" s="1"/>
  <c r="AA6" i="16"/>
  <c r="Y6" i="16"/>
  <c r="W6" i="16"/>
  <c r="U6" i="16"/>
  <c r="S6" i="16"/>
  <c r="Q6" i="16"/>
  <c r="O6" i="16"/>
  <c r="M6" i="16"/>
  <c r="K6" i="16"/>
  <c r="I6" i="16"/>
  <c r="G6" i="16"/>
  <c r="E6" i="16"/>
  <c r="E5" i="16"/>
  <c r="E7" i="16" s="1"/>
  <c r="BU3" i="16"/>
  <c r="BS3" i="16"/>
  <c r="BQ3" i="16"/>
  <c r="BO3" i="16"/>
  <c r="BM3" i="16"/>
  <c r="BK3" i="16"/>
  <c r="BI3" i="16"/>
  <c r="BG3" i="16"/>
  <c r="BE3" i="16"/>
  <c r="BC3" i="16"/>
  <c r="BA3" i="16"/>
  <c r="AY3" i="16"/>
  <c r="AW3" i="16"/>
  <c r="AU3" i="16"/>
  <c r="AS3" i="16"/>
  <c r="AQ3" i="16"/>
  <c r="AO3" i="16"/>
  <c r="AM3" i="16"/>
  <c r="AK3" i="16"/>
  <c r="AI3" i="16"/>
  <c r="AG3" i="16"/>
  <c r="AE3" i="16"/>
  <c r="AC3" i="16"/>
  <c r="AA3" i="16"/>
  <c r="Y3" i="16"/>
  <c r="W3" i="16"/>
  <c r="U3" i="16"/>
  <c r="S3" i="16"/>
  <c r="Q3" i="16"/>
  <c r="O3" i="16"/>
  <c r="M3" i="16"/>
  <c r="K3" i="16"/>
  <c r="I3" i="16"/>
  <c r="G3" i="16"/>
  <c r="E3" i="16"/>
  <c r="E2" i="16"/>
  <c r="L29" i="16" l="1"/>
  <c r="L31" i="16" s="1"/>
  <c r="D31" i="16"/>
  <c r="P29" i="16"/>
  <c r="P31" i="16" s="1"/>
  <c r="R29" i="16"/>
  <c r="R31" i="16" s="1"/>
  <c r="T29" i="16"/>
  <c r="T31" i="16" s="1"/>
  <c r="F29" i="16"/>
  <c r="F31" i="16" s="1"/>
  <c r="V29" i="16"/>
  <c r="V31" i="16" s="1"/>
  <c r="H29" i="16"/>
  <c r="H31" i="16" s="1"/>
  <c r="X29" i="16"/>
  <c r="X31" i="16" s="1"/>
  <c r="C16" i="14"/>
  <c r="BV2" i="15" l="1"/>
  <c r="BV3" i="15"/>
  <c r="BV4" i="15"/>
  <c r="BV5" i="15"/>
  <c r="BV6" i="15"/>
  <c r="BV7" i="15"/>
  <c r="BV8" i="15"/>
  <c r="BV9" i="15"/>
  <c r="BV10" i="15"/>
  <c r="BV11" i="15"/>
  <c r="BV12" i="15"/>
  <c r="BV13" i="15"/>
  <c r="BV14" i="15"/>
  <c r="BV15" i="15"/>
  <c r="BV16" i="15"/>
  <c r="BV17" i="15"/>
  <c r="BV18" i="15"/>
  <c r="BV20" i="15"/>
  <c r="BV21" i="15"/>
  <c r="BV22" i="15"/>
  <c r="BV23" i="15"/>
  <c r="BV24" i="15"/>
  <c r="BV25" i="15"/>
  <c r="BV26" i="15"/>
  <c r="BT2" i="15"/>
  <c r="BT3" i="15"/>
  <c r="BT4" i="15"/>
  <c r="BT5" i="15"/>
  <c r="BT6" i="15"/>
  <c r="BT7" i="15"/>
  <c r="BT8" i="15"/>
  <c r="BT10" i="15"/>
  <c r="BT11" i="15"/>
  <c r="BT12" i="15"/>
  <c r="BT13" i="15"/>
  <c r="BT14" i="15"/>
  <c r="BT15" i="15"/>
  <c r="BT16" i="15"/>
  <c r="BT17" i="15"/>
  <c r="BT18" i="15"/>
  <c r="BT20" i="15"/>
  <c r="BT21" i="15"/>
  <c r="BT22" i="15"/>
  <c r="BT23" i="15"/>
  <c r="BT24" i="15"/>
  <c r="BT25" i="15"/>
  <c r="BT26" i="15"/>
  <c r="BR2" i="15"/>
  <c r="BR3" i="15"/>
  <c r="BR4" i="15"/>
  <c r="BR5" i="15"/>
  <c r="BR6" i="15"/>
  <c r="BR7" i="15"/>
  <c r="BR8" i="15"/>
  <c r="BR9" i="15"/>
  <c r="BR10" i="15"/>
  <c r="BR11" i="15"/>
  <c r="BR12" i="15"/>
  <c r="BR13" i="15"/>
  <c r="BR14" i="15"/>
  <c r="BR15" i="15"/>
  <c r="BR16" i="15"/>
  <c r="BR17" i="15"/>
  <c r="BR18" i="15"/>
  <c r="BR19" i="15"/>
  <c r="BR20" i="15"/>
  <c r="BR21" i="15"/>
  <c r="BR22" i="15"/>
  <c r="BR23" i="15"/>
  <c r="BR24" i="15"/>
  <c r="BR25" i="15"/>
  <c r="BR26" i="15"/>
  <c r="BP2" i="15"/>
  <c r="BP3" i="15"/>
  <c r="BP4" i="15"/>
  <c r="BP6" i="15"/>
  <c r="BP7" i="15"/>
  <c r="BP8" i="15"/>
  <c r="BP9" i="15"/>
  <c r="BP10" i="15"/>
  <c r="BP11" i="15"/>
  <c r="BP12" i="15"/>
  <c r="BP13" i="15"/>
  <c r="BP14" i="15"/>
  <c r="BP15" i="15"/>
  <c r="BP16" i="15"/>
  <c r="BP17" i="15"/>
  <c r="BP18" i="15"/>
  <c r="BP19" i="15"/>
  <c r="BP20" i="15"/>
  <c r="BP21" i="15"/>
  <c r="BP22" i="15"/>
  <c r="BP23" i="15"/>
  <c r="BP24" i="15"/>
  <c r="BP25" i="15"/>
  <c r="BP26" i="15"/>
  <c r="BN2" i="15"/>
  <c r="BN3" i="15"/>
  <c r="BN4" i="15"/>
  <c r="BN5" i="15"/>
  <c r="BN6" i="15"/>
  <c r="BN7" i="15"/>
  <c r="BN8" i="15"/>
  <c r="BN9" i="15"/>
  <c r="BN10" i="15"/>
  <c r="BN11" i="15"/>
  <c r="BN12" i="15"/>
  <c r="BN13" i="15"/>
  <c r="BN14" i="15"/>
  <c r="BN15" i="15"/>
  <c r="BN16" i="15"/>
  <c r="BN17" i="15"/>
  <c r="BN18" i="15"/>
  <c r="BN19" i="15"/>
  <c r="BN20" i="15"/>
  <c r="BN21" i="15"/>
  <c r="BN22" i="15"/>
  <c r="BN23" i="15"/>
  <c r="BN24" i="15"/>
  <c r="BN25" i="15"/>
  <c r="BN26" i="15"/>
  <c r="BL2" i="15"/>
  <c r="BL3" i="15"/>
  <c r="BL4" i="15"/>
  <c r="BL5" i="15"/>
  <c r="BL6" i="15"/>
  <c r="BL8" i="15"/>
  <c r="BL9" i="15"/>
  <c r="BL10" i="15"/>
  <c r="BL11" i="15"/>
  <c r="BL12" i="15"/>
  <c r="BL13" i="15"/>
  <c r="BL14" i="15"/>
  <c r="BL15" i="15"/>
  <c r="BL16" i="15"/>
  <c r="BL17" i="15"/>
  <c r="BL18" i="15"/>
  <c r="BL19" i="15"/>
  <c r="BL20" i="15"/>
  <c r="BL21" i="15"/>
  <c r="BL22" i="15"/>
  <c r="BL23" i="15"/>
  <c r="BL24" i="15"/>
  <c r="BL25" i="15"/>
  <c r="BL26" i="15"/>
  <c r="BJ2" i="15"/>
  <c r="BJ3" i="15"/>
  <c r="BJ4" i="15"/>
  <c r="BJ5" i="15"/>
  <c r="BJ7" i="15"/>
  <c r="BJ8" i="15"/>
  <c r="BJ9" i="15"/>
  <c r="BJ10" i="15"/>
  <c r="BJ11" i="15"/>
  <c r="BJ12" i="15"/>
  <c r="BJ13" i="15"/>
  <c r="BJ14" i="15"/>
  <c r="BJ15" i="15"/>
  <c r="BJ16" i="15"/>
  <c r="BJ17" i="15"/>
  <c r="BJ18" i="15"/>
  <c r="BJ19" i="15"/>
  <c r="BJ20" i="15"/>
  <c r="BJ21" i="15"/>
  <c r="BJ22" i="15"/>
  <c r="BJ23" i="15"/>
  <c r="BJ24" i="15"/>
  <c r="BJ25" i="15"/>
  <c r="BJ26" i="15"/>
  <c r="BH2" i="15"/>
  <c r="BH3" i="15"/>
  <c r="BH4" i="15"/>
  <c r="BH5" i="15"/>
  <c r="BH6" i="15"/>
  <c r="BH7" i="15"/>
  <c r="BH8" i="15"/>
  <c r="BH9" i="15"/>
  <c r="BH10" i="15"/>
  <c r="BH11" i="15"/>
  <c r="BH12" i="15"/>
  <c r="BH13" i="15"/>
  <c r="BH14" i="15"/>
  <c r="BH15" i="15"/>
  <c r="BH16" i="15"/>
  <c r="BH17" i="15"/>
  <c r="BH18" i="15"/>
  <c r="BH20" i="15"/>
  <c r="BH21" i="15"/>
  <c r="BH22" i="15"/>
  <c r="BH23" i="15"/>
  <c r="BH24" i="15"/>
  <c r="BH25" i="15"/>
  <c r="BH26" i="15"/>
  <c r="BF2" i="15"/>
  <c r="BF3" i="15"/>
  <c r="BF5" i="15"/>
  <c r="BF6" i="15"/>
  <c r="BF7" i="15"/>
  <c r="BF8" i="15"/>
  <c r="BF9" i="15"/>
  <c r="BF10" i="15"/>
  <c r="BF11" i="15"/>
  <c r="BF12" i="15"/>
  <c r="BF13" i="15"/>
  <c r="BF14" i="15"/>
  <c r="BF15" i="15"/>
  <c r="BF16" i="15"/>
  <c r="BF17" i="15"/>
  <c r="BF18" i="15"/>
  <c r="BF19" i="15"/>
  <c r="BF20" i="15"/>
  <c r="BF21" i="15"/>
  <c r="BF22" i="15"/>
  <c r="BF23" i="15"/>
  <c r="BF24" i="15"/>
  <c r="BF25" i="15"/>
  <c r="BF26" i="15"/>
  <c r="BD2" i="15"/>
  <c r="BD3" i="15"/>
  <c r="BD4" i="15"/>
  <c r="BD5" i="15"/>
  <c r="BD7" i="15"/>
  <c r="BD8" i="15"/>
  <c r="BD9" i="15"/>
  <c r="BD10" i="15"/>
  <c r="BD11" i="15"/>
  <c r="BD12" i="15"/>
  <c r="BD13" i="15"/>
  <c r="BD14" i="15"/>
  <c r="BD15" i="15"/>
  <c r="BD16" i="15"/>
  <c r="BD18" i="15"/>
  <c r="BD19" i="15"/>
  <c r="BD20" i="15"/>
  <c r="BD21" i="15"/>
  <c r="BD23" i="15"/>
  <c r="BD24" i="15"/>
  <c r="BD25" i="15"/>
  <c r="BD26" i="15"/>
  <c r="BB2" i="15"/>
  <c r="BB3" i="15"/>
  <c r="BB5" i="15"/>
  <c r="BB6" i="15"/>
  <c r="BB7" i="15"/>
  <c r="BB8" i="15"/>
  <c r="BB9" i="15"/>
  <c r="BB10" i="15"/>
  <c r="BB11" i="15"/>
  <c r="BB12" i="15"/>
  <c r="BB13" i="15"/>
  <c r="BB14" i="15"/>
  <c r="BB15" i="15"/>
  <c r="BB16" i="15"/>
  <c r="BB17" i="15"/>
  <c r="BB18" i="15"/>
  <c r="BB20" i="15"/>
  <c r="BB21" i="15"/>
  <c r="BB22" i="15"/>
  <c r="BB23" i="15"/>
  <c r="BB24" i="15"/>
  <c r="BB25" i="15"/>
  <c r="BB26" i="15"/>
  <c r="AZ2" i="15"/>
  <c r="AZ3" i="15"/>
  <c r="AZ4" i="15"/>
  <c r="AZ5" i="15"/>
  <c r="AZ6" i="15"/>
  <c r="AZ7" i="15"/>
  <c r="AZ8" i="15"/>
  <c r="AZ9" i="15"/>
  <c r="AZ10" i="15"/>
  <c r="AZ11" i="15"/>
  <c r="AZ12" i="15"/>
  <c r="AZ13" i="15"/>
  <c r="AZ14" i="15"/>
  <c r="AZ15" i="15"/>
  <c r="AZ16" i="15"/>
  <c r="AZ18" i="15"/>
  <c r="AZ19" i="15"/>
  <c r="AZ20" i="15"/>
  <c r="AZ21" i="15"/>
  <c r="AZ22" i="15"/>
  <c r="AZ23" i="15"/>
  <c r="AZ24" i="15"/>
  <c r="AZ25" i="15"/>
  <c r="AX2" i="15"/>
  <c r="AX3" i="15"/>
  <c r="AX5" i="15"/>
  <c r="AX7" i="15"/>
  <c r="AX8" i="15"/>
  <c r="AX9" i="15"/>
  <c r="AX10" i="15"/>
  <c r="AX11" i="15"/>
  <c r="AX12" i="15"/>
  <c r="AX13" i="15"/>
  <c r="AX14" i="15"/>
  <c r="AX15" i="15"/>
  <c r="AX16" i="15"/>
  <c r="AX18" i="15"/>
  <c r="AX19" i="15"/>
  <c r="AX20" i="15"/>
  <c r="AX21" i="15"/>
  <c r="AX22" i="15"/>
  <c r="AX23" i="15"/>
  <c r="AX24" i="15"/>
  <c r="AX25" i="15"/>
  <c r="AX26" i="15"/>
  <c r="AV2" i="15"/>
  <c r="AV3" i="15"/>
  <c r="AV4" i="15"/>
  <c r="AV5" i="15"/>
  <c r="AV7" i="15"/>
  <c r="AV8" i="15"/>
  <c r="AV9" i="15"/>
  <c r="AV10" i="15"/>
  <c r="AV11" i="15"/>
  <c r="AV12" i="15"/>
  <c r="AV13" i="15"/>
  <c r="AV14" i="15"/>
  <c r="AV15" i="15"/>
  <c r="AV16" i="15"/>
  <c r="AV17" i="15"/>
  <c r="AV18" i="15"/>
  <c r="AV19" i="15"/>
  <c r="AV20" i="15"/>
  <c r="AV21" i="15"/>
  <c r="AV22" i="15"/>
  <c r="AV23" i="15"/>
  <c r="AV24" i="15"/>
  <c r="AV25" i="15"/>
  <c r="AV26" i="15"/>
  <c r="AT2" i="15"/>
  <c r="AT4" i="15"/>
  <c r="AT6" i="15"/>
  <c r="AT7" i="15"/>
  <c r="AT8" i="15"/>
  <c r="AT9" i="15"/>
  <c r="AT10" i="15"/>
  <c r="AT11" i="15"/>
  <c r="AT12" i="15"/>
  <c r="AT13" i="15"/>
  <c r="AT14" i="15"/>
  <c r="AT15" i="15"/>
  <c r="AT16" i="15"/>
  <c r="AT17" i="15"/>
  <c r="AT18" i="15"/>
  <c r="AT19" i="15"/>
  <c r="AT20" i="15"/>
  <c r="AT21" i="15"/>
  <c r="AT22" i="15"/>
  <c r="AT23" i="15"/>
  <c r="AT24" i="15"/>
  <c r="AT25" i="15"/>
  <c r="AT26" i="15"/>
  <c r="AR2" i="15"/>
  <c r="AR3" i="15"/>
  <c r="AR4" i="15"/>
  <c r="AR5" i="15"/>
  <c r="AR6" i="15"/>
  <c r="AR8" i="15"/>
  <c r="AR9" i="15"/>
  <c r="AR10" i="15"/>
  <c r="AR11" i="15"/>
  <c r="AR12" i="15"/>
  <c r="AR13" i="15"/>
  <c r="AR14" i="15"/>
  <c r="AR15" i="15"/>
  <c r="AR16" i="15"/>
  <c r="AR17" i="15"/>
  <c r="AR18" i="15"/>
  <c r="AR21" i="15"/>
  <c r="AR22" i="15"/>
  <c r="AR23" i="15"/>
  <c r="AR24" i="15"/>
  <c r="AR25" i="15"/>
  <c r="AR26" i="15"/>
  <c r="AP2" i="15"/>
  <c r="AP3" i="15"/>
  <c r="AP4" i="15"/>
  <c r="AP5" i="15"/>
  <c r="AP6" i="15"/>
  <c r="AP8" i="15"/>
  <c r="AP9" i="15"/>
  <c r="AP10" i="15"/>
  <c r="AP11" i="15"/>
  <c r="AP13" i="15"/>
  <c r="AP14" i="15"/>
  <c r="AP15" i="15"/>
  <c r="AP16" i="15"/>
  <c r="AP17" i="15"/>
  <c r="AP18" i="15"/>
  <c r="AP19" i="15"/>
  <c r="AP20" i="15"/>
  <c r="AP21" i="15"/>
  <c r="AP23" i="15"/>
  <c r="AP24" i="15"/>
  <c r="AP25" i="15"/>
  <c r="AP26" i="15"/>
  <c r="AN2" i="15"/>
  <c r="AN4" i="15"/>
  <c r="AN5" i="15"/>
  <c r="AN8" i="15"/>
  <c r="AN9" i="15"/>
  <c r="AN10" i="15"/>
  <c r="AN11" i="15"/>
  <c r="AN12" i="15"/>
  <c r="AN13" i="15"/>
  <c r="AN14" i="15"/>
  <c r="AN15" i="15"/>
  <c r="AN16" i="15"/>
  <c r="AN17" i="15"/>
  <c r="AN18" i="15"/>
  <c r="AN20" i="15"/>
  <c r="AN21" i="15"/>
  <c r="AN22" i="15"/>
  <c r="AN23" i="15"/>
  <c r="AN24" i="15"/>
  <c r="AN25" i="15"/>
  <c r="AN26" i="15"/>
  <c r="AL2" i="15"/>
  <c r="AL4" i="15"/>
  <c r="AL6" i="15"/>
  <c r="AL7" i="15"/>
  <c r="AL8" i="15"/>
  <c r="AL9" i="15"/>
  <c r="AL10" i="15"/>
  <c r="AL11" i="15"/>
  <c r="AL13" i="15"/>
  <c r="AL14" i="15"/>
  <c r="AL15" i="15"/>
  <c r="AL16" i="15"/>
  <c r="AL17" i="15"/>
  <c r="AL18" i="15"/>
  <c r="AL20" i="15"/>
  <c r="AL21" i="15"/>
  <c r="AL22" i="15"/>
  <c r="AL23" i="15"/>
  <c r="AL24" i="15"/>
  <c r="AL25" i="15"/>
  <c r="AL26" i="15"/>
  <c r="AJ2" i="15"/>
  <c r="AJ3" i="15"/>
  <c r="AJ4" i="15"/>
  <c r="AJ5" i="15"/>
  <c r="AJ7" i="15"/>
  <c r="AJ8" i="15"/>
  <c r="AJ9" i="15"/>
  <c r="AJ10" i="15"/>
  <c r="AJ11" i="15"/>
  <c r="AJ12" i="15"/>
  <c r="AJ13" i="15"/>
  <c r="AJ14" i="15"/>
  <c r="AJ15" i="15"/>
  <c r="AJ17" i="15"/>
  <c r="AJ18" i="15"/>
  <c r="AJ19" i="15"/>
  <c r="AJ20" i="15"/>
  <c r="AJ21" i="15"/>
  <c r="AJ22" i="15"/>
  <c r="AJ23" i="15"/>
  <c r="AJ24" i="15"/>
  <c r="AJ25" i="15"/>
  <c r="AJ26" i="15"/>
  <c r="AH2" i="15"/>
  <c r="AH4" i="15"/>
  <c r="AH6" i="15"/>
  <c r="AH7" i="15"/>
  <c r="AH8" i="15"/>
  <c r="AH9" i="15"/>
  <c r="AH10" i="15"/>
  <c r="AH11" i="15"/>
  <c r="AH13" i="15"/>
  <c r="AH14" i="15"/>
  <c r="AH15" i="15"/>
  <c r="AH16" i="15"/>
  <c r="AH17" i="15"/>
  <c r="AH18" i="15"/>
  <c r="AH19" i="15"/>
  <c r="AH21" i="15"/>
  <c r="AH22" i="15"/>
  <c r="AH23" i="15"/>
  <c r="AH24" i="15"/>
  <c r="AH25" i="15"/>
  <c r="AH26" i="15"/>
  <c r="AF2" i="15"/>
  <c r="AF5" i="15"/>
  <c r="AF6" i="15"/>
  <c r="AF7" i="15"/>
  <c r="AF8" i="15"/>
  <c r="AF9" i="15"/>
  <c r="AF10" i="15"/>
  <c r="AF11" i="15"/>
  <c r="AF12" i="15"/>
  <c r="AF14" i="15"/>
  <c r="AF15" i="15"/>
  <c r="AF16" i="15"/>
  <c r="AF17" i="15"/>
  <c r="AF18" i="15"/>
  <c r="AF19" i="15"/>
  <c r="AF21" i="15"/>
  <c r="AF22" i="15"/>
  <c r="AF23" i="15"/>
  <c r="AF24" i="15"/>
  <c r="AF25" i="15"/>
  <c r="AF26" i="15"/>
  <c r="AD2" i="15"/>
  <c r="AD4" i="15"/>
  <c r="AD6" i="15"/>
  <c r="AD7" i="15"/>
  <c r="AD8" i="15"/>
  <c r="AD9" i="15"/>
  <c r="AD10" i="15"/>
  <c r="AD11" i="15"/>
  <c r="AD12" i="15"/>
  <c r="AD14" i="15"/>
  <c r="AD15" i="15"/>
  <c r="AD16" i="15"/>
  <c r="AD17" i="15"/>
  <c r="AD18" i="15"/>
  <c r="AD19" i="15"/>
  <c r="AD20" i="15"/>
  <c r="AD21" i="15"/>
  <c r="AD22" i="15"/>
  <c r="AD23" i="15"/>
  <c r="AD25" i="15"/>
  <c r="AD26" i="15"/>
  <c r="AB2" i="15"/>
  <c r="AB3" i="15"/>
  <c r="AB4" i="15"/>
  <c r="AB5" i="15"/>
  <c r="AB7" i="15"/>
  <c r="AB8" i="15"/>
  <c r="AB9" i="15"/>
  <c r="AB10" i="15"/>
  <c r="AB12" i="15"/>
  <c r="AB13" i="15"/>
  <c r="AB14" i="15"/>
  <c r="AB15" i="15"/>
  <c r="AB16" i="15"/>
  <c r="AB17" i="15"/>
  <c r="AB18" i="15"/>
  <c r="AB19" i="15"/>
  <c r="AB21" i="15"/>
  <c r="AB22" i="15"/>
  <c r="AB23" i="15"/>
  <c r="AB24" i="15"/>
  <c r="AB26" i="15"/>
  <c r="Z2" i="15"/>
  <c r="Z3" i="15"/>
  <c r="Z4" i="15"/>
  <c r="Z5" i="15"/>
  <c r="Z6" i="15"/>
  <c r="Z8" i="15"/>
  <c r="Z9" i="15"/>
  <c r="Z10" i="15"/>
  <c r="Z11" i="15"/>
  <c r="Z12" i="15"/>
  <c r="Z13" i="15"/>
  <c r="Z14" i="15"/>
  <c r="Z15" i="15"/>
  <c r="Z16" i="15"/>
  <c r="Z17" i="15"/>
  <c r="Z18" i="15"/>
  <c r="Z20" i="15"/>
  <c r="Z21" i="15"/>
  <c r="Z22" i="15"/>
  <c r="Z23" i="15"/>
  <c r="Z24" i="15"/>
  <c r="Z25" i="15"/>
  <c r="X2" i="15"/>
  <c r="X3" i="15"/>
  <c r="X4" i="15"/>
  <c r="X5" i="15"/>
  <c r="X6" i="15"/>
  <c r="X8" i="15"/>
  <c r="X9" i="15"/>
  <c r="X11" i="15"/>
  <c r="X12" i="15"/>
  <c r="X13" i="15"/>
  <c r="X14" i="15"/>
  <c r="X15" i="15"/>
  <c r="X16" i="15"/>
  <c r="X17" i="15"/>
  <c r="X18" i="15"/>
  <c r="X20" i="15"/>
  <c r="X21" i="15"/>
  <c r="X22" i="15"/>
  <c r="X23" i="15"/>
  <c r="X24" i="15"/>
  <c r="X25" i="15"/>
  <c r="V2" i="15"/>
  <c r="V4" i="15"/>
  <c r="V5" i="15"/>
  <c r="V6" i="15"/>
  <c r="V8" i="15"/>
  <c r="V9" i="15"/>
  <c r="V11" i="15"/>
  <c r="V12" i="15"/>
  <c r="V13" i="15"/>
  <c r="V14" i="15"/>
  <c r="V15" i="15"/>
  <c r="V17" i="15"/>
  <c r="V18" i="15"/>
  <c r="V20" i="15"/>
  <c r="V21" i="15"/>
  <c r="V23" i="15"/>
  <c r="V24" i="15"/>
  <c r="V26" i="15"/>
  <c r="T2" i="15"/>
  <c r="T4" i="15"/>
  <c r="T5" i="15"/>
  <c r="T6" i="15"/>
  <c r="T7" i="15"/>
  <c r="T8" i="15"/>
  <c r="T9" i="15"/>
  <c r="T10" i="15"/>
  <c r="T11" i="15"/>
  <c r="T12" i="15"/>
  <c r="T13" i="15"/>
  <c r="T14" i="15"/>
  <c r="T15" i="15"/>
  <c r="T17" i="15"/>
  <c r="T18" i="15"/>
  <c r="T19" i="15"/>
  <c r="T20" i="15"/>
  <c r="T21" i="15"/>
  <c r="T22" i="15"/>
  <c r="T23" i="15"/>
  <c r="T25" i="15"/>
  <c r="T26" i="15"/>
  <c r="R2" i="15"/>
  <c r="R3" i="15"/>
  <c r="R4" i="15"/>
  <c r="R5" i="15"/>
  <c r="R6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3" i="15"/>
  <c r="R25" i="15"/>
  <c r="R26" i="15"/>
  <c r="P3" i="15"/>
  <c r="P4" i="15"/>
  <c r="P5" i="15"/>
  <c r="P6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3" i="15"/>
  <c r="P24" i="15"/>
  <c r="P25" i="15"/>
  <c r="P26" i="15"/>
  <c r="N4" i="15"/>
  <c r="N5" i="15"/>
  <c r="N8" i="15"/>
  <c r="N9" i="15"/>
  <c r="N10" i="15"/>
  <c r="N11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L2" i="15"/>
  <c r="L3" i="15"/>
  <c r="L5" i="15"/>
  <c r="L6" i="15"/>
  <c r="L8" i="15"/>
  <c r="L9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6" i="15"/>
  <c r="J2" i="15"/>
  <c r="J3" i="15"/>
  <c r="J4" i="15"/>
  <c r="J5" i="15"/>
  <c r="J6" i="15"/>
  <c r="J8" i="15"/>
  <c r="J9" i="15"/>
  <c r="J10" i="15"/>
  <c r="J11" i="15"/>
  <c r="J12" i="15"/>
  <c r="J13" i="15"/>
  <c r="J14" i="15"/>
  <c r="J15" i="15"/>
  <c r="J17" i="15"/>
  <c r="J18" i="15"/>
  <c r="J20" i="15"/>
  <c r="J21" i="15"/>
  <c r="J23" i="15"/>
  <c r="J25" i="15"/>
  <c r="J26" i="15"/>
  <c r="H2" i="15"/>
  <c r="H4" i="15"/>
  <c r="H5" i="15"/>
  <c r="H6" i="15"/>
  <c r="H7" i="15"/>
  <c r="H8" i="15"/>
  <c r="H9" i="15"/>
  <c r="H12" i="15"/>
  <c r="H13" i="15"/>
  <c r="H14" i="15"/>
  <c r="H15" i="15"/>
  <c r="H16" i="15"/>
  <c r="H17" i="15"/>
  <c r="H18" i="15"/>
  <c r="H19" i="15"/>
  <c r="H20" i="15"/>
  <c r="H21" i="15"/>
  <c r="H24" i="15"/>
  <c r="H26" i="15"/>
  <c r="F26" i="15"/>
  <c r="F2" i="15"/>
  <c r="F3" i="15"/>
  <c r="F4" i="15"/>
  <c r="F5" i="15"/>
  <c r="F6" i="15"/>
  <c r="F8" i="15"/>
  <c r="F9" i="15"/>
  <c r="F10" i="15"/>
  <c r="F11" i="15"/>
  <c r="F12" i="15"/>
  <c r="F13" i="15"/>
  <c r="F14" i="15"/>
  <c r="F15" i="15"/>
  <c r="F17" i="15"/>
  <c r="F18" i="15"/>
  <c r="F20" i="15"/>
  <c r="F21" i="15"/>
  <c r="F24" i="15"/>
  <c r="AL39" i="14" l="1"/>
  <c r="AM39" i="14"/>
  <c r="P43" i="14"/>
  <c r="P44" i="14"/>
  <c r="P45" i="14"/>
  <c r="P46" i="14"/>
  <c r="P47" i="14"/>
  <c r="P48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Q47" i="14" s="1"/>
  <c r="R39" i="14"/>
  <c r="S39" i="14"/>
  <c r="T39" i="14"/>
  <c r="T47" i="14" s="1"/>
  <c r="U39" i="14"/>
  <c r="V39" i="14"/>
  <c r="V47" i="14" s="1"/>
  <c r="W39" i="14"/>
  <c r="X39" i="14"/>
  <c r="Y39" i="14"/>
  <c r="Z39" i="14"/>
  <c r="AA39" i="14"/>
  <c r="AA47" i="14" s="1"/>
  <c r="AB39" i="14"/>
  <c r="AB47" i="14" s="1"/>
  <c r="AC39" i="14"/>
  <c r="AD39" i="14"/>
  <c r="AE39" i="14"/>
  <c r="AF39" i="14"/>
  <c r="AG39" i="14"/>
  <c r="AG47" i="14" s="1"/>
  <c r="AH39" i="14"/>
  <c r="AI39" i="14"/>
  <c r="AJ39" i="14"/>
  <c r="AJ47" i="14" s="1"/>
  <c r="AK39" i="14"/>
  <c r="E39" i="14"/>
  <c r="AA26" i="14"/>
  <c r="AA17" i="14"/>
  <c r="AA6" i="14"/>
  <c r="AA3" i="14"/>
  <c r="E25" i="14"/>
  <c r="E16" i="14"/>
  <c r="E5" i="14"/>
  <c r="E2" i="14"/>
  <c r="Z30" i="14"/>
  <c r="Z31" i="14"/>
  <c r="D31" i="14"/>
  <c r="D30" i="14"/>
  <c r="D29" i="14"/>
  <c r="P55" i="15"/>
  <c r="AB54" i="15"/>
  <c r="O54" i="15"/>
  <c r="N54" i="15"/>
  <c r="P53" i="15"/>
  <c r="H53" i="15"/>
  <c r="F53" i="15"/>
  <c r="I52" i="15"/>
  <c r="H52" i="15"/>
  <c r="G52" i="15"/>
  <c r="F52" i="15"/>
  <c r="F50" i="15"/>
  <c r="F49" i="15"/>
  <c r="F47" i="15"/>
  <c r="E47" i="15"/>
  <c r="F45" i="15"/>
  <c r="F44" i="15"/>
  <c r="BV27" i="15"/>
  <c r="AM55" i="15" s="1"/>
  <c r="BT27" i="15"/>
  <c r="AL55" i="15" s="1"/>
  <c r="BR27" i="15"/>
  <c r="AK55" i="15" s="1"/>
  <c r="BP27" i="15"/>
  <c r="AJ55" i="15" s="1"/>
  <c r="BN27" i="15"/>
  <c r="AI55" i="15" s="1"/>
  <c r="BL27" i="15"/>
  <c r="AH55" i="15" s="1"/>
  <c r="BJ27" i="15"/>
  <c r="AG55" i="15" s="1"/>
  <c r="BH27" i="15"/>
  <c r="AF55" i="15" s="1"/>
  <c r="BF27" i="15"/>
  <c r="AE55" i="15" s="1"/>
  <c r="BD27" i="15"/>
  <c r="AD55" i="15" s="1"/>
  <c r="BB27" i="15"/>
  <c r="AC55" i="15" s="1"/>
  <c r="AZ27" i="15"/>
  <c r="AB55" i="15" s="1"/>
  <c r="AX27" i="15"/>
  <c r="AA55" i="15" s="1"/>
  <c r="AV27" i="15"/>
  <c r="Z55" i="15" s="1"/>
  <c r="AT27" i="15"/>
  <c r="Y55" i="15" s="1"/>
  <c r="AR27" i="15"/>
  <c r="X55" i="15" s="1"/>
  <c r="AP27" i="15"/>
  <c r="W55" i="15" s="1"/>
  <c r="AN27" i="15"/>
  <c r="V55" i="15" s="1"/>
  <c r="AL27" i="15"/>
  <c r="U55" i="15" s="1"/>
  <c r="AJ27" i="15"/>
  <c r="T55" i="15" s="1"/>
  <c r="AH27" i="15"/>
  <c r="S55" i="15" s="1"/>
  <c r="AF27" i="15"/>
  <c r="R55" i="15" s="1"/>
  <c r="AD27" i="15"/>
  <c r="Q55" i="15" s="1"/>
  <c r="Z27" i="15"/>
  <c r="O55" i="15" s="1"/>
  <c r="X27" i="15"/>
  <c r="N55" i="15" s="1"/>
  <c r="V27" i="15"/>
  <c r="M55" i="15" s="1"/>
  <c r="T27" i="15"/>
  <c r="L55" i="15" s="1"/>
  <c r="R27" i="15"/>
  <c r="K55" i="15" s="1"/>
  <c r="P27" i="15"/>
  <c r="J55" i="15" s="1"/>
  <c r="N27" i="15"/>
  <c r="I55" i="15" s="1"/>
  <c r="L27" i="15"/>
  <c r="H55" i="15" s="1"/>
  <c r="J27" i="15"/>
  <c r="G55" i="15" s="1"/>
  <c r="H27" i="15"/>
  <c r="F55" i="15" s="1"/>
  <c r="F27" i="15"/>
  <c r="AM54" i="15"/>
  <c r="AL54" i="15"/>
  <c r="AK54" i="15"/>
  <c r="AJ54" i="15"/>
  <c r="AI54" i="15"/>
  <c r="AH54" i="15"/>
  <c r="AG54" i="15"/>
  <c r="AF54" i="15"/>
  <c r="AE54" i="15"/>
  <c r="AD54" i="15"/>
  <c r="AC54" i="15"/>
  <c r="AA54" i="15"/>
  <c r="Z54" i="15"/>
  <c r="Y54" i="15"/>
  <c r="X54" i="15"/>
  <c r="W54" i="15"/>
  <c r="V54" i="15"/>
  <c r="U54" i="15"/>
  <c r="T54" i="15"/>
  <c r="S54" i="15"/>
  <c r="R54" i="15"/>
  <c r="Q54" i="15"/>
  <c r="P54" i="15"/>
  <c r="M54" i="15"/>
  <c r="L54" i="15"/>
  <c r="K54" i="15"/>
  <c r="J54" i="15"/>
  <c r="I54" i="15"/>
  <c r="H54" i="15"/>
  <c r="G54" i="15"/>
  <c r="F54" i="15"/>
  <c r="E54" i="15"/>
  <c r="AM53" i="15"/>
  <c r="AL53" i="15"/>
  <c r="AK53" i="15"/>
  <c r="AJ53" i="15"/>
  <c r="AI53" i="15"/>
  <c r="AH53" i="15"/>
  <c r="AG53" i="15"/>
  <c r="AF53" i="15"/>
  <c r="AE53" i="15"/>
  <c r="AD53" i="15"/>
  <c r="AC53" i="15"/>
  <c r="AB53" i="15"/>
  <c r="AA53" i="15"/>
  <c r="Z53" i="15"/>
  <c r="Y53" i="15"/>
  <c r="X53" i="15"/>
  <c r="W53" i="15"/>
  <c r="V53" i="15"/>
  <c r="U53" i="15"/>
  <c r="T53" i="15"/>
  <c r="S53" i="15"/>
  <c r="R53" i="15"/>
  <c r="Q53" i="15"/>
  <c r="O53" i="15"/>
  <c r="N53" i="15"/>
  <c r="M53" i="15"/>
  <c r="L53" i="15"/>
  <c r="K53" i="15"/>
  <c r="J53" i="15"/>
  <c r="I53" i="15"/>
  <c r="G53" i="15"/>
  <c r="E53" i="15"/>
  <c r="AM52" i="15"/>
  <c r="AL52" i="15"/>
  <c r="AK52" i="15"/>
  <c r="AJ52" i="15"/>
  <c r="AI52" i="15"/>
  <c r="AH52" i="15"/>
  <c r="AG52" i="15"/>
  <c r="AF52" i="15"/>
  <c r="AE52" i="15"/>
  <c r="AD52" i="15"/>
  <c r="AC52" i="15"/>
  <c r="AB52" i="15"/>
  <c r="AA52" i="15"/>
  <c r="Z52" i="15"/>
  <c r="Y52" i="15"/>
  <c r="X52" i="15"/>
  <c r="W52" i="15"/>
  <c r="V52" i="15"/>
  <c r="U52" i="15"/>
  <c r="T52" i="15"/>
  <c r="S52" i="15"/>
  <c r="R52" i="15"/>
  <c r="Q52" i="15"/>
  <c r="P52" i="15"/>
  <c r="O52" i="15"/>
  <c r="N52" i="15"/>
  <c r="M52" i="15"/>
  <c r="L52" i="15"/>
  <c r="K52" i="15"/>
  <c r="J52" i="15"/>
  <c r="E52" i="15"/>
  <c r="AM51" i="15"/>
  <c r="AL51" i="15"/>
  <c r="AK51" i="15"/>
  <c r="AJ51" i="15"/>
  <c r="AI51" i="15"/>
  <c r="AH51" i="15"/>
  <c r="AG51" i="15"/>
  <c r="AF51" i="15"/>
  <c r="AE51" i="15"/>
  <c r="AD51" i="15"/>
  <c r="AC51" i="15"/>
  <c r="AB51" i="15"/>
  <c r="AA51" i="15"/>
  <c r="Z51" i="15"/>
  <c r="Y51" i="15"/>
  <c r="X51" i="15"/>
  <c r="W51" i="15"/>
  <c r="V51" i="15"/>
  <c r="U51" i="15"/>
  <c r="T51" i="15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AM50" i="15"/>
  <c r="AL50" i="15"/>
  <c r="AK50" i="15"/>
  <c r="AJ50" i="15"/>
  <c r="AI50" i="15"/>
  <c r="AH50" i="15"/>
  <c r="AG50" i="15"/>
  <c r="AF50" i="15"/>
  <c r="AE50" i="15"/>
  <c r="AD50" i="15"/>
  <c r="AC50" i="15"/>
  <c r="AB50" i="15"/>
  <c r="AA50" i="15"/>
  <c r="Z50" i="15"/>
  <c r="Y50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E50" i="15"/>
  <c r="AM49" i="15"/>
  <c r="AL49" i="15"/>
  <c r="AK49" i="15"/>
  <c r="AJ49" i="15"/>
  <c r="AI49" i="15"/>
  <c r="AH49" i="15"/>
  <c r="AG49" i="15"/>
  <c r="AF49" i="15"/>
  <c r="AE49" i="15"/>
  <c r="AD49" i="15"/>
  <c r="AC49" i="15"/>
  <c r="AB49" i="15"/>
  <c r="AA49" i="15"/>
  <c r="Z49" i="15"/>
  <c r="Y49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E49" i="15"/>
  <c r="AM48" i="15"/>
  <c r="AL48" i="15"/>
  <c r="AK48" i="15"/>
  <c r="AJ48" i="15"/>
  <c r="AI48" i="15"/>
  <c r="AH48" i="15"/>
  <c r="AG48" i="15"/>
  <c r="AF48" i="15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AM47" i="15"/>
  <c r="AL47" i="15"/>
  <c r="AK47" i="15"/>
  <c r="AJ47" i="15"/>
  <c r="AI47" i="15"/>
  <c r="AH47" i="15"/>
  <c r="AG47" i="15"/>
  <c r="AF47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AM46" i="15"/>
  <c r="AL46" i="15"/>
  <c r="AK46" i="15"/>
  <c r="AJ46" i="15"/>
  <c r="AI46" i="15"/>
  <c r="AH46" i="15"/>
  <c r="AG46" i="15"/>
  <c r="AF46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AM45" i="15"/>
  <c r="AL45" i="15"/>
  <c r="AK45" i="15"/>
  <c r="AJ45" i="15"/>
  <c r="AI45" i="15"/>
  <c r="AH45" i="15"/>
  <c r="AG45" i="15"/>
  <c r="AF45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E45" i="15"/>
  <c r="AM44" i="15"/>
  <c r="AL44" i="15"/>
  <c r="AK44" i="15"/>
  <c r="AJ44" i="15"/>
  <c r="AI44" i="15"/>
  <c r="AH44" i="15"/>
  <c r="AG44" i="15"/>
  <c r="AF44" i="15"/>
  <c r="AE44" i="15"/>
  <c r="AD44" i="15"/>
  <c r="AC44" i="15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E44" i="15"/>
  <c r="AM43" i="15"/>
  <c r="AL43" i="15"/>
  <c r="AK43" i="15"/>
  <c r="AJ43" i="15"/>
  <c r="AI43" i="15"/>
  <c r="AH43" i="15"/>
  <c r="AG43" i="15"/>
  <c r="AF43" i="15"/>
  <c r="AE43" i="15"/>
  <c r="AD43" i="15"/>
  <c r="AC43" i="15"/>
  <c r="AB43" i="15"/>
  <c r="AA43" i="15"/>
  <c r="Z43" i="15"/>
  <c r="Y43" i="15"/>
  <c r="X43" i="15"/>
  <c r="W43" i="15"/>
  <c r="V43" i="15"/>
  <c r="U43" i="15"/>
  <c r="T43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AM42" i="15"/>
  <c r="AL42" i="15"/>
  <c r="AK42" i="15"/>
  <c r="AJ42" i="15"/>
  <c r="AI42" i="15"/>
  <c r="AH42" i="15"/>
  <c r="AG42" i="15"/>
  <c r="AF42" i="15"/>
  <c r="AE42" i="15"/>
  <c r="AD42" i="15"/>
  <c r="AC42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AM41" i="15"/>
  <c r="AL41" i="15"/>
  <c r="AK41" i="15"/>
  <c r="AJ41" i="15"/>
  <c r="AI41" i="15"/>
  <c r="AH41" i="15"/>
  <c r="AG41" i="15"/>
  <c r="AF41" i="15"/>
  <c r="AE41" i="15"/>
  <c r="AD41" i="15"/>
  <c r="AC41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AM40" i="15"/>
  <c r="AL40" i="15"/>
  <c r="AK40" i="15"/>
  <c r="AJ40" i="15"/>
  <c r="AI40" i="15"/>
  <c r="AH40" i="15"/>
  <c r="AG40" i="15"/>
  <c r="AF40" i="15"/>
  <c r="AE40" i="15"/>
  <c r="AD40" i="15"/>
  <c r="AC40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AM39" i="15"/>
  <c r="AL39" i="15"/>
  <c r="AK39" i="15"/>
  <c r="AJ39" i="15"/>
  <c r="AI39" i="15"/>
  <c r="AH39" i="15"/>
  <c r="AG39" i="15"/>
  <c r="AF39" i="15"/>
  <c r="AE39" i="15"/>
  <c r="AD39" i="15"/>
  <c r="AC39" i="15"/>
  <c r="AB39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AM38" i="15"/>
  <c r="AL38" i="15"/>
  <c r="AK38" i="15"/>
  <c r="AJ38" i="15"/>
  <c r="AI38" i="15"/>
  <c r="AH38" i="15"/>
  <c r="AG38" i="15"/>
  <c r="AF38" i="15"/>
  <c r="AE38" i="15"/>
  <c r="AD38" i="15"/>
  <c r="AC38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AM37" i="15"/>
  <c r="AL37" i="15"/>
  <c r="AK37" i="15"/>
  <c r="AJ37" i="15"/>
  <c r="AI37" i="15"/>
  <c r="AH37" i="15"/>
  <c r="AG37" i="15"/>
  <c r="AF37" i="15"/>
  <c r="AE37" i="15"/>
  <c r="AD37" i="15"/>
  <c r="AC37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AM36" i="15"/>
  <c r="AL36" i="15"/>
  <c r="AK36" i="15"/>
  <c r="AJ36" i="15"/>
  <c r="AI36" i="15"/>
  <c r="AH36" i="15"/>
  <c r="AG36" i="15"/>
  <c r="AF36" i="15"/>
  <c r="AE36" i="15"/>
  <c r="AD36" i="15"/>
  <c r="AC36" i="15"/>
  <c r="AB36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AM35" i="15"/>
  <c r="AL35" i="15"/>
  <c r="AK35" i="15"/>
  <c r="AJ35" i="15"/>
  <c r="AI35" i="15"/>
  <c r="AH35" i="15"/>
  <c r="AG35" i="15"/>
  <c r="AF35" i="15"/>
  <c r="AE35" i="15"/>
  <c r="AD35" i="15"/>
  <c r="AC35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AM34" i="15"/>
  <c r="AL34" i="15"/>
  <c r="AK34" i="15"/>
  <c r="AJ34" i="15"/>
  <c r="AI34" i="15"/>
  <c r="AH34" i="15"/>
  <c r="AG34" i="15"/>
  <c r="AF34" i="15"/>
  <c r="AE34" i="15"/>
  <c r="AD34" i="15"/>
  <c r="AC34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AM33" i="15"/>
  <c r="AL33" i="15"/>
  <c r="AK33" i="15"/>
  <c r="AJ33" i="15"/>
  <c r="AI33" i="15"/>
  <c r="AH33" i="15"/>
  <c r="AG33" i="15"/>
  <c r="AF33" i="15"/>
  <c r="AE33" i="15"/>
  <c r="AD33" i="15"/>
  <c r="AC33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AM32" i="15"/>
  <c r="AL32" i="15"/>
  <c r="AK32" i="15"/>
  <c r="AJ32" i="15"/>
  <c r="AI32" i="15"/>
  <c r="AH32" i="15"/>
  <c r="AG32" i="15"/>
  <c r="AF32" i="15"/>
  <c r="AE32" i="15"/>
  <c r="AD32" i="15"/>
  <c r="AC32" i="15"/>
  <c r="AB32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AM31" i="15"/>
  <c r="AL31" i="15"/>
  <c r="AK31" i="15"/>
  <c r="AJ31" i="15"/>
  <c r="AI31" i="15"/>
  <c r="AH31" i="15"/>
  <c r="AG31" i="15"/>
  <c r="AF31" i="15"/>
  <c r="AE31" i="15"/>
  <c r="AD31" i="15"/>
  <c r="AC31" i="15"/>
  <c r="AB31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AM30" i="15"/>
  <c r="AL30" i="15"/>
  <c r="AK30" i="15"/>
  <c r="AJ30" i="15"/>
  <c r="AI30" i="15"/>
  <c r="AH30" i="15"/>
  <c r="AG30" i="15"/>
  <c r="AF30" i="15"/>
  <c r="AE30" i="15"/>
  <c r="AD30" i="15"/>
  <c r="AC30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AC3" i="14"/>
  <c r="AE3" i="14"/>
  <c r="AG3" i="14"/>
  <c r="AI3" i="14"/>
  <c r="AK3" i="14"/>
  <c r="AM3" i="14"/>
  <c r="AO3" i="14"/>
  <c r="AQ3" i="14"/>
  <c r="AS3" i="14"/>
  <c r="AU3" i="14"/>
  <c r="AW3" i="14"/>
  <c r="AY3" i="14"/>
  <c r="BA3" i="14"/>
  <c r="BC3" i="14"/>
  <c r="BE3" i="14"/>
  <c r="BG3" i="14"/>
  <c r="BI3" i="14"/>
  <c r="BK3" i="14"/>
  <c r="BM3" i="14"/>
  <c r="BO3" i="14"/>
  <c r="BQ3" i="14"/>
  <c r="BS3" i="14"/>
  <c r="BU3" i="14"/>
  <c r="AC6" i="14"/>
  <c r="AE6" i="14"/>
  <c r="AG6" i="14"/>
  <c r="AI6" i="14"/>
  <c r="AK6" i="14"/>
  <c r="AM6" i="14"/>
  <c r="AO6" i="14"/>
  <c r="AQ6" i="14"/>
  <c r="AS6" i="14"/>
  <c r="AU6" i="14"/>
  <c r="AW6" i="14"/>
  <c r="AY6" i="14"/>
  <c r="BA6" i="14"/>
  <c r="BC6" i="14"/>
  <c r="BE6" i="14"/>
  <c r="BG6" i="14"/>
  <c r="BI6" i="14"/>
  <c r="BK6" i="14"/>
  <c r="BM6" i="14"/>
  <c r="BO6" i="14"/>
  <c r="BQ6" i="14"/>
  <c r="BS6" i="14"/>
  <c r="BU6" i="14"/>
  <c r="AC7" i="14"/>
  <c r="AE7" i="14"/>
  <c r="AC17" i="14"/>
  <c r="AE17" i="14"/>
  <c r="AG17" i="14"/>
  <c r="AI17" i="14"/>
  <c r="AK17" i="14"/>
  <c r="AM17" i="14"/>
  <c r="AO17" i="14"/>
  <c r="AQ17" i="14"/>
  <c r="AS17" i="14"/>
  <c r="AU17" i="14"/>
  <c r="AW17" i="14"/>
  <c r="AY17" i="14"/>
  <c r="BA17" i="14"/>
  <c r="BC17" i="14"/>
  <c r="BE17" i="14"/>
  <c r="BG17" i="14"/>
  <c r="BI17" i="14"/>
  <c r="BK17" i="14"/>
  <c r="BM17" i="14"/>
  <c r="BO17" i="14"/>
  <c r="BQ17" i="14"/>
  <c r="BQ18" i="14" s="1"/>
  <c r="BS17" i="14"/>
  <c r="BS18" i="14" s="1"/>
  <c r="BU17" i="14"/>
  <c r="AC18" i="14"/>
  <c r="BG18" i="14"/>
  <c r="BI18" i="14"/>
  <c r="AC25" i="14"/>
  <c r="AC26" i="14"/>
  <c r="AE26" i="14"/>
  <c r="AG26" i="14"/>
  <c r="AI26" i="14"/>
  <c r="AK26" i="14"/>
  <c r="AM26" i="14"/>
  <c r="AO26" i="14"/>
  <c r="AQ26" i="14"/>
  <c r="AS26" i="14"/>
  <c r="AU26" i="14"/>
  <c r="AW26" i="14"/>
  <c r="AY26" i="14"/>
  <c r="BA26" i="14"/>
  <c r="BC26" i="14"/>
  <c r="BE26" i="14"/>
  <c r="BG26" i="14"/>
  <c r="BI26" i="14"/>
  <c r="BK26" i="14"/>
  <c r="BM26" i="14"/>
  <c r="BO26" i="14"/>
  <c r="BQ26" i="14"/>
  <c r="BS26" i="14"/>
  <c r="BU26" i="14"/>
  <c r="AF29" i="14"/>
  <c r="AF31" i="14" s="1"/>
  <c r="AD29" i="14"/>
  <c r="AD31" i="14" s="1"/>
  <c r="AP29" i="14"/>
  <c r="AP31" i="14" s="1"/>
  <c r="AR29" i="14"/>
  <c r="AT29" i="14"/>
  <c r="AT31" i="14" s="1"/>
  <c r="BF29" i="14"/>
  <c r="BF31" i="14" s="1"/>
  <c r="BH29" i="14"/>
  <c r="BJ29" i="14"/>
  <c r="BJ31" i="14" s="1"/>
  <c r="BR29" i="14"/>
  <c r="AB30" i="14"/>
  <c r="AB31" i="14" s="1"/>
  <c r="AD30" i="14"/>
  <c r="AF30" i="14"/>
  <c r="AH30" i="14"/>
  <c r="AJ30" i="14"/>
  <c r="AL30" i="14"/>
  <c r="AN30" i="14"/>
  <c r="AP30" i="14"/>
  <c r="AR30" i="14"/>
  <c r="AR31" i="14" s="1"/>
  <c r="AT30" i="14"/>
  <c r="AV30" i="14"/>
  <c r="AX30" i="14"/>
  <c r="AZ30" i="14"/>
  <c r="BB30" i="14"/>
  <c r="BD30" i="14"/>
  <c r="BF30" i="14"/>
  <c r="BH30" i="14"/>
  <c r="BJ30" i="14"/>
  <c r="BL30" i="14"/>
  <c r="BN30" i="14"/>
  <c r="BP30" i="14"/>
  <c r="BR30" i="14"/>
  <c r="BT30" i="14"/>
  <c r="BR31" i="14"/>
  <c r="S47" i="14"/>
  <c r="W47" i="14"/>
  <c r="X47" i="14"/>
  <c r="Y47" i="14"/>
  <c r="AE47" i="14"/>
  <c r="AF47" i="14"/>
  <c r="AI47" i="14"/>
  <c r="AM47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AH43" i="14"/>
  <c r="AI43" i="14"/>
  <c r="AJ43" i="14"/>
  <c r="AK43" i="14"/>
  <c r="AL43" i="14"/>
  <c r="AM43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C44" i="14"/>
  <c r="AD44" i="14"/>
  <c r="AE44" i="14"/>
  <c r="AF44" i="14"/>
  <c r="AG44" i="14"/>
  <c r="AH44" i="14"/>
  <c r="AI44" i="14"/>
  <c r="AJ44" i="14"/>
  <c r="AK44" i="14"/>
  <c r="AL44" i="14"/>
  <c r="AM44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AH45" i="14"/>
  <c r="AI45" i="14"/>
  <c r="AJ45" i="14"/>
  <c r="AK45" i="14"/>
  <c r="AL45" i="14"/>
  <c r="AM45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C46" i="14"/>
  <c r="AD46" i="14"/>
  <c r="AE46" i="14"/>
  <c r="AF46" i="14"/>
  <c r="AG46" i="14"/>
  <c r="AH46" i="14"/>
  <c r="AI46" i="14"/>
  <c r="AJ46" i="14"/>
  <c r="AK46" i="14"/>
  <c r="AL46" i="14"/>
  <c r="AM46" i="14"/>
  <c r="R47" i="14"/>
  <c r="U47" i="14"/>
  <c r="Z47" i="14"/>
  <c r="AC47" i="14"/>
  <c r="AD47" i="14"/>
  <c r="AH47" i="14"/>
  <c r="AK47" i="14"/>
  <c r="AL47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AD48" i="14"/>
  <c r="AE48" i="14"/>
  <c r="AF48" i="14"/>
  <c r="AG48" i="14"/>
  <c r="AH48" i="14"/>
  <c r="AI48" i="14"/>
  <c r="AJ48" i="14"/>
  <c r="AK48" i="14"/>
  <c r="AL48" i="14"/>
  <c r="AM48" i="14"/>
  <c r="AB31" i="13"/>
  <c r="AC31" i="13"/>
  <c r="AD31" i="13"/>
  <c r="AE31" i="13"/>
  <c r="AF31" i="13"/>
  <c r="AG31" i="13"/>
  <c r="AH31" i="13"/>
  <c r="AI31" i="13"/>
  <c r="AJ31" i="13"/>
  <c r="AK31" i="13"/>
  <c r="AL31" i="13"/>
  <c r="AM31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B33" i="13"/>
  <c r="AC33" i="13"/>
  <c r="AD33" i="13"/>
  <c r="AE33" i="13"/>
  <c r="AF33" i="13"/>
  <c r="AG33" i="13"/>
  <c r="AH33" i="13"/>
  <c r="AI33" i="13"/>
  <c r="AJ33" i="13"/>
  <c r="AK33" i="13"/>
  <c r="AL33" i="13"/>
  <c r="AM33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B36" i="13"/>
  <c r="AC36" i="13"/>
  <c r="AD36" i="13"/>
  <c r="AE36" i="13"/>
  <c r="AF36" i="13"/>
  <c r="AG36" i="13"/>
  <c r="AH36" i="13"/>
  <c r="AI36" i="13"/>
  <c r="AJ36" i="13"/>
  <c r="AK36" i="13"/>
  <c r="AL36" i="13"/>
  <c r="AM36" i="13"/>
  <c r="AB37" i="13"/>
  <c r="AC37" i="13"/>
  <c r="AD37" i="13"/>
  <c r="AE37" i="13"/>
  <c r="AF37" i="13"/>
  <c r="AG37" i="13"/>
  <c r="AH37" i="13"/>
  <c r="AI37" i="13"/>
  <c r="AJ37" i="13"/>
  <c r="AK37" i="13"/>
  <c r="AL37" i="13"/>
  <c r="AM37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B39" i="13"/>
  <c r="AC39" i="13"/>
  <c r="AD39" i="13"/>
  <c r="AE39" i="13"/>
  <c r="AF39" i="13"/>
  <c r="AG39" i="13"/>
  <c r="AH39" i="13"/>
  <c r="AI39" i="13"/>
  <c r="AJ39" i="13"/>
  <c r="AK39" i="13"/>
  <c r="AL39" i="13"/>
  <c r="AM39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B41" i="13"/>
  <c r="AC41" i="13"/>
  <c r="AD41" i="13"/>
  <c r="AE41" i="13"/>
  <c r="AF41" i="13"/>
  <c r="AG41" i="13"/>
  <c r="AH41" i="13"/>
  <c r="AI41" i="13"/>
  <c r="AJ41" i="13"/>
  <c r="AK41" i="13"/>
  <c r="AL41" i="13"/>
  <c r="AM41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B44" i="13"/>
  <c r="AC44" i="13"/>
  <c r="AD44" i="13"/>
  <c r="AE44" i="13"/>
  <c r="AF44" i="13"/>
  <c r="AG44" i="13"/>
  <c r="AH44" i="13"/>
  <c r="AI44" i="13"/>
  <c r="AJ44" i="13"/>
  <c r="AK44" i="13"/>
  <c r="AL44" i="13"/>
  <c r="AM44" i="13"/>
  <c r="AB45" i="13"/>
  <c r="AC45" i="13"/>
  <c r="AD45" i="13"/>
  <c r="AE45" i="13"/>
  <c r="AF45" i="13"/>
  <c r="AG45" i="13"/>
  <c r="AH45" i="13"/>
  <c r="AI45" i="13"/>
  <c r="AJ45" i="13"/>
  <c r="AK45" i="13"/>
  <c r="AL45" i="13"/>
  <c r="AM45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B47" i="13"/>
  <c r="AC47" i="13"/>
  <c r="AD47" i="13"/>
  <c r="AE47" i="13"/>
  <c r="AF47" i="13"/>
  <c r="AG47" i="13"/>
  <c r="AH47" i="13"/>
  <c r="AI47" i="13"/>
  <c r="AJ47" i="13"/>
  <c r="AK47" i="13"/>
  <c r="AL47" i="13"/>
  <c r="AM47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B49" i="13"/>
  <c r="AC49" i="13"/>
  <c r="AD49" i="13"/>
  <c r="AE49" i="13"/>
  <c r="AF49" i="13"/>
  <c r="AG49" i="13"/>
  <c r="AH49" i="13"/>
  <c r="AI49" i="13"/>
  <c r="AJ49" i="13"/>
  <c r="AK49" i="13"/>
  <c r="AL49" i="13"/>
  <c r="AM49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B52" i="13"/>
  <c r="AC52" i="13"/>
  <c r="AD52" i="13"/>
  <c r="AE52" i="13"/>
  <c r="AF52" i="13"/>
  <c r="AG52" i="13"/>
  <c r="AH52" i="13"/>
  <c r="AI52" i="13"/>
  <c r="AJ52" i="13"/>
  <c r="AK52" i="13"/>
  <c r="AL52" i="13"/>
  <c r="AM52" i="13"/>
  <c r="AB53" i="13"/>
  <c r="AC53" i="13"/>
  <c r="AD53" i="13"/>
  <c r="AE53" i="13"/>
  <c r="AF53" i="13"/>
  <c r="AG53" i="13"/>
  <c r="AH53" i="13"/>
  <c r="AI53" i="13"/>
  <c r="AJ53" i="13"/>
  <c r="AK53" i="13"/>
  <c r="AL53" i="13"/>
  <c r="AM53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B55" i="13"/>
  <c r="AC55" i="13"/>
  <c r="AD55" i="13"/>
  <c r="AE55" i="13"/>
  <c r="AF55" i="13"/>
  <c r="AG55" i="13"/>
  <c r="AH55" i="13"/>
  <c r="AI55" i="13"/>
  <c r="AJ55" i="13"/>
  <c r="AK55" i="13"/>
  <c r="AL55" i="13"/>
  <c r="AM30" i="13"/>
  <c r="AL30" i="13"/>
  <c r="AK30" i="13"/>
  <c r="AJ30" i="13"/>
  <c r="AI30" i="13"/>
  <c r="AH30" i="13"/>
  <c r="AG30" i="13"/>
  <c r="AF30" i="13"/>
  <c r="AE30" i="13"/>
  <c r="AD30" i="13"/>
  <c r="AC30" i="13"/>
  <c r="AB30" i="13"/>
  <c r="Z31" i="13"/>
  <c r="AA31" i="13"/>
  <c r="Z32" i="13"/>
  <c r="AA32" i="13"/>
  <c r="Z33" i="13"/>
  <c r="AA33" i="13"/>
  <c r="Z34" i="13"/>
  <c r="AA34" i="13"/>
  <c r="Z35" i="13"/>
  <c r="AA35" i="13"/>
  <c r="Z36" i="13"/>
  <c r="AA36" i="13"/>
  <c r="Z37" i="13"/>
  <c r="AA37" i="13"/>
  <c r="Z38" i="13"/>
  <c r="AA38" i="13"/>
  <c r="Z39" i="13"/>
  <c r="AA39" i="13"/>
  <c r="Z40" i="13"/>
  <c r="AA40" i="13"/>
  <c r="Z41" i="13"/>
  <c r="AA41" i="13"/>
  <c r="Z42" i="13"/>
  <c r="AA42" i="13"/>
  <c r="Z43" i="13"/>
  <c r="AA43" i="13"/>
  <c r="Z44" i="13"/>
  <c r="AA44" i="13"/>
  <c r="Z45" i="13"/>
  <c r="AA45" i="13"/>
  <c r="Z46" i="13"/>
  <c r="AA46" i="13"/>
  <c r="Z47" i="13"/>
  <c r="AA47" i="13"/>
  <c r="Z48" i="13"/>
  <c r="AA48" i="13"/>
  <c r="Z49" i="13"/>
  <c r="AA49" i="13"/>
  <c r="Z50" i="13"/>
  <c r="AA50" i="13"/>
  <c r="Z51" i="13"/>
  <c r="AA51" i="13"/>
  <c r="Z52" i="13"/>
  <c r="AA52" i="13"/>
  <c r="Z53" i="13"/>
  <c r="AA53" i="13"/>
  <c r="Z54" i="13"/>
  <c r="AA54" i="13"/>
  <c r="Z55" i="13"/>
  <c r="AA55" i="13"/>
  <c r="AA30" i="13"/>
  <c r="Z30" i="13"/>
  <c r="V31" i="13"/>
  <c r="W31" i="13"/>
  <c r="X31" i="13"/>
  <c r="Y31" i="13"/>
  <c r="V32" i="13"/>
  <c r="W32" i="13"/>
  <c r="X32" i="13"/>
  <c r="Y32" i="13"/>
  <c r="V33" i="13"/>
  <c r="W33" i="13"/>
  <c r="X33" i="13"/>
  <c r="Y33" i="13"/>
  <c r="V34" i="13"/>
  <c r="W34" i="13"/>
  <c r="X34" i="13"/>
  <c r="Y34" i="13"/>
  <c r="V35" i="13"/>
  <c r="W35" i="13"/>
  <c r="X35" i="13"/>
  <c r="Y35" i="13"/>
  <c r="V36" i="13"/>
  <c r="W36" i="13"/>
  <c r="X36" i="13"/>
  <c r="Y36" i="13"/>
  <c r="V37" i="13"/>
  <c r="W37" i="13"/>
  <c r="X37" i="13"/>
  <c r="Y37" i="13"/>
  <c r="V38" i="13"/>
  <c r="W38" i="13"/>
  <c r="X38" i="13"/>
  <c r="Y38" i="13"/>
  <c r="V39" i="13"/>
  <c r="W39" i="13"/>
  <c r="X39" i="13"/>
  <c r="Y39" i="13"/>
  <c r="V40" i="13"/>
  <c r="W40" i="13"/>
  <c r="X40" i="13"/>
  <c r="Y40" i="13"/>
  <c r="V41" i="13"/>
  <c r="W41" i="13"/>
  <c r="X41" i="13"/>
  <c r="Y41" i="13"/>
  <c r="V42" i="13"/>
  <c r="W42" i="13"/>
  <c r="X42" i="13"/>
  <c r="Y42" i="13"/>
  <c r="V43" i="13"/>
  <c r="W43" i="13"/>
  <c r="X43" i="13"/>
  <c r="Y43" i="13"/>
  <c r="V44" i="13"/>
  <c r="W44" i="13"/>
  <c r="X44" i="13"/>
  <c r="Y44" i="13"/>
  <c r="V45" i="13"/>
  <c r="W45" i="13"/>
  <c r="X45" i="13"/>
  <c r="Y45" i="13"/>
  <c r="V46" i="13"/>
  <c r="W46" i="13"/>
  <c r="X46" i="13"/>
  <c r="Y46" i="13"/>
  <c r="V47" i="13"/>
  <c r="W47" i="13"/>
  <c r="X47" i="13"/>
  <c r="Y47" i="13"/>
  <c r="V48" i="13"/>
  <c r="W48" i="13"/>
  <c r="X48" i="13"/>
  <c r="Y48" i="13"/>
  <c r="V49" i="13"/>
  <c r="W49" i="13"/>
  <c r="X49" i="13"/>
  <c r="Y49" i="13"/>
  <c r="V50" i="13"/>
  <c r="W50" i="13"/>
  <c r="X50" i="13"/>
  <c r="Y50" i="13"/>
  <c r="V51" i="13"/>
  <c r="W51" i="13"/>
  <c r="X51" i="13"/>
  <c r="Y51" i="13"/>
  <c r="V52" i="13"/>
  <c r="W52" i="13"/>
  <c r="X52" i="13"/>
  <c r="Y52" i="13"/>
  <c r="V53" i="13"/>
  <c r="W53" i="13"/>
  <c r="X53" i="13"/>
  <c r="Y53" i="13"/>
  <c r="V54" i="13"/>
  <c r="W54" i="13"/>
  <c r="X54" i="13"/>
  <c r="Y54" i="13"/>
  <c r="V55" i="13"/>
  <c r="W55" i="13"/>
  <c r="X55" i="13"/>
  <c r="Y55" i="13"/>
  <c r="Y30" i="13"/>
  <c r="X30" i="13"/>
  <c r="W30" i="13"/>
  <c r="V30" i="13"/>
  <c r="P31" i="13"/>
  <c r="Q31" i="13"/>
  <c r="R31" i="13"/>
  <c r="S31" i="13"/>
  <c r="T31" i="13"/>
  <c r="U31" i="13"/>
  <c r="P32" i="13"/>
  <c r="Q32" i="13"/>
  <c r="R32" i="13"/>
  <c r="S32" i="13"/>
  <c r="T32" i="13"/>
  <c r="U32" i="13"/>
  <c r="P33" i="13"/>
  <c r="Q33" i="13"/>
  <c r="R33" i="13"/>
  <c r="S33" i="13"/>
  <c r="T33" i="13"/>
  <c r="U33" i="13"/>
  <c r="P34" i="13"/>
  <c r="Q34" i="13"/>
  <c r="R34" i="13"/>
  <c r="S34" i="13"/>
  <c r="T34" i="13"/>
  <c r="U34" i="13"/>
  <c r="P35" i="13"/>
  <c r="Q35" i="13"/>
  <c r="R35" i="13"/>
  <c r="S35" i="13"/>
  <c r="T35" i="13"/>
  <c r="U35" i="13"/>
  <c r="P36" i="13"/>
  <c r="Q36" i="13"/>
  <c r="R36" i="13"/>
  <c r="S36" i="13"/>
  <c r="T36" i="13"/>
  <c r="U36" i="13"/>
  <c r="P37" i="13"/>
  <c r="Q37" i="13"/>
  <c r="R37" i="13"/>
  <c r="S37" i="13"/>
  <c r="T37" i="13"/>
  <c r="U37" i="13"/>
  <c r="P38" i="13"/>
  <c r="Q38" i="13"/>
  <c r="R38" i="13"/>
  <c r="S38" i="13"/>
  <c r="T38" i="13"/>
  <c r="U38" i="13"/>
  <c r="P39" i="13"/>
  <c r="Q39" i="13"/>
  <c r="R39" i="13"/>
  <c r="S39" i="13"/>
  <c r="T39" i="13"/>
  <c r="U39" i="13"/>
  <c r="P40" i="13"/>
  <c r="Q40" i="13"/>
  <c r="R40" i="13"/>
  <c r="S40" i="13"/>
  <c r="T40" i="13"/>
  <c r="U40" i="13"/>
  <c r="P41" i="13"/>
  <c r="Q41" i="13"/>
  <c r="R41" i="13"/>
  <c r="S41" i="13"/>
  <c r="T41" i="13"/>
  <c r="U41" i="13"/>
  <c r="P42" i="13"/>
  <c r="Q42" i="13"/>
  <c r="R42" i="13"/>
  <c r="S42" i="13"/>
  <c r="T42" i="13"/>
  <c r="U42" i="13"/>
  <c r="P43" i="13"/>
  <c r="Q43" i="13"/>
  <c r="R43" i="13"/>
  <c r="S43" i="13"/>
  <c r="T43" i="13"/>
  <c r="U43" i="13"/>
  <c r="P44" i="13"/>
  <c r="Q44" i="13"/>
  <c r="R44" i="13"/>
  <c r="S44" i="13"/>
  <c r="T44" i="13"/>
  <c r="U44" i="13"/>
  <c r="P45" i="13"/>
  <c r="Q45" i="13"/>
  <c r="R45" i="13"/>
  <c r="S45" i="13"/>
  <c r="T45" i="13"/>
  <c r="U45" i="13"/>
  <c r="P46" i="13"/>
  <c r="Q46" i="13"/>
  <c r="R46" i="13"/>
  <c r="S46" i="13"/>
  <c r="T46" i="13"/>
  <c r="U46" i="13"/>
  <c r="P47" i="13"/>
  <c r="Q47" i="13"/>
  <c r="R47" i="13"/>
  <c r="S47" i="13"/>
  <c r="T47" i="13"/>
  <c r="U47" i="13"/>
  <c r="P48" i="13"/>
  <c r="Q48" i="13"/>
  <c r="R48" i="13"/>
  <c r="S48" i="13"/>
  <c r="T48" i="13"/>
  <c r="U48" i="13"/>
  <c r="P49" i="13"/>
  <c r="Q49" i="13"/>
  <c r="R49" i="13"/>
  <c r="S49" i="13"/>
  <c r="T49" i="13"/>
  <c r="U49" i="13"/>
  <c r="P50" i="13"/>
  <c r="Q50" i="13"/>
  <c r="R50" i="13"/>
  <c r="S50" i="13"/>
  <c r="T50" i="13"/>
  <c r="U50" i="13"/>
  <c r="P51" i="13"/>
  <c r="Q51" i="13"/>
  <c r="R51" i="13"/>
  <c r="S51" i="13"/>
  <c r="T51" i="13"/>
  <c r="U51" i="13"/>
  <c r="P52" i="13"/>
  <c r="Q52" i="13"/>
  <c r="R52" i="13"/>
  <c r="S52" i="13"/>
  <c r="T52" i="13"/>
  <c r="U52" i="13"/>
  <c r="P53" i="13"/>
  <c r="Q53" i="13"/>
  <c r="R53" i="13"/>
  <c r="S53" i="13"/>
  <c r="T53" i="13"/>
  <c r="U53" i="13"/>
  <c r="P54" i="13"/>
  <c r="Q54" i="13"/>
  <c r="R54" i="13"/>
  <c r="S54" i="13"/>
  <c r="T54" i="13"/>
  <c r="U54" i="13"/>
  <c r="P55" i="13"/>
  <c r="Q55" i="13"/>
  <c r="R55" i="13"/>
  <c r="S55" i="13"/>
  <c r="T55" i="13"/>
  <c r="U55" i="13"/>
  <c r="U30" i="13"/>
  <c r="T30" i="13"/>
  <c r="S30" i="13"/>
  <c r="R30" i="13"/>
  <c r="Q30" i="13"/>
  <c r="P30" i="13"/>
  <c r="BV2" i="13"/>
  <c r="BV3" i="13"/>
  <c r="BV4" i="13"/>
  <c r="BV5" i="13"/>
  <c r="BV6" i="13"/>
  <c r="BV7" i="13"/>
  <c r="BV8" i="13"/>
  <c r="BV9" i="13"/>
  <c r="BV10" i="13"/>
  <c r="BV11" i="13"/>
  <c r="BV12" i="13"/>
  <c r="BV13" i="13"/>
  <c r="BV14" i="13"/>
  <c r="BV15" i="13"/>
  <c r="BV16" i="13"/>
  <c r="BV17" i="13"/>
  <c r="BV18" i="13"/>
  <c r="BV19" i="13"/>
  <c r="BV20" i="13"/>
  <c r="BV21" i="13"/>
  <c r="BV22" i="13"/>
  <c r="BV23" i="13"/>
  <c r="BV24" i="13"/>
  <c r="BV25" i="13"/>
  <c r="BV26" i="13"/>
  <c r="BT2" i="13"/>
  <c r="BT3" i="13"/>
  <c r="BT4" i="13"/>
  <c r="BT5" i="13"/>
  <c r="BT6" i="13"/>
  <c r="BT7" i="13"/>
  <c r="BT8" i="13"/>
  <c r="BT9" i="13"/>
  <c r="BT10" i="13"/>
  <c r="BT11" i="13"/>
  <c r="BT12" i="13"/>
  <c r="BT13" i="13"/>
  <c r="BT14" i="13"/>
  <c r="BT15" i="13"/>
  <c r="BT16" i="13"/>
  <c r="BT17" i="13"/>
  <c r="BT18" i="13"/>
  <c r="BT19" i="13"/>
  <c r="BT20" i="13"/>
  <c r="BT21" i="13"/>
  <c r="BT22" i="13"/>
  <c r="BT23" i="13"/>
  <c r="BT24" i="13"/>
  <c r="BT25" i="13"/>
  <c r="BT26" i="13"/>
  <c r="BR2" i="13"/>
  <c r="BR3" i="13"/>
  <c r="BR4" i="13"/>
  <c r="BR5" i="13"/>
  <c r="BR6" i="13"/>
  <c r="BR7" i="13"/>
  <c r="BR8" i="13"/>
  <c r="BR9" i="13"/>
  <c r="BR10" i="13"/>
  <c r="BR11" i="13"/>
  <c r="BR12" i="13"/>
  <c r="BR13" i="13"/>
  <c r="BR14" i="13"/>
  <c r="BR15" i="13"/>
  <c r="BR16" i="13"/>
  <c r="BR17" i="13"/>
  <c r="BR18" i="13"/>
  <c r="BR19" i="13"/>
  <c r="BR20" i="13"/>
  <c r="BR21" i="13"/>
  <c r="BR22" i="13"/>
  <c r="BR23" i="13"/>
  <c r="BR24" i="13"/>
  <c r="BR25" i="13"/>
  <c r="BR26" i="13"/>
  <c r="BP2" i="13"/>
  <c r="BP3" i="13"/>
  <c r="BP4" i="13"/>
  <c r="BP5" i="13"/>
  <c r="BP6" i="13"/>
  <c r="BP7" i="13"/>
  <c r="BP8" i="13"/>
  <c r="BP9" i="13"/>
  <c r="BP10" i="13"/>
  <c r="BP11" i="13"/>
  <c r="BP12" i="13"/>
  <c r="BP13" i="13"/>
  <c r="BP14" i="13"/>
  <c r="BP15" i="13"/>
  <c r="BP16" i="13"/>
  <c r="BP17" i="13"/>
  <c r="BP18" i="13"/>
  <c r="BP19" i="13"/>
  <c r="BP20" i="13"/>
  <c r="BP21" i="13"/>
  <c r="BP22" i="13"/>
  <c r="BP23" i="13"/>
  <c r="BP24" i="13"/>
  <c r="BP25" i="13"/>
  <c r="BP26" i="13"/>
  <c r="BN2" i="13"/>
  <c r="BN3" i="13"/>
  <c r="BN4" i="13"/>
  <c r="BN5" i="13"/>
  <c r="BN6" i="13"/>
  <c r="BN7" i="13"/>
  <c r="BN8" i="13"/>
  <c r="BN9" i="13"/>
  <c r="BN10" i="13"/>
  <c r="BN11" i="13"/>
  <c r="BN12" i="13"/>
  <c r="BN13" i="13"/>
  <c r="BN14" i="13"/>
  <c r="BN15" i="13"/>
  <c r="BN16" i="13"/>
  <c r="BN17" i="13"/>
  <c r="BN18" i="13"/>
  <c r="BN19" i="13"/>
  <c r="BN20" i="13"/>
  <c r="BN21" i="13"/>
  <c r="BN22" i="13"/>
  <c r="BN23" i="13"/>
  <c r="BN24" i="13"/>
  <c r="BN25" i="13"/>
  <c r="BN26" i="13"/>
  <c r="BL2" i="13"/>
  <c r="BL3" i="13"/>
  <c r="BL4" i="13"/>
  <c r="BL5" i="13"/>
  <c r="BL6" i="13"/>
  <c r="BL7" i="13"/>
  <c r="BL8" i="13"/>
  <c r="BL9" i="13"/>
  <c r="BL10" i="13"/>
  <c r="BL11" i="13"/>
  <c r="BL12" i="13"/>
  <c r="BL13" i="13"/>
  <c r="BL14" i="13"/>
  <c r="BL15" i="13"/>
  <c r="BL16" i="13"/>
  <c r="BL17" i="13"/>
  <c r="BL18" i="13"/>
  <c r="BL19" i="13"/>
  <c r="BL20" i="13"/>
  <c r="BL21" i="13"/>
  <c r="BL22" i="13"/>
  <c r="BL23" i="13"/>
  <c r="BL24" i="13"/>
  <c r="BL25" i="13"/>
  <c r="BL26" i="13"/>
  <c r="BJ2" i="13"/>
  <c r="BJ3" i="13"/>
  <c r="BJ4" i="13"/>
  <c r="BJ5" i="13"/>
  <c r="BJ6" i="13"/>
  <c r="BJ7" i="13"/>
  <c r="BJ8" i="13"/>
  <c r="BJ9" i="13"/>
  <c r="BJ10" i="13"/>
  <c r="BJ11" i="13"/>
  <c r="BJ12" i="13"/>
  <c r="BJ13" i="13"/>
  <c r="BJ14" i="13"/>
  <c r="BJ15" i="13"/>
  <c r="BJ16" i="13"/>
  <c r="BJ17" i="13"/>
  <c r="BJ18" i="13"/>
  <c r="BJ19" i="13"/>
  <c r="BJ20" i="13"/>
  <c r="BJ21" i="13"/>
  <c r="BJ22" i="13"/>
  <c r="BJ23" i="13"/>
  <c r="BJ24" i="13"/>
  <c r="BJ25" i="13"/>
  <c r="BJ26" i="13"/>
  <c r="BH2" i="13"/>
  <c r="BH3" i="13"/>
  <c r="BH4" i="13"/>
  <c r="BH5" i="13"/>
  <c r="BH6" i="13"/>
  <c r="BH7" i="13"/>
  <c r="BH8" i="13"/>
  <c r="BH9" i="13"/>
  <c r="BH10" i="13"/>
  <c r="BH11" i="13"/>
  <c r="BH12" i="13"/>
  <c r="BH13" i="13"/>
  <c r="BH14" i="13"/>
  <c r="BH15" i="13"/>
  <c r="BH16" i="13"/>
  <c r="BH17" i="13"/>
  <c r="BH18" i="13"/>
  <c r="BH19" i="13"/>
  <c r="BH20" i="13"/>
  <c r="BH21" i="13"/>
  <c r="BH22" i="13"/>
  <c r="BH23" i="13"/>
  <c r="BH24" i="13"/>
  <c r="BH25" i="13"/>
  <c r="BH26" i="13"/>
  <c r="BF2" i="13"/>
  <c r="BF3" i="13"/>
  <c r="BF4" i="13"/>
  <c r="BF5" i="13"/>
  <c r="BF6" i="13"/>
  <c r="BF7" i="13"/>
  <c r="BF8" i="13"/>
  <c r="BF9" i="13"/>
  <c r="BF10" i="13"/>
  <c r="BF11" i="13"/>
  <c r="BF12" i="13"/>
  <c r="BF13" i="13"/>
  <c r="BF14" i="13"/>
  <c r="BF15" i="13"/>
  <c r="BF16" i="13"/>
  <c r="BF17" i="13"/>
  <c r="BF18" i="13"/>
  <c r="BF19" i="13"/>
  <c r="BF20" i="13"/>
  <c r="BF21" i="13"/>
  <c r="BF22" i="13"/>
  <c r="BF23" i="13"/>
  <c r="BF24" i="13"/>
  <c r="BF25" i="13"/>
  <c r="BF26" i="13"/>
  <c r="BD2" i="13"/>
  <c r="BD3" i="13"/>
  <c r="BD4" i="13"/>
  <c r="BD5" i="13"/>
  <c r="BD6" i="13"/>
  <c r="BD7" i="13"/>
  <c r="BD8" i="13"/>
  <c r="BD9" i="13"/>
  <c r="BD10" i="13"/>
  <c r="BD11" i="13"/>
  <c r="BD12" i="13"/>
  <c r="BD13" i="13"/>
  <c r="BD14" i="13"/>
  <c r="BD15" i="13"/>
  <c r="BD16" i="13"/>
  <c r="BD17" i="13"/>
  <c r="BD18" i="13"/>
  <c r="BD19" i="13"/>
  <c r="BD20" i="13"/>
  <c r="BD21" i="13"/>
  <c r="BD22" i="13"/>
  <c r="BD23" i="13"/>
  <c r="BD24" i="13"/>
  <c r="BD25" i="13"/>
  <c r="BD26" i="13"/>
  <c r="BB2" i="13"/>
  <c r="BB3" i="13"/>
  <c r="BB4" i="13"/>
  <c r="BB5" i="13"/>
  <c r="BB6" i="13"/>
  <c r="BB7" i="13"/>
  <c r="BB8" i="13"/>
  <c r="BB9" i="13"/>
  <c r="BB10" i="13"/>
  <c r="BB11" i="13"/>
  <c r="BB12" i="13"/>
  <c r="BB13" i="13"/>
  <c r="BB14" i="13"/>
  <c r="BB15" i="13"/>
  <c r="BB16" i="13"/>
  <c r="BB17" i="13"/>
  <c r="BB18" i="13"/>
  <c r="BB19" i="13"/>
  <c r="BB20" i="13"/>
  <c r="BB21" i="13"/>
  <c r="BB22" i="13"/>
  <c r="BB23" i="13"/>
  <c r="BB24" i="13"/>
  <c r="BB25" i="13"/>
  <c r="BB26" i="13"/>
  <c r="AZ2" i="13"/>
  <c r="AZ3" i="13"/>
  <c r="AZ4" i="13"/>
  <c r="AZ5" i="13"/>
  <c r="AZ6" i="13"/>
  <c r="AZ7" i="13"/>
  <c r="AZ8" i="13"/>
  <c r="AZ9" i="13"/>
  <c r="AZ10" i="13"/>
  <c r="AZ11" i="13"/>
  <c r="AZ12" i="13"/>
  <c r="AZ13" i="13"/>
  <c r="AZ14" i="13"/>
  <c r="AZ15" i="13"/>
  <c r="AZ16" i="13"/>
  <c r="AZ17" i="13"/>
  <c r="AZ18" i="13"/>
  <c r="AZ19" i="13"/>
  <c r="AZ20" i="13"/>
  <c r="AZ21" i="13"/>
  <c r="AZ22" i="13"/>
  <c r="AZ23" i="13"/>
  <c r="AZ24" i="13"/>
  <c r="AZ25" i="13"/>
  <c r="AX2" i="13"/>
  <c r="AX3" i="13"/>
  <c r="AX4" i="13"/>
  <c r="AX5" i="13"/>
  <c r="AX6" i="13"/>
  <c r="AX7" i="13"/>
  <c r="AX8" i="13"/>
  <c r="AX9" i="13"/>
  <c r="AX10" i="13"/>
  <c r="AX11" i="13"/>
  <c r="AX12" i="13"/>
  <c r="AX13" i="13"/>
  <c r="AX14" i="13"/>
  <c r="AX15" i="13"/>
  <c r="AX16" i="13"/>
  <c r="AX17" i="13"/>
  <c r="AX18" i="13"/>
  <c r="AX19" i="13"/>
  <c r="AX20" i="13"/>
  <c r="AX21" i="13"/>
  <c r="AX22" i="13"/>
  <c r="AX23" i="13"/>
  <c r="AX24" i="13"/>
  <c r="AX25" i="13"/>
  <c r="AX26" i="13"/>
  <c r="AV2" i="13"/>
  <c r="AV3" i="13"/>
  <c r="AV4" i="13"/>
  <c r="AV5" i="13"/>
  <c r="AV6" i="13"/>
  <c r="AV7" i="13"/>
  <c r="AV8" i="13"/>
  <c r="AV9" i="13"/>
  <c r="AV10" i="13"/>
  <c r="AV11" i="13"/>
  <c r="AV12" i="13"/>
  <c r="AV13" i="13"/>
  <c r="AV14" i="13"/>
  <c r="AV15" i="13"/>
  <c r="AV16" i="13"/>
  <c r="AV17" i="13"/>
  <c r="AV18" i="13"/>
  <c r="AV19" i="13"/>
  <c r="AV20" i="13"/>
  <c r="AV21" i="13"/>
  <c r="AV22" i="13"/>
  <c r="AV23" i="13"/>
  <c r="AV24" i="13"/>
  <c r="AV25" i="13"/>
  <c r="AV26" i="13"/>
  <c r="AT2" i="13"/>
  <c r="AT3" i="13"/>
  <c r="AT4" i="13"/>
  <c r="AT5" i="13"/>
  <c r="AT6" i="13"/>
  <c r="AT7" i="13"/>
  <c r="AT8" i="13"/>
  <c r="AT9" i="13"/>
  <c r="AT10" i="13"/>
  <c r="AT11" i="13"/>
  <c r="AT12" i="13"/>
  <c r="AT13" i="13"/>
  <c r="AT14" i="13"/>
  <c r="AT15" i="13"/>
  <c r="AT16" i="13"/>
  <c r="AT17" i="13"/>
  <c r="AT18" i="13"/>
  <c r="AT19" i="13"/>
  <c r="AT20" i="13"/>
  <c r="AT21" i="13"/>
  <c r="AT22" i="13"/>
  <c r="AT23" i="13"/>
  <c r="AT24" i="13"/>
  <c r="AT25" i="13"/>
  <c r="AT26" i="13"/>
  <c r="AR2" i="13"/>
  <c r="AR3" i="13"/>
  <c r="AR4" i="13"/>
  <c r="AR5" i="13"/>
  <c r="AR6" i="13"/>
  <c r="AR7" i="13"/>
  <c r="AR8" i="13"/>
  <c r="AR9" i="13"/>
  <c r="AR10" i="13"/>
  <c r="AR11" i="13"/>
  <c r="AR12" i="13"/>
  <c r="AR13" i="13"/>
  <c r="AR14" i="13"/>
  <c r="AR15" i="13"/>
  <c r="AR16" i="13"/>
  <c r="AR17" i="13"/>
  <c r="AR18" i="13"/>
  <c r="AR19" i="13"/>
  <c r="AR20" i="13"/>
  <c r="AR21" i="13"/>
  <c r="AR22" i="13"/>
  <c r="AR23" i="13"/>
  <c r="AR24" i="13"/>
  <c r="AR25" i="13"/>
  <c r="AR26" i="13"/>
  <c r="AP2" i="13"/>
  <c r="AP3" i="13"/>
  <c r="AP4" i="13"/>
  <c r="AP5" i="13"/>
  <c r="AP6" i="13"/>
  <c r="AP7" i="13"/>
  <c r="AP8" i="13"/>
  <c r="AP9" i="13"/>
  <c r="AP10" i="13"/>
  <c r="AP11" i="13"/>
  <c r="AP12" i="13"/>
  <c r="AP13" i="13"/>
  <c r="AP14" i="13"/>
  <c r="AP15" i="13"/>
  <c r="AP16" i="13"/>
  <c r="AP17" i="13"/>
  <c r="AP18" i="13"/>
  <c r="AP19" i="13"/>
  <c r="AP20" i="13"/>
  <c r="AP21" i="13"/>
  <c r="AP22" i="13"/>
  <c r="AP23" i="13"/>
  <c r="AP24" i="13"/>
  <c r="AP25" i="13"/>
  <c r="AP26" i="13"/>
  <c r="AN2" i="13"/>
  <c r="AN3" i="13"/>
  <c r="AN4" i="13"/>
  <c r="AN5" i="13"/>
  <c r="AN6" i="13"/>
  <c r="AN7" i="13"/>
  <c r="AN8" i="13"/>
  <c r="AN9" i="13"/>
  <c r="AN10" i="13"/>
  <c r="AN11" i="13"/>
  <c r="AN12" i="13"/>
  <c r="AN13" i="13"/>
  <c r="AN14" i="13"/>
  <c r="AN15" i="13"/>
  <c r="AN16" i="13"/>
  <c r="AN17" i="13"/>
  <c r="AN18" i="13"/>
  <c r="AN19" i="13"/>
  <c r="AN20" i="13"/>
  <c r="AN21" i="13"/>
  <c r="AN22" i="13"/>
  <c r="AN23" i="13"/>
  <c r="AN24" i="13"/>
  <c r="AN25" i="13"/>
  <c r="AN26" i="13"/>
  <c r="AL2" i="13"/>
  <c r="AL3" i="13"/>
  <c r="AL4" i="13"/>
  <c r="AL5" i="13"/>
  <c r="AL6" i="13"/>
  <c r="AL7" i="13"/>
  <c r="AL8" i="13"/>
  <c r="AL9" i="13"/>
  <c r="AL10" i="13"/>
  <c r="AL11" i="13"/>
  <c r="AL12" i="13"/>
  <c r="AL13" i="13"/>
  <c r="AL14" i="13"/>
  <c r="AL15" i="13"/>
  <c r="AL16" i="13"/>
  <c r="AL17" i="13"/>
  <c r="AL18" i="13"/>
  <c r="AL19" i="13"/>
  <c r="AL20" i="13"/>
  <c r="AL21" i="13"/>
  <c r="AL22" i="13"/>
  <c r="AL23" i="13"/>
  <c r="AL24" i="13"/>
  <c r="AL25" i="13"/>
  <c r="AL26" i="13"/>
  <c r="AJ2" i="13"/>
  <c r="AJ3" i="13"/>
  <c r="AJ4" i="13"/>
  <c r="AJ5" i="13"/>
  <c r="AJ6" i="13"/>
  <c r="AJ7" i="13"/>
  <c r="AJ8" i="13"/>
  <c r="AJ9" i="13"/>
  <c r="AJ10" i="13"/>
  <c r="AJ11" i="13"/>
  <c r="AJ12" i="13"/>
  <c r="AJ13" i="13"/>
  <c r="AJ14" i="13"/>
  <c r="AJ15" i="13"/>
  <c r="AJ16" i="13"/>
  <c r="AJ17" i="13"/>
  <c r="AJ18" i="13"/>
  <c r="AJ19" i="13"/>
  <c r="AJ20" i="13"/>
  <c r="AJ21" i="13"/>
  <c r="AJ22" i="13"/>
  <c r="AJ23" i="13"/>
  <c r="AJ24" i="13"/>
  <c r="AJ25" i="13"/>
  <c r="AJ26" i="13"/>
  <c r="AH2" i="13"/>
  <c r="AH3" i="13"/>
  <c r="AH4" i="13"/>
  <c r="AH5" i="13"/>
  <c r="AH6" i="13"/>
  <c r="AH7" i="13"/>
  <c r="AH8" i="13"/>
  <c r="AH9" i="13"/>
  <c r="AH10" i="13"/>
  <c r="AH11" i="13"/>
  <c r="AH12" i="13"/>
  <c r="AH13" i="13"/>
  <c r="AH14" i="13"/>
  <c r="AH15" i="13"/>
  <c r="AH16" i="13"/>
  <c r="AH17" i="13"/>
  <c r="AH18" i="13"/>
  <c r="AH19" i="13"/>
  <c r="AH20" i="13"/>
  <c r="AH21" i="13"/>
  <c r="AH22" i="13"/>
  <c r="AH23" i="13"/>
  <c r="AH24" i="13"/>
  <c r="AH25" i="13"/>
  <c r="AH26" i="13"/>
  <c r="AF2" i="13"/>
  <c r="AF3" i="13"/>
  <c r="AF4" i="13"/>
  <c r="AF5" i="13"/>
  <c r="AF6" i="13"/>
  <c r="AF7" i="13"/>
  <c r="AF8" i="13"/>
  <c r="AF9" i="13"/>
  <c r="AF10" i="13"/>
  <c r="AF11" i="13"/>
  <c r="AF12" i="13"/>
  <c r="AF13" i="13"/>
  <c r="AF14" i="13"/>
  <c r="AF15" i="13"/>
  <c r="AF16" i="13"/>
  <c r="AF17" i="13"/>
  <c r="AF18" i="13"/>
  <c r="AF19" i="13"/>
  <c r="AF20" i="13"/>
  <c r="AF21" i="13"/>
  <c r="AF22" i="13"/>
  <c r="AF23" i="13"/>
  <c r="AF24" i="13"/>
  <c r="AF25" i="13"/>
  <c r="AF26" i="13"/>
  <c r="AD26" i="13"/>
  <c r="AD2" i="13"/>
  <c r="AD3" i="13"/>
  <c r="AD4" i="13"/>
  <c r="AD5" i="13"/>
  <c r="AD6" i="13"/>
  <c r="AD7" i="13"/>
  <c r="AD8" i="13"/>
  <c r="AD9" i="13"/>
  <c r="AD10" i="13"/>
  <c r="AD11" i="13"/>
  <c r="AD12" i="13"/>
  <c r="AD13" i="13"/>
  <c r="AD14" i="13"/>
  <c r="AD15" i="13"/>
  <c r="AD16" i="13"/>
  <c r="AD17" i="13"/>
  <c r="AD18" i="13"/>
  <c r="AD19" i="13"/>
  <c r="AD20" i="13"/>
  <c r="AD21" i="13"/>
  <c r="AD22" i="13"/>
  <c r="AD23" i="13"/>
  <c r="AD24" i="13"/>
  <c r="AD25" i="13"/>
  <c r="AB2" i="13"/>
  <c r="AB3" i="13"/>
  <c r="AB4" i="13"/>
  <c r="AB5" i="13"/>
  <c r="AB6" i="13"/>
  <c r="AB7" i="13"/>
  <c r="AB8" i="13"/>
  <c r="AB9" i="13"/>
  <c r="AB10" i="13"/>
  <c r="AB11" i="13"/>
  <c r="AB12" i="13"/>
  <c r="AB13" i="13"/>
  <c r="AB14" i="13"/>
  <c r="AB15" i="13"/>
  <c r="AB16" i="13"/>
  <c r="AB17" i="13"/>
  <c r="AB18" i="13"/>
  <c r="AB19" i="13"/>
  <c r="AB20" i="13"/>
  <c r="AB21" i="13"/>
  <c r="AB22" i="13"/>
  <c r="AB23" i="13"/>
  <c r="AB24" i="13"/>
  <c r="AB26" i="13"/>
  <c r="Z2" i="13"/>
  <c r="Z3" i="13"/>
  <c r="Z4" i="13"/>
  <c r="Z5" i="13"/>
  <c r="Z6" i="13"/>
  <c r="Z7" i="13"/>
  <c r="Z8" i="13"/>
  <c r="Z9" i="13"/>
  <c r="Z10" i="13"/>
  <c r="Z11" i="13"/>
  <c r="Z12" i="13"/>
  <c r="Z13" i="13"/>
  <c r="Z14" i="13"/>
  <c r="Z15" i="13"/>
  <c r="Z16" i="13"/>
  <c r="Z17" i="13"/>
  <c r="Z18" i="13"/>
  <c r="Z19" i="13"/>
  <c r="Z20" i="13"/>
  <c r="Z21" i="13"/>
  <c r="Z22" i="13"/>
  <c r="Z23" i="13"/>
  <c r="Z24" i="13"/>
  <c r="Z25" i="13"/>
  <c r="X2" i="13"/>
  <c r="X3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V2" i="13"/>
  <c r="V3" i="13"/>
  <c r="V4" i="13"/>
  <c r="V5" i="13"/>
  <c r="V6" i="13"/>
  <c r="V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V23" i="13"/>
  <c r="V24" i="13"/>
  <c r="V25" i="13"/>
  <c r="V26" i="13"/>
  <c r="T2" i="13"/>
  <c r="T3" i="13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T24" i="13"/>
  <c r="T25" i="13"/>
  <c r="T26" i="13"/>
  <c r="R2" i="13"/>
  <c r="R3" i="13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P2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N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5" i="13"/>
  <c r="N26" i="13"/>
  <c r="L2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6" i="13"/>
  <c r="J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5" i="13"/>
  <c r="J26" i="13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8" i="13"/>
  <c r="H20" i="13"/>
  <c r="H23" i="13"/>
  <c r="H26" i="13"/>
  <c r="F26" i="13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20" i="13"/>
  <c r="F21" i="13"/>
  <c r="F22" i="13"/>
  <c r="F23" i="13"/>
  <c r="F24" i="13"/>
  <c r="F25" i="13"/>
  <c r="AD27" i="13"/>
  <c r="AF27" i="13"/>
  <c r="AH27" i="13"/>
  <c r="AJ27" i="13"/>
  <c r="AL27" i="13"/>
  <c r="AN27" i="13"/>
  <c r="AP27" i="13"/>
  <c r="AR27" i="13"/>
  <c r="AT27" i="13"/>
  <c r="AV27" i="13"/>
  <c r="AX27" i="13"/>
  <c r="AZ27" i="13"/>
  <c r="BB27" i="13"/>
  <c r="BD27" i="13"/>
  <c r="BF27" i="13"/>
  <c r="BH27" i="13"/>
  <c r="BJ27" i="13"/>
  <c r="BL27" i="13"/>
  <c r="BN27" i="13"/>
  <c r="BP27" i="13"/>
  <c r="BR27" i="13"/>
  <c r="BT27" i="13"/>
  <c r="BV27" i="13"/>
  <c r="AM55" i="13" s="1"/>
  <c r="BH31" i="14" l="1"/>
  <c r="BT29" i="14"/>
  <c r="BT31" i="14" s="1"/>
  <c r="BD29" i="14"/>
  <c r="BD31" i="14" s="1"/>
  <c r="AN29" i="14"/>
  <c r="AN31" i="14" s="1"/>
  <c r="BB29" i="14"/>
  <c r="BB31" i="14" s="1"/>
  <c r="AL29" i="14"/>
  <c r="AL31" i="14" s="1"/>
  <c r="BP29" i="14"/>
  <c r="BP31" i="14" s="1"/>
  <c r="AZ29" i="14"/>
  <c r="AZ31" i="14" s="1"/>
  <c r="AJ29" i="14"/>
  <c r="AJ31" i="14" s="1"/>
  <c r="BN29" i="14"/>
  <c r="BN31" i="14" s="1"/>
  <c r="AX29" i="14"/>
  <c r="AX31" i="14" s="1"/>
  <c r="AH29" i="14"/>
  <c r="AH31" i="14" s="1"/>
  <c r="BL29" i="14"/>
  <c r="BL31" i="14" s="1"/>
  <c r="AV29" i="14"/>
  <c r="AV31" i="14" s="1"/>
  <c r="O48" i="14"/>
  <c r="N48" i="14"/>
  <c r="M48" i="14"/>
  <c r="L48" i="14"/>
  <c r="K48" i="14"/>
  <c r="J48" i="14"/>
  <c r="I48" i="14"/>
  <c r="H48" i="14"/>
  <c r="G48" i="14"/>
  <c r="F48" i="14"/>
  <c r="E48" i="14"/>
  <c r="O46" i="14"/>
  <c r="N46" i="14"/>
  <c r="M46" i="14"/>
  <c r="L46" i="14"/>
  <c r="K46" i="14"/>
  <c r="J46" i="14"/>
  <c r="I46" i="14"/>
  <c r="H46" i="14"/>
  <c r="G46" i="14"/>
  <c r="F46" i="14"/>
  <c r="E46" i="14"/>
  <c r="O45" i="14"/>
  <c r="N45" i="14"/>
  <c r="M45" i="14"/>
  <c r="L45" i="14"/>
  <c r="K45" i="14"/>
  <c r="J45" i="14"/>
  <c r="I45" i="14"/>
  <c r="H45" i="14"/>
  <c r="G45" i="14"/>
  <c r="F45" i="14"/>
  <c r="E45" i="14"/>
  <c r="O44" i="14"/>
  <c r="N44" i="14"/>
  <c r="M44" i="14"/>
  <c r="L44" i="14"/>
  <c r="K44" i="14"/>
  <c r="J44" i="14"/>
  <c r="I44" i="14"/>
  <c r="H44" i="14"/>
  <c r="G44" i="14"/>
  <c r="F44" i="14"/>
  <c r="E44" i="14"/>
  <c r="O43" i="14"/>
  <c r="N43" i="14"/>
  <c r="M43" i="14"/>
  <c r="L43" i="14"/>
  <c r="K43" i="14"/>
  <c r="J43" i="14"/>
  <c r="I43" i="14"/>
  <c r="H43" i="14"/>
  <c r="G43" i="14"/>
  <c r="F43" i="14"/>
  <c r="E43" i="14"/>
  <c r="O47" i="14"/>
  <c r="N47" i="14"/>
  <c r="M47" i="14"/>
  <c r="L47" i="14"/>
  <c r="K47" i="14"/>
  <c r="J47" i="14"/>
  <c r="I47" i="14"/>
  <c r="H47" i="14"/>
  <c r="G47" i="14"/>
  <c r="F47" i="14"/>
  <c r="E47" i="14"/>
  <c r="X30" i="14"/>
  <c r="V30" i="14"/>
  <c r="T30" i="14"/>
  <c r="R30" i="14"/>
  <c r="P30" i="14"/>
  <c r="N30" i="14"/>
  <c r="L30" i="14"/>
  <c r="J30" i="14"/>
  <c r="H30" i="14"/>
  <c r="F30" i="14"/>
  <c r="Y26" i="14"/>
  <c r="W26" i="14"/>
  <c r="U26" i="14"/>
  <c r="S26" i="14"/>
  <c r="Q26" i="14"/>
  <c r="O26" i="14"/>
  <c r="M26" i="14"/>
  <c r="K26" i="14"/>
  <c r="I26" i="14"/>
  <c r="G26" i="14"/>
  <c r="E26" i="14"/>
  <c r="Y17" i="14"/>
  <c r="W17" i="14"/>
  <c r="U17" i="14"/>
  <c r="S17" i="14"/>
  <c r="Q17" i="14"/>
  <c r="O17" i="14"/>
  <c r="M17" i="14"/>
  <c r="K17" i="14"/>
  <c r="I17" i="14"/>
  <c r="G17" i="14"/>
  <c r="E17" i="14"/>
  <c r="Y6" i="14"/>
  <c r="W6" i="14"/>
  <c r="U6" i="14"/>
  <c r="S6" i="14"/>
  <c r="Q6" i="14"/>
  <c r="O6" i="14"/>
  <c r="M6" i="14"/>
  <c r="K6" i="14"/>
  <c r="I6" i="14"/>
  <c r="G6" i="14"/>
  <c r="G7" i="14" s="1"/>
  <c r="E6" i="14"/>
  <c r="E7" i="14"/>
  <c r="Y3" i="14"/>
  <c r="W3" i="14"/>
  <c r="U3" i="14"/>
  <c r="S3" i="14"/>
  <c r="Q3" i="14"/>
  <c r="O3" i="14"/>
  <c r="M3" i="14"/>
  <c r="K3" i="14"/>
  <c r="I3" i="14"/>
  <c r="G3" i="14"/>
  <c r="E3" i="14"/>
  <c r="G52" i="13"/>
  <c r="E47" i="13"/>
  <c r="E45" i="13"/>
  <c r="Z27" i="13"/>
  <c r="X27" i="13"/>
  <c r="V27" i="13"/>
  <c r="T27" i="13"/>
  <c r="R27" i="13"/>
  <c r="K55" i="13" s="1"/>
  <c r="P27" i="13"/>
  <c r="J55" i="13" s="1"/>
  <c r="N27" i="13"/>
  <c r="I55" i="13" s="1"/>
  <c r="L27" i="13"/>
  <c r="H55" i="13" s="1"/>
  <c r="J27" i="13"/>
  <c r="G55" i="13" s="1"/>
  <c r="H27" i="13"/>
  <c r="F55" i="13" s="1"/>
  <c r="F27" i="13"/>
  <c r="J54" i="13"/>
  <c r="I54" i="13"/>
  <c r="H54" i="13"/>
  <c r="G54" i="13"/>
  <c r="F54" i="13"/>
  <c r="E54" i="13"/>
  <c r="J53" i="13"/>
  <c r="I53" i="13"/>
  <c r="H53" i="13"/>
  <c r="G53" i="13"/>
  <c r="F53" i="13"/>
  <c r="E53" i="13"/>
  <c r="J52" i="13"/>
  <c r="I52" i="13"/>
  <c r="H52" i="13"/>
  <c r="F52" i="13"/>
  <c r="E52" i="13"/>
  <c r="J51" i="13"/>
  <c r="I51" i="13"/>
  <c r="H51" i="13"/>
  <c r="G51" i="13"/>
  <c r="F51" i="13"/>
  <c r="E51" i="13"/>
  <c r="J50" i="13"/>
  <c r="I50" i="13"/>
  <c r="H50" i="13"/>
  <c r="G50" i="13"/>
  <c r="F50" i="13"/>
  <c r="E50" i="13"/>
  <c r="J49" i="13"/>
  <c r="I49" i="13"/>
  <c r="H49" i="13"/>
  <c r="G49" i="13"/>
  <c r="F49" i="13"/>
  <c r="E49" i="13"/>
  <c r="J48" i="13"/>
  <c r="I48" i="13"/>
  <c r="H48" i="13"/>
  <c r="G48" i="13"/>
  <c r="F48" i="13"/>
  <c r="E48" i="13"/>
  <c r="J47" i="13"/>
  <c r="I47" i="13"/>
  <c r="H47" i="13"/>
  <c r="G47" i="13"/>
  <c r="F47" i="13"/>
  <c r="J46" i="13"/>
  <c r="I46" i="13"/>
  <c r="H46" i="13"/>
  <c r="G46" i="13"/>
  <c r="F46" i="13"/>
  <c r="E46" i="13"/>
  <c r="J45" i="13"/>
  <c r="I45" i="13"/>
  <c r="H45" i="13"/>
  <c r="G45" i="13"/>
  <c r="F45" i="13"/>
  <c r="J44" i="13"/>
  <c r="I44" i="13"/>
  <c r="H44" i="13"/>
  <c r="G44" i="13"/>
  <c r="F44" i="13"/>
  <c r="E44" i="13"/>
  <c r="J43" i="13"/>
  <c r="I43" i="13"/>
  <c r="H43" i="13"/>
  <c r="G43" i="13"/>
  <c r="F43" i="13"/>
  <c r="E43" i="13"/>
  <c r="J42" i="13"/>
  <c r="I42" i="13"/>
  <c r="H42" i="13"/>
  <c r="G42" i="13"/>
  <c r="F42" i="13"/>
  <c r="E42" i="13"/>
  <c r="J41" i="13"/>
  <c r="I41" i="13"/>
  <c r="H41" i="13"/>
  <c r="G41" i="13"/>
  <c r="F41" i="13"/>
  <c r="E41" i="13"/>
  <c r="J40" i="13"/>
  <c r="I40" i="13"/>
  <c r="H40" i="13"/>
  <c r="G40" i="13"/>
  <c r="F40" i="13"/>
  <c r="E40" i="13"/>
  <c r="J39" i="13"/>
  <c r="I39" i="13"/>
  <c r="H39" i="13"/>
  <c r="G39" i="13"/>
  <c r="F39" i="13"/>
  <c r="E39" i="13"/>
  <c r="J38" i="13"/>
  <c r="I38" i="13"/>
  <c r="H38" i="13"/>
  <c r="G38" i="13"/>
  <c r="F38" i="13"/>
  <c r="E38" i="13"/>
  <c r="J37" i="13"/>
  <c r="I37" i="13"/>
  <c r="H37" i="13"/>
  <c r="G37" i="13"/>
  <c r="F37" i="13"/>
  <c r="E37" i="13"/>
  <c r="J36" i="13"/>
  <c r="I36" i="13"/>
  <c r="H36" i="13"/>
  <c r="G36" i="13"/>
  <c r="F36" i="13"/>
  <c r="E36" i="13"/>
  <c r="J35" i="13"/>
  <c r="I35" i="13"/>
  <c r="H35" i="13"/>
  <c r="G35" i="13"/>
  <c r="F35" i="13"/>
  <c r="E35" i="13"/>
  <c r="J34" i="13"/>
  <c r="I34" i="13"/>
  <c r="H34" i="13"/>
  <c r="G34" i="13"/>
  <c r="F34" i="13"/>
  <c r="E34" i="13"/>
  <c r="J33" i="13"/>
  <c r="I33" i="13"/>
  <c r="H33" i="13"/>
  <c r="G33" i="13"/>
  <c r="F33" i="13"/>
  <c r="E33" i="13"/>
  <c r="J32" i="13"/>
  <c r="I32" i="13"/>
  <c r="H32" i="13"/>
  <c r="G32" i="13"/>
  <c r="F32" i="13"/>
  <c r="E32" i="13"/>
  <c r="J31" i="13"/>
  <c r="I31" i="13"/>
  <c r="H31" i="13"/>
  <c r="G31" i="13"/>
  <c r="F31" i="13"/>
  <c r="E31" i="13"/>
  <c r="J30" i="13"/>
  <c r="I30" i="13"/>
  <c r="H30" i="13"/>
  <c r="G30" i="13"/>
  <c r="F30" i="13"/>
  <c r="E30" i="13"/>
  <c r="E18" i="14" l="1"/>
  <c r="N33" i="13"/>
  <c r="M31" i="13"/>
  <c r="L34" i="13"/>
  <c r="L45" i="13"/>
  <c r="L48" i="13"/>
  <c r="K51" i="13"/>
  <c r="M42" i="13"/>
  <c r="O44" i="13"/>
  <c r="L54" i="13"/>
  <c r="O31" i="13"/>
  <c r="L32" i="13"/>
  <c r="N34" i="13"/>
  <c r="K35" i="13"/>
  <c r="M37" i="13"/>
  <c r="O39" i="13"/>
  <c r="L40" i="13"/>
  <c r="N42" i="13"/>
  <c r="K43" i="13"/>
  <c r="N45" i="13"/>
  <c r="K46" i="13"/>
  <c r="N48" i="13"/>
  <c r="K49" i="13"/>
  <c r="M51" i="13"/>
  <c r="K52" i="13"/>
  <c r="M54" i="13"/>
  <c r="N36" i="13"/>
  <c r="N31" i="13"/>
  <c r="M34" i="13"/>
  <c r="O36" i="13"/>
  <c r="N39" i="13"/>
  <c r="L51" i="13"/>
  <c r="K30" i="13"/>
  <c r="M32" i="13"/>
  <c r="O34" i="13"/>
  <c r="L35" i="13"/>
  <c r="N37" i="13"/>
  <c r="K38" i="13"/>
  <c r="M40" i="13"/>
  <c r="O42" i="13"/>
  <c r="L43" i="13"/>
  <c r="O45" i="13"/>
  <c r="L46" i="13"/>
  <c r="O48" i="13"/>
  <c r="L49" i="13"/>
  <c r="N51" i="13"/>
  <c r="L52" i="13"/>
  <c r="N54" i="13"/>
  <c r="K37" i="13"/>
  <c r="N44" i="13"/>
  <c r="N50" i="13"/>
  <c r="K54" i="13"/>
  <c r="L37" i="13"/>
  <c r="L30" i="13"/>
  <c r="N32" i="13"/>
  <c r="K33" i="13"/>
  <c r="M35" i="13"/>
  <c r="O37" i="13"/>
  <c r="L38" i="13"/>
  <c r="N40" i="13"/>
  <c r="K41" i="13"/>
  <c r="M43" i="13"/>
  <c r="M46" i="13"/>
  <c r="K47" i="13"/>
  <c r="M49" i="13"/>
  <c r="O51" i="13"/>
  <c r="M52" i="13"/>
  <c r="O54" i="13"/>
  <c r="L55" i="13"/>
  <c r="N49" i="13"/>
  <c r="O41" i="13"/>
  <c r="O47" i="13"/>
  <c r="K32" i="13"/>
  <c r="O50" i="13"/>
  <c r="O32" i="13"/>
  <c r="L33" i="13"/>
  <c r="N35" i="13"/>
  <c r="K36" i="13"/>
  <c r="M38" i="13"/>
  <c r="O40" i="13"/>
  <c r="L41" i="13"/>
  <c r="N43" i="13"/>
  <c r="K44" i="13"/>
  <c r="N46" i="13"/>
  <c r="L47" i="13"/>
  <c r="K50" i="13"/>
  <c r="N52" i="13"/>
  <c r="K53" i="13"/>
  <c r="M55" i="13"/>
  <c r="M39" i="13"/>
  <c r="K40" i="13"/>
  <c r="N30" i="13"/>
  <c r="M33" i="13"/>
  <c r="O35" i="13"/>
  <c r="L36" i="13"/>
  <c r="N38" i="13"/>
  <c r="K39" i="13"/>
  <c r="M41" i="13"/>
  <c r="O43" i="13"/>
  <c r="L44" i="13"/>
  <c r="O46" i="13"/>
  <c r="M47" i="13"/>
  <c r="O49" i="13"/>
  <c r="L50" i="13"/>
  <c r="O52" i="13"/>
  <c r="L53" i="13"/>
  <c r="N55" i="13"/>
  <c r="O33" i="13"/>
  <c r="L42" i="13"/>
  <c r="N53" i="13"/>
  <c r="M45" i="13"/>
  <c r="M48" i="13"/>
  <c r="O53" i="13"/>
  <c r="M30" i="13"/>
  <c r="K31" i="13"/>
  <c r="O30" i="13"/>
  <c r="L31" i="13"/>
  <c r="K34" i="13"/>
  <c r="M36" i="13"/>
  <c r="O38" i="13"/>
  <c r="L39" i="13"/>
  <c r="N41" i="13"/>
  <c r="K42" i="13"/>
  <c r="M44" i="13"/>
  <c r="K45" i="13"/>
  <c r="N47" i="13"/>
  <c r="K48" i="13"/>
  <c r="M50" i="13"/>
  <c r="M53" i="13"/>
  <c r="O55" i="13"/>
  <c r="L29" i="14"/>
  <c r="L31" i="14" s="1"/>
  <c r="P29" i="14"/>
  <c r="P31" i="14" s="1"/>
  <c r="R29" i="14"/>
  <c r="R31" i="14" s="1"/>
  <c r="T29" i="14"/>
  <c r="T31" i="14" s="1"/>
  <c r="F29" i="14"/>
  <c r="F31" i="14" s="1"/>
  <c r="V29" i="14"/>
  <c r="V31" i="14" s="1"/>
  <c r="H29" i="14"/>
  <c r="H31" i="14" s="1"/>
  <c r="X29" i="14"/>
  <c r="X31" i="14" s="1"/>
  <c r="J29" i="14"/>
  <c r="J31" i="14" s="1"/>
  <c r="N29" i="14"/>
  <c r="N31" i="14" s="1"/>
  <c r="I13" i="12"/>
  <c r="H13" i="12"/>
  <c r="H14" i="12" s="1"/>
  <c r="F2" i="12"/>
  <c r="E2" i="12"/>
  <c r="E3" i="12" s="1"/>
  <c r="F3" i="12" s="1"/>
  <c r="F25" i="12"/>
  <c r="E25" i="12"/>
  <c r="E16" i="12"/>
  <c r="F16" i="12"/>
  <c r="E17" i="12" s="1"/>
  <c r="F17" i="12" s="1"/>
  <c r="E5" i="12"/>
  <c r="F5" i="12"/>
  <c r="E6" i="12"/>
  <c r="F6" i="12" s="1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V30" i="10"/>
  <c r="AT30" i="10"/>
  <c r="AR30" i="10"/>
  <c r="AP30" i="10"/>
  <c r="AN30" i="10"/>
  <c r="AN29" i="10"/>
  <c r="AN31" i="10" s="1"/>
  <c r="AL30" i="10"/>
  <c r="AL29" i="10"/>
  <c r="AL31" i="10" s="1"/>
  <c r="AJ30" i="10"/>
  <c r="AH30" i="10"/>
  <c r="AF30" i="10"/>
  <c r="AD30" i="10"/>
  <c r="AB30" i="10"/>
  <c r="Z30" i="10"/>
  <c r="X30" i="10"/>
  <c r="X29" i="10"/>
  <c r="X31" i="10" s="1"/>
  <c r="V30" i="10"/>
  <c r="V29" i="10"/>
  <c r="V31" i="10" s="1"/>
  <c r="T30" i="10"/>
  <c r="R30" i="10"/>
  <c r="P30" i="10"/>
  <c r="P29" i="10"/>
  <c r="P31" i="10" s="1"/>
  <c r="N30" i="10"/>
  <c r="N29" i="10"/>
  <c r="N31" i="10" s="1"/>
  <c r="L30" i="10"/>
  <c r="J30" i="10"/>
  <c r="H30" i="10"/>
  <c r="H29" i="10"/>
  <c r="H31" i="10" s="1"/>
  <c r="F30" i="10"/>
  <c r="F29" i="10"/>
  <c r="F31" i="10" s="1"/>
  <c r="D31" i="10"/>
  <c r="D30" i="10"/>
  <c r="D29" i="10"/>
  <c r="AV29" i="10" s="1"/>
  <c r="F47" i="10"/>
  <c r="I47" i="10"/>
  <c r="N47" i="10"/>
  <c r="Q47" i="10"/>
  <c r="V47" i="10"/>
  <c r="Y47" i="10"/>
  <c r="F39" i="10"/>
  <c r="G39" i="10"/>
  <c r="G47" i="10" s="1"/>
  <c r="H39" i="10"/>
  <c r="H47" i="10" s="1"/>
  <c r="I39" i="10"/>
  <c r="J39" i="10"/>
  <c r="J47" i="10" s="1"/>
  <c r="K39" i="10"/>
  <c r="K47" i="10" s="1"/>
  <c r="L39" i="10"/>
  <c r="L47" i="10" s="1"/>
  <c r="M39" i="10"/>
  <c r="M47" i="10" s="1"/>
  <c r="N39" i="10"/>
  <c r="O39" i="10"/>
  <c r="O47" i="10" s="1"/>
  <c r="P39" i="10"/>
  <c r="P47" i="10" s="1"/>
  <c r="Q39" i="10"/>
  <c r="R39" i="10"/>
  <c r="R47" i="10" s="1"/>
  <c r="S39" i="10"/>
  <c r="S47" i="10" s="1"/>
  <c r="T39" i="10"/>
  <c r="T47" i="10" s="1"/>
  <c r="U39" i="10"/>
  <c r="U47" i="10" s="1"/>
  <c r="V39" i="10"/>
  <c r="W39" i="10"/>
  <c r="W47" i="10" s="1"/>
  <c r="X39" i="10"/>
  <c r="X47" i="10" s="1"/>
  <c r="Y39" i="10"/>
  <c r="Z39" i="10"/>
  <c r="Z47" i="10" s="1"/>
  <c r="AA39" i="10"/>
  <c r="AA47" i="10" s="1"/>
  <c r="E39" i="10"/>
  <c r="E47" i="10" s="1"/>
  <c r="F27" i="9"/>
  <c r="AX27" i="9"/>
  <c r="AA55" i="9" s="1"/>
  <c r="E45" i="9"/>
  <c r="E47" i="9"/>
  <c r="E51" i="9"/>
  <c r="AX2" i="9"/>
  <c r="AX3" i="9"/>
  <c r="AX4" i="9"/>
  <c r="AX5" i="9"/>
  <c r="AX6" i="9"/>
  <c r="AA34" i="9" s="1"/>
  <c r="AX7" i="9"/>
  <c r="AX8" i="9"/>
  <c r="AX9" i="9"/>
  <c r="AX10" i="9"/>
  <c r="AX11" i="9"/>
  <c r="AX12" i="9"/>
  <c r="AX13" i="9"/>
  <c r="AX14" i="9"/>
  <c r="AA42" i="9" s="1"/>
  <c r="AX15" i="9"/>
  <c r="AX16" i="9"/>
  <c r="AX17" i="9"/>
  <c r="AX18" i="9"/>
  <c r="AX19" i="9"/>
  <c r="AX20" i="9"/>
  <c r="AX21" i="9"/>
  <c r="AX22" i="9"/>
  <c r="AA50" i="9" s="1"/>
  <c r="AX23" i="9"/>
  <c r="AX24" i="9"/>
  <c r="AX25" i="9"/>
  <c r="AX26" i="9"/>
  <c r="AV2" i="9"/>
  <c r="AV3" i="9"/>
  <c r="AV4" i="9"/>
  <c r="AV5" i="9"/>
  <c r="AV6" i="9"/>
  <c r="AV7" i="9"/>
  <c r="AV8" i="9"/>
  <c r="AV9" i="9"/>
  <c r="AV10" i="9"/>
  <c r="AV11" i="9"/>
  <c r="AV12" i="9"/>
  <c r="AV13" i="9"/>
  <c r="AV14" i="9"/>
  <c r="AV15" i="9"/>
  <c r="AV16" i="9"/>
  <c r="AV17" i="9"/>
  <c r="AV18" i="9"/>
  <c r="AV19" i="9"/>
  <c r="AV20" i="9"/>
  <c r="AV21" i="9"/>
  <c r="AV22" i="9"/>
  <c r="AV23" i="9"/>
  <c r="AV24" i="9"/>
  <c r="AV25" i="9"/>
  <c r="AV26" i="9"/>
  <c r="AV27" i="9"/>
  <c r="AT2" i="9"/>
  <c r="AT3" i="9"/>
  <c r="AT4" i="9"/>
  <c r="AT5" i="9"/>
  <c r="AT6" i="9"/>
  <c r="AT7" i="9"/>
  <c r="AT8" i="9"/>
  <c r="AT9" i="9"/>
  <c r="AT10" i="9"/>
  <c r="AT11" i="9"/>
  <c r="AT12" i="9"/>
  <c r="AT13" i="9"/>
  <c r="AT14" i="9"/>
  <c r="AT15" i="9"/>
  <c r="AT16" i="9"/>
  <c r="AT17" i="9"/>
  <c r="AT18" i="9"/>
  <c r="AT19" i="9"/>
  <c r="AT20" i="9"/>
  <c r="AT21" i="9"/>
  <c r="AT22" i="9"/>
  <c r="AT23" i="9"/>
  <c r="AT24" i="9"/>
  <c r="AT25" i="9"/>
  <c r="AT26" i="9"/>
  <c r="AT27" i="9"/>
  <c r="AR2" i="9"/>
  <c r="AR3" i="9"/>
  <c r="AR4" i="9"/>
  <c r="AR5" i="9"/>
  <c r="AR6" i="9"/>
  <c r="AR7" i="9"/>
  <c r="AR8" i="9"/>
  <c r="AR9" i="9"/>
  <c r="AR10" i="9"/>
  <c r="AR11" i="9"/>
  <c r="AR12" i="9"/>
  <c r="AR13" i="9"/>
  <c r="AR14" i="9"/>
  <c r="AR15" i="9"/>
  <c r="AR16" i="9"/>
  <c r="AR17" i="9"/>
  <c r="AR18" i="9"/>
  <c r="AR19" i="9"/>
  <c r="AR20" i="9"/>
  <c r="AR21" i="9"/>
  <c r="AR22" i="9"/>
  <c r="AR23" i="9"/>
  <c r="AR24" i="9"/>
  <c r="AR25" i="9"/>
  <c r="AR26" i="9"/>
  <c r="AR27" i="9"/>
  <c r="AP2" i="9"/>
  <c r="AP3" i="9"/>
  <c r="AP4" i="9"/>
  <c r="AP5" i="9"/>
  <c r="AP6" i="9"/>
  <c r="AP7" i="9"/>
  <c r="AP8" i="9"/>
  <c r="AP9" i="9"/>
  <c r="AP10" i="9"/>
  <c r="AP11" i="9"/>
  <c r="AP12" i="9"/>
  <c r="AP13" i="9"/>
  <c r="AP14" i="9"/>
  <c r="AP15" i="9"/>
  <c r="AP16" i="9"/>
  <c r="AP17" i="9"/>
  <c r="AP18" i="9"/>
  <c r="AP19" i="9"/>
  <c r="AP20" i="9"/>
  <c r="AP21" i="9"/>
  <c r="AP22" i="9"/>
  <c r="AP23" i="9"/>
  <c r="AP24" i="9"/>
  <c r="AP25" i="9"/>
  <c r="AP26" i="9"/>
  <c r="AP27" i="9"/>
  <c r="AN2" i="9"/>
  <c r="AN3" i="9"/>
  <c r="AN4" i="9"/>
  <c r="AN5" i="9"/>
  <c r="AN6" i="9"/>
  <c r="AN7" i="9"/>
  <c r="AN8" i="9"/>
  <c r="AN9" i="9"/>
  <c r="AN10" i="9"/>
  <c r="AN11" i="9"/>
  <c r="AN12" i="9"/>
  <c r="AN13" i="9"/>
  <c r="AN14" i="9"/>
  <c r="AN15" i="9"/>
  <c r="AN16" i="9"/>
  <c r="AN17" i="9"/>
  <c r="AN18" i="9"/>
  <c r="AN19" i="9"/>
  <c r="AN20" i="9"/>
  <c r="AN21" i="9"/>
  <c r="AN22" i="9"/>
  <c r="AN23" i="9"/>
  <c r="AN24" i="9"/>
  <c r="AN25" i="9"/>
  <c r="AN26" i="9"/>
  <c r="AN27" i="9"/>
  <c r="AL2" i="9"/>
  <c r="AL3" i="9"/>
  <c r="AL4" i="9"/>
  <c r="AL5" i="9"/>
  <c r="AL6" i="9"/>
  <c r="AL7" i="9"/>
  <c r="AL8" i="9"/>
  <c r="AL9" i="9"/>
  <c r="AL10" i="9"/>
  <c r="AL11" i="9"/>
  <c r="AL12" i="9"/>
  <c r="AL13" i="9"/>
  <c r="AL14" i="9"/>
  <c r="AL15" i="9"/>
  <c r="AL16" i="9"/>
  <c r="AL17" i="9"/>
  <c r="AL18" i="9"/>
  <c r="AL19" i="9"/>
  <c r="AL20" i="9"/>
  <c r="AL21" i="9"/>
  <c r="AL22" i="9"/>
  <c r="AL23" i="9"/>
  <c r="AL24" i="9"/>
  <c r="AL25" i="9"/>
  <c r="AL26" i="9"/>
  <c r="AL27" i="9"/>
  <c r="AJ2" i="9"/>
  <c r="AJ3" i="9"/>
  <c r="AJ4" i="9"/>
  <c r="AJ5" i="9"/>
  <c r="AJ6" i="9"/>
  <c r="AJ7" i="9"/>
  <c r="AJ8" i="9"/>
  <c r="AJ9" i="9"/>
  <c r="AJ10" i="9"/>
  <c r="AJ11" i="9"/>
  <c r="AJ12" i="9"/>
  <c r="AJ13" i="9"/>
  <c r="AJ14" i="9"/>
  <c r="AJ15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H2" i="9"/>
  <c r="AH3" i="9"/>
  <c r="AH4" i="9"/>
  <c r="AH5" i="9"/>
  <c r="AH6" i="9"/>
  <c r="AH7" i="9"/>
  <c r="AH8" i="9"/>
  <c r="AH9" i="9"/>
  <c r="AH10" i="9"/>
  <c r="AH11" i="9"/>
  <c r="AH12" i="9"/>
  <c r="AH13" i="9"/>
  <c r="AH14" i="9"/>
  <c r="AH15" i="9"/>
  <c r="AH16" i="9"/>
  <c r="AH17" i="9"/>
  <c r="AH18" i="9"/>
  <c r="AH19" i="9"/>
  <c r="AH20" i="9"/>
  <c r="AH21" i="9"/>
  <c r="AH22" i="9"/>
  <c r="AH23" i="9"/>
  <c r="AH24" i="9"/>
  <c r="AH25" i="9"/>
  <c r="AH26" i="9"/>
  <c r="AH27" i="9"/>
  <c r="AF2" i="9"/>
  <c r="AF3" i="9"/>
  <c r="AF4" i="9"/>
  <c r="AF5" i="9"/>
  <c r="AF6" i="9"/>
  <c r="AF7" i="9"/>
  <c r="AF8" i="9"/>
  <c r="AF9" i="9"/>
  <c r="AF10" i="9"/>
  <c r="AF11" i="9"/>
  <c r="AF12" i="9"/>
  <c r="AF13" i="9"/>
  <c r="AF14" i="9"/>
  <c r="AF15" i="9"/>
  <c r="AF16" i="9"/>
  <c r="AF17" i="9"/>
  <c r="AF18" i="9"/>
  <c r="AF19" i="9"/>
  <c r="AF20" i="9"/>
  <c r="AF21" i="9"/>
  <c r="AF22" i="9"/>
  <c r="AF23" i="9"/>
  <c r="AF24" i="9"/>
  <c r="AF25" i="9"/>
  <c r="AF26" i="9"/>
  <c r="AF27" i="9"/>
  <c r="AD2" i="9"/>
  <c r="AD3" i="9"/>
  <c r="AD4" i="9"/>
  <c r="AD5" i="9"/>
  <c r="AD6" i="9"/>
  <c r="AD7" i="9"/>
  <c r="AD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B2" i="9"/>
  <c r="AB3" i="9"/>
  <c r="AB4" i="9"/>
  <c r="AB5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7" i="9"/>
  <c r="Z2" i="9"/>
  <c r="Z3" i="9"/>
  <c r="Z4" i="9"/>
  <c r="Z5" i="9"/>
  <c r="Z6" i="9"/>
  <c r="Z7" i="9"/>
  <c r="Z8" i="9"/>
  <c r="O36" i="9" s="1"/>
  <c r="Z9" i="9"/>
  <c r="Z10" i="9"/>
  <c r="Z11" i="9"/>
  <c r="Z12" i="9"/>
  <c r="Z13" i="9"/>
  <c r="Z14" i="9"/>
  <c r="Z15" i="9"/>
  <c r="Z16" i="9"/>
  <c r="O44" i="9" s="1"/>
  <c r="Z17" i="9"/>
  <c r="Z18" i="9"/>
  <c r="Z19" i="9"/>
  <c r="Z20" i="9"/>
  <c r="Z21" i="9"/>
  <c r="Z22" i="9"/>
  <c r="Z23" i="9"/>
  <c r="Z24" i="9"/>
  <c r="O52" i="9" s="1"/>
  <c r="Z25" i="9"/>
  <c r="Z26" i="9"/>
  <c r="Z27" i="9"/>
  <c r="X2" i="9"/>
  <c r="X3" i="9"/>
  <c r="X4" i="9"/>
  <c r="X5" i="9"/>
  <c r="X6" i="9"/>
  <c r="N34" i="9" s="1"/>
  <c r="X7" i="9"/>
  <c r="X8" i="9"/>
  <c r="X9" i="9"/>
  <c r="X10" i="9"/>
  <c r="X11" i="9"/>
  <c r="X12" i="9"/>
  <c r="X13" i="9"/>
  <c r="X14" i="9"/>
  <c r="N42" i="9" s="1"/>
  <c r="X15" i="9"/>
  <c r="X16" i="9"/>
  <c r="X17" i="9"/>
  <c r="X18" i="9"/>
  <c r="X19" i="9"/>
  <c r="X20" i="9"/>
  <c r="X21" i="9"/>
  <c r="X22" i="9"/>
  <c r="N50" i="9" s="1"/>
  <c r="X23" i="9"/>
  <c r="X24" i="9"/>
  <c r="X25" i="9"/>
  <c r="X26" i="9"/>
  <c r="X27" i="9"/>
  <c r="V2" i="9"/>
  <c r="V3" i="9"/>
  <c r="V4" i="9"/>
  <c r="M32" i="9" s="1"/>
  <c r="V5" i="9"/>
  <c r="V6" i="9"/>
  <c r="V7" i="9"/>
  <c r="V8" i="9"/>
  <c r="V9" i="9"/>
  <c r="V10" i="9"/>
  <c r="V11" i="9"/>
  <c r="V12" i="9"/>
  <c r="M40" i="9" s="1"/>
  <c r="V13" i="9"/>
  <c r="V14" i="9"/>
  <c r="V15" i="9"/>
  <c r="V16" i="9"/>
  <c r="V17" i="9"/>
  <c r="V18" i="9"/>
  <c r="V19" i="9"/>
  <c r="V20" i="9"/>
  <c r="M48" i="9" s="1"/>
  <c r="V21" i="9"/>
  <c r="V22" i="9"/>
  <c r="V23" i="9"/>
  <c r="V24" i="9"/>
  <c r="V25" i="9"/>
  <c r="V26" i="9"/>
  <c r="V27" i="9"/>
  <c r="T2" i="9"/>
  <c r="T3" i="9"/>
  <c r="T4" i="9"/>
  <c r="T5" i="9"/>
  <c r="T6" i="9"/>
  <c r="T7" i="9"/>
  <c r="T8" i="9"/>
  <c r="T9" i="9"/>
  <c r="T10" i="9"/>
  <c r="L38" i="9" s="1"/>
  <c r="T11" i="9"/>
  <c r="T12" i="9"/>
  <c r="T13" i="9"/>
  <c r="T14" i="9"/>
  <c r="T15" i="9"/>
  <c r="T16" i="9"/>
  <c r="T17" i="9"/>
  <c r="T18" i="9"/>
  <c r="L46" i="9" s="1"/>
  <c r="T19" i="9"/>
  <c r="T20" i="9"/>
  <c r="T21" i="9"/>
  <c r="T22" i="9"/>
  <c r="T23" i="9"/>
  <c r="T24" i="9"/>
  <c r="T25" i="9"/>
  <c r="T26" i="9"/>
  <c r="L54" i="9" s="1"/>
  <c r="T27" i="9"/>
  <c r="R2" i="9"/>
  <c r="R3" i="9"/>
  <c r="R4" i="9"/>
  <c r="R5" i="9"/>
  <c r="R6" i="9"/>
  <c r="R7" i="9"/>
  <c r="R8" i="9"/>
  <c r="K36" i="9" s="1"/>
  <c r="R9" i="9"/>
  <c r="R10" i="9"/>
  <c r="R11" i="9"/>
  <c r="R12" i="9"/>
  <c r="R13" i="9"/>
  <c r="R14" i="9"/>
  <c r="R15" i="9"/>
  <c r="R16" i="9"/>
  <c r="K44" i="9" s="1"/>
  <c r="R17" i="9"/>
  <c r="R18" i="9"/>
  <c r="R19" i="9"/>
  <c r="R20" i="9"/>
  <c r="R21" i="9"/>
  <c r="R22" i="9"/>
  <c r="R23" i="9"/>
  <c r="R24" i="9"/>
  <c r="K52" i="9" s="1"/>
  <c r="R25" i="9"/>
  <c r="R26" i="9"/>
  <c r="R27" i="9"/>
  <c r="P2" i="9"/>
  <c r="P3" i="9"/>
  <c r="P4" i="9"/>
  <c r="P5" i="9"/>
  <c r="P6" i="9"/>
  <c r="J34" i="9" s="1"/>
  <c r="P7" i="9"/>
  <c r="P8" i="9"/>
  <c r="P9" i="9"/>
  <c r="P10" i="9"/>
  <c r="P11" i="9"/>
  <c r="P12" i="9"/>
  <c r="P13" i="9"/>
  <c r="P14" i="9"/>
  <c r="J42" i="9" s="1"/>
  <c r="P15" i="9"/>
  <c r="P16" i="9"/>
  <c r="P17" i="9"/>
  <c r="P18" i="9"/>
  <c r="P19" i="9"/>
  <c r="P20" i="9"/>
  <c r="P21" i="9"/>
  <c r="P22" i="9"/>
  <c r="J50" i="9" s="1"/>
  <c r="P23" i="9"/>
  <c r="P24" i="9"/>
  <c r="P25" i="9"/>
  <c r="P26" i="9"/>
  <c r="P27" i="9"/>
  <c r="N2" i="9"/>
  <c r="N3" i="9"/>
  <c r="N4" i="9"/>
  <c r="I32" i="9" s="1"/>
  <c r="N5" i="9"/>
  <c r="N6" i="9"/>
  <c r="N7" i="9"/>
  <c r="N8" i="9"/>
  <c r="N9" i="9"/>
  <c r="N10" i="9"/>
  <c r="N11" i="9"/>
  <c r="N12" i="9"/>
  <c r="I40" i="9" s="1"/>
  <c r="N13" i="9"/>
  <c r="N14" i="9"/>
  <c r="N15" i="9"/>
  <c r="N16" i="9"/>
  <c r="N17" i="9"/>
  <c r="N18" i="9"/>
  <c r="N19" i="9"/>
  <c r="N20" i="9"/>
  <c r="I48" i="9" s="1"/>
  <c r="N21" i="9"/>
  <c r="N22" i="9"/>
  <c r="N23" i="9"/>
  <c r="N24" i="9"/>
  <c r="N25" i="9"/>
  <c r="N26" i="9"/>
  <c r="N27" i="9"/>
  <c r="L2" i="9"/>
  <c r="L3" i="9"/>
  <c r="L4" i="9"/>
  <c r="L5" i="9"/>
  <c r="L6" i="9"/>
  <c r="L7" i="9"/>
  <c r="L8" i="9"/>
  <c r="L9" i="9"/>
  <c r="L10" i="9"/>
  <c r="H38" i="9" s="1"/>
  <c r="L11" i="9"/>
  <c r="L12" i="9"/>
  <c r="L13" i="9"/>
  <c r="L14" i="9"/>
  <c r="L15" i="9"/>
  <c r="L16" i="9"/>
  <c r="L17" i="9"/>
  <c r="L18" i="9"/>
  <c r="H46" i="9" s="1"/>
  <c r="L19" i="9"/>
  <c r="L20" i="9"/>
  <c r="L21" i="9"/>
  <c r="L22" i="9"/>
  <c r="L23" i="9"/>
  <c r="L24" i="9"/>
  <c r="L25" i="9"/>
  <c r="L26" i="9"/>
  <c r="H54" i="9" s="1"/>
  <c r="L27" i="9"/>
  <c r="J2" i="9"/>
  <c r="J3" i="9"/>
  <c r="J4" i="9"/>
  <c r="J5" i="9"/>
  <c r="J6" i="9"/>
  <c r="J7" i="9"/>
  <c r="J8" i="9"/>
  <c r="G36" i="9" s="1"/>
  <c r="J9" i="9"/>
  <c r="J10" i="9"/>
  <c r="J11" i="9"/>
  <c r="J12" i="9"/>
  <c r="J13" i="9"/>
  <c r="J14" i="9"/>
  <c r="J15" i="9"/>
  <c r="J16" i="9"/>
  <c r="G44" i="9" s="1"/>
  <c r="J17" i="9"/>
  <c r="J18" i="9"/>
  <c r="J19" i="9"/>
  <c r="J20" i="9"/>
  <c r="J21" i="9"/>
  <c r="J22" i="9"/>
  <c r="J23" i="9"/>
  <c r="J25" i="9"/>
  <c r="G53" i="9" s="1"/>
  <c r="J26" i="9"/>
  <c r="J27" i="9"/>
  <c r="F2" i="9"/>
  <c r="F3" i="9"/>
  <c r="E31" i="9" s="1"/>
  <c r="F4" i="9"/>
  <c r="E32" i="9" s="1"/>
  <c r="F5" i="9"/>
  <c r="E33" i="9" s="1"/>
  <c r="F6" i="9"/>
  <c r="E34" i="9" s="1"/>
  <c r="F7" i="9"/>
  <c r="E35" i="9" s="1"/>
  <c r="F8" i="9"/>
  <c r="E36" i="9" s="1"/>
  <c r="F9" i="9"/>
  <c r="E37" i="9" s="1"/>
  <c r="F10" i="9"/>
  <c r="E38" i="9" s="1"/>
  <c r="F11" i="9"/>
  <c r="E39" i="9" s="1"/>
  <c r="F12" i="9"/>
  <c r="E40" i="9" s="1"/>
  <c r="F13" i="9"/>
  <c r="E41" i="9" s="1"/>
  <c r="F14" i="9"/>
  <c r="E42" i="9" s="1"/>
  <c r="F15" i="9"/>
  <c r="E43" i="9" s="1"/>
  <c r="F16" i="9"/>
  <c r="E44" i="9" s="1"/>
  <c r="F18" i="9"/>
  <c r="E46" i="9" s="1"/>
  <c r="F20" i="9"/>
  <c r="E48" i="9" s="1"/>
  <c r="F21" i="9"/>
  <c r="E49" i="9" s="1"/>
  <c r="F22" i="9"/>
  <c r="E50" i="9" s="1"/>
  <c r="F23" i="9"/>
  <c r="F24" i="9"/>
  <c r="E52" i="9" s="1"/>
  <c r="F25" i="9"/>
  <c r="E53" i="9" s="1"/>
  <c r="F26" i="9"/>
  <c r="E54" i="9" s="1"/>
  <c r="H27" i="9"/>
  <c r="E30" i="9"/>
  <c r="E34" i="11"/>
  <c r="E42" i="11"/>
  <c r="R54" i="11"/>
  <c r="L52" i="11"/>
  <c r="O50" i="11"/>
  <c r="Y44" i="11"/>
  <c r="K43" i="11"/>
  <c r="L42" i="11"/>
  <c r="L41" i="11"/>
  <c r="K41" i="11"/>
  <c r="L40" i="11"/>
  <c r="I39" i="11"/>
  <c r="K38" i="11"/>
  <c r="J38" i="11"/>
  <c r="N37" i="11"/>
  <c r="K37" i="11"/>
  <c r="J37" i="11"/>
  <c r="I37" i="11"/>
  <c r="P36" i="11"/>
  <c r="M36" i="11"/>
  <c r="I36" i="11"/>
  <c r="P35" i="11"/>
  <c r="M35" i="11"/>
  <c r="K35" i="11"/>
  <c r="J35" i="11"/>
  <c r="I35" i="11"/>
  <c r="X34" i="11"/>
  <c r="V34" i="11"/>
  <c r="N34" i="11"/>
  <c r="Q33" i="11"/>
  <c r="P33" i="11"/>
  <c r="O33" i="11"/>
  <c r="N33" i="11"/>
  <c r="K33" i="11"/>
  <c r="AX27" i="11"/>
  <c r="AA55" i="11" s="1"/>
  <c r="AV27" i="11"/>
  <c r="Z55" i="11" s="1"/>
  <c r="AT27" i="11"/>
  <c r="Y55" i="11"/>
  <c r="AR27" i="11"/>
  <c r="X55" i="11" s="1"/>
  <c r="AP27" i="11"/>
  <c r="W55" i="11" s="1"/>
  <c r="AN27" i="11"/>
  <c r="V55" i="11" s="1"/>
  <c r="AL27" i="11"/>
  <c r="U55" i="11"/>
  <c r="AJ27" i="11"/>
  <c r="T55" i="11" s="1"/>
  <c r="AH27" i="11"/>
  <c r="S55" i="11" s="1"/>
  <c r="AF27" i="11"/>
  <c r="R55" i="11"/>
  <c r="AD27" i="11"/>
  <c r="Q55" i="11"/>
  <c r="AB27" i="11"/>
  <c r="P55" i="11" s="1"/>
  <c r="Z27" i="11"/>
  <c r="O55" i="11"/>
  <c r="X27" i="11"/>
  <c r="N55" i="11"/>
  <c r="V27" i="11"/>
  <c r="M55" i="11"/>
  <c r="T27" i="11"/>
  <c r="L55" i="11" s="1"/>
  <c r="R27" i="11"/>
  <c r="K55" i="11" s="1"/>
  <c r="P27" i="11"/>
  <c r="J55" i="11" s="1"/>
  <c r="N27" i="11"/>
  <c r="I55" i="11" s="1"/>
  <c r="L27" i="11"/>
  <c r="H55" i="11"/>
  <c r="J27" i="11"/>
  <c r="G55" i="11" s="1"/>
  <c r="H27" i="11"/>
  <c r="F55" i="11" s="1"/>
  <c r="F27" i="11"/>
  <c r="AX26" i="11"/>
  <c r="AA54" i="11" s="1"/>
  <c r="AV26" i="11"/>
  <c r="Z54" i="11" s="1"/>
  <c r="AT26" i="11"/>
  <c r="Y54" i="11" s="1"/>
  <c r="AR26" i="11"/>
  <c r="X54" i="11" s="1"/>
  <c r="AP26" i="11"/>
  <c r="W54" i="11" s="1"/>
  <c r="AN26" i="11"/>
  <c r="V54" i="11"/>
  <c r="AL26" i="11"/>
  <c r="U54" i="11" s="1"/>
  <c r="AJ26" i="11"/>
  <c r="T54" i="11" s="1"/>
  <c r="AH26" i="11"/>
  <c r="S54" i="11" s="1"/>
  <c r="AF26" i="11"/>
  <c r="AD26" i="11"/>
  <c r="Q54" i="11" s="1"/>
  <c r="AB26" i="11"/>
  <c r="P54" i="11"/>
  <c r="Z26" i="11"/>
  <c r="O54" i="11"/>
  <c r="X26" i="11"/>
  <c r="N54" i="11" s="1"/>
  <c r="V26" i="11"/>
  <c r="M54" i="11" s="1"/>
  <c r="T26" i="11"/>
  <c r="L54" i="11"/>
  <c r="R26" i="11"/>
  <c r="K54" i="11"/>
  <c r="P26" i="11"/>
  <c r="J54" i="11" s="1"/>
  <c r="N26" i="11"/>
  <c r="I54" i="11"/>
  <c r="L26" i="11"/>
  <c r="H54" i="11" s="1"/>
  <c r="J26" i="11"/>
  <c r="G54" i="11" s="1"/>
  <c r="H26" i="11"/>
  <c r="F54" i="11" s="1"/>
  <c r="F26" i="11"/>
  <c r="E54" i="11" s="1"/>
  <c r="AX25" i="11"/>
  <c r="AA53" i="11" s="1"/>
  <c r="AV25" i="11"/>
  <c r="Z53" i="11"/>
  <c r="AT25" i="11"/>
  <c r="Y53" i="11" s="1"/>
  <c r="AR25" i="11"/>
  <c r="X53" i="11" s="1"/>
  <c r="AP25" i="11"/>
  <c r="W53" i="11"/>
  <c r="AN25" i="11"/>
  <c r="V53" i="11" s="1"/>
  <c r="AL25" i="11"/>
  <c r="U53" i="11" s="1"/>
  <c r="AJ25" i="11"/>
  <c r="T53" i="11" s="1"/>
  <c r="AH25" i="11"/>
  <c r="S53" i="11"/>
  <c r="AF25" i="11"/>
  <c r="R53" i="11" s="1"/>
  <c r="AD25" i="11"/>
  <c r="Q53" i="11" s="1"/>
  <c r="AB25" i="11"/>
  <c r="P53" i="11" s="1"/>
  <c r="Z25" i="11"/>
  <c r="O53" i="11"/>
  <c r="X25" i="11"/>
  <c r="N53" i="11" s="1"/>
  <c r="V25" i="11"/>
  <c r="M53" i="11" s="1"/>
  <c r="T25" i="11"/>
  <c r="L53" i="11" s="1"/>
  <c r="R25" i="11"/>
  <c r="K53" i="11"/>
  <c r="P25" i="11"/>
  <c r="J53" i="11" s="1"/>
  <c r="N25" i="11"/>
  <c r="I53" i="11" s="1"/>
  <c r="L25" i="11"/>
  <c r="H53" i="11"/>
  <c r="J25" i="11"/>
  <c r="G53" i="11"/>
  <c r="H25" i="11"/>
  <c r="F53" i="11" s="1"/>
  <c r="F25" i="11"/>
  <c r="E53" i="11" s="1"/>
  <c r="AX24" i="11"/>
  <c r="AA52" i="11" s="1"/>
  <c r="AV24" i="11"/>
  <c r="Z52" i="11" s="1"/>
  <c r="AT24" i="11"/>
  <c r="Y52" i="11"/>
  <c r="AR24" i="11"/>
  <c r="X52" i="11" s="1"/>
  <c r="AP24" i="11"/>
  <c r="W52" i="11" s="1"/>
  <c r="AN24" i="11"/>
  <c r="V52" i="11" s="1"/>
  <c r="AL24" i="11"/>
  <c r="U52" i="11"/>
  <c r="AJ24" i="11"/>
  <c r="T52" i="11" s="1"/>
  <c r="AH24" i="11"/>
  <c r="S52" i="11" s="1"/>
  <c r="AF24" i="11"/>
  <c r="R52" i="11" s="1"/>
  <c r="AD24" i="11"/>
  <c r="Q52" i="11"/>
  <c r="AB24" i="11"/>
  <c r="P52" i="11" s="1"/>
  <c r="Z24" i="11"/>
  <c r="O52" i="11"/>
  <c r="X24" i="11"/>
  <c r="N52" i="11"/>
  <c r="V24" i="11"/>
  <c r="M52" i="11"/>
  <c r="R24" i="11"/>
  <c r="K52" i="11" s="1"/>
  <c r="P24" i="11"/>
  <c r="J52" i="11"/>
  <c r="N24" i="11"/>
  <c r="I52" i="11"/>
  <c r="L24" i="11"/>
  <c r="H52" i="11"/>
  <c r="J24" i="11"/>
  <c r="G52" i="11" s="1"/>
  <c r="H24" i="11"/>
  <c r="F52" i="11"/>
  <c r="F24" i="11"/>
  <c r="E52" i="11" s="1"/>
  <c r="AX23" i="11"/>
  <c r="AA51" i="11" s="1"/>
  <c r="AV23" i="11"/>
  <c r="Z51" i="11"/>
  <c r="AT23" i="11"/>
  <c r="Y51" i="11" s="1"/>
  <c r="AR23" i="11"/>
  <c r="X51" i="11" s="1"/>
  <c r="AP23" i="11"/>
  <c r="W51" i="11"/>
  <c r="AN23" i="11"/>
  <c r="V51" i="11"/>
  <c r="AL23" i="11"/>
  <c r="U51" i="11" s="1"/>
  <c r="AJ23" i="11"/>
  <c r="T51" i="11"/>
  <c r="AH23" i="11"/>
  <c r="S51" i="11"/>
  <c r="AF23" i="11"/>
  <c r="R51" i="11"/>
  <c r="AD23" i="11"/>
  <c r="Q51" i="11" s="1"/>
  <c r="AB23" i="11"/>
  <c r="P51" i="11"/>
  <c r="Z23" i="11"/>
  <c r="O51" i="11"/>
  <c r="X23" i="11"/>
  <c r="N51" i="11" s="1"/>
  <c r="V23" i="11"/>
  <c r="M51" i="11" s="1"/>
  <c r="T23" i="11"/>
  <c r="L51" i="11"/>
  <c r="R23" i="11"/>
  <c r="K51" i="11"/>
  <c r="P23" i="11"/>
  <c r="J51" i="11" s="1"/>
  <c r="N23" i="11"/>
  <c r="I51" i="11" s="1"/>
  <c r="L23" i="11"/>
  <c r="H51" i="11" s="1"/>
  <c r="J23" i="11"/>
  <c r="G51" i="11" s="1"/>
  <c r="H23" i="11"/>
  <c r="F51" i="11" s="1"/>
  <c r="F23" i="11"/>
  <c r="E51" i="11" s="1"/>
  <c r="AX22" i="11"/>
  <c r="AA50" i="11" s="1"/>
  <c r="AV22" i="11"/>
  <c r="Z50" i="11"/>
  <c r="AT22" i="11"/>
  <c r="Y50" i="11"/>
  <c r="AR22" i="11"/>
  <c r="X50" i="11" s="1"/>
  <c r="AP22" i="11"/>
  <c r="W50" i="11" s="1"/>
  <c r="AN22" i="11"/>
  <c r="V50" i="11"/>
  <c r="AL22" i="11"/>
  <c r="U50" i="11"/>
  <c r="AJ22" i="11"/>
  <c r="T50" i="11" s="1"/>
  <c r="AH22" i="11"/>
  <c r="S50" i="11" s="1"/>
  <c r="AF22" i="11"/>
  <c r="R50" i="11"/>
  <c r="AD22" i="11"/>
  <c r="Q50" i="11"/>
  <c r="AB22" i="11"/>
  <c r="P50" i="11" s="1"/>
  <c r="Z22" i="11"/>
  <c r="X22" i="11"/>
  <c r="N50" i="11"/>
  <c r="V22" i="11"/>
  <c r="M50" i="11" s="1"/>
  <c r="T22" i="11"/>
  <c r="L50" i="11" s="1"/>
  <c r="R22" i="11"/>
  <c r="K50" i="11"/>
  <c r="P22" i="11"/>
  <c r="J50" i="11"/>
  <c r="N22" i="11"/>
  <c r="I50" i="11" s="1"/>
  <c r="L22" i="11"/>
  <c r="H50" i="11" s="1"/>
  <c r="J22" i="11"/>
  <c r="G50" i="11"/>
  <c r="H22" i="11"/>
  <c r="F50" i="11"/>
  <c r="F22" i="11"/>
  <c r="E50" i="11" s="1"/>
  <c r="AX21" i="11"/>
  <c r="AA49" i="11"/>
  <c r="AV21" i="11"/>
  <c r="Z49" i="11" s="1"/>
  <c r="AT21" i="11"/>
  <c r="Y49" i="11" s="1"/>
  <c r="AR21" i="11"/>
  <c r="X49" i="11"/>
  <c r="AP21" i="11"/>
  <c r="W49" i="11"/>
  <c r="AN21" i="11"/>
  <c r="V49" i="11" s="1"/>
  <c r="AL21" i="11"/>
  <c r="U49" i="11"/>
  <c r="AJ21" i="11"/>
  <c r="T49" i="11"/>
  <c r="AH21" i="11"/>
  <c r="S49" i="11" s="1"/>
  <c r="AF21" i="11"/>
  <c r="R49" i="11" s="1"/>
  <c r="AD21" i="11"/>
  <c r="Q49" i="11"/>
  <c r="AB21" i="11"/>
  <c r="P49" i="11"/>
  <c r="Z21" i="11"/>
  <c r="O49" i="11" s="1"/>
  <c r="X21" i="11"/>
  <c r="N49" i="11" s="1"/>
  <c r="V21" i="11"/>
  <c r="M49" i="11"/>
  <c r="T21" i="11"/>
  <c r="L49" i="11"/>
  <c r="R21" i="11"/>
  <c r="K49" i="11" s="1"/>
  <c r="P21" i="11"/>
  <c r="J49" i="11" s="1"/>
  <c r="N21" i="11"/>
  <c r="I49" i="11"/>
  <c r="L21" i="11"/>
  <c r="H49" i="11" s="1"/>
  <c r="J21" i="11"/>
  <c r="G49" i="11" s="1"/>
  <c r="H21" i="11"/>
  <c r="F49" i="11" s="1"/>
  <c r="F21" i="11"/>
  <c r="E49" i="11" s="1"/>
  <c r="AX20" i="11"/>
  <c r="AA48" i="11"/>
  <c r="AV20" i="11"/>
  <c r="Z48" i="11" s="1"/>
  <c r="AT20" i="11"/>
  <c r="Y48" i="11" s="1"/>
  <c r="AR20" i="11"/>
  <c r="X48" i="11" s="1"/>
  <c r="AP20" i="11"/>
  <c r="W48" i="11"/>
  <c r="AN20" i="11"/>
  <c r="V48" i="11" s="1"/>
  <c r="AL20" i="11"/>
  <c r="U48" i="11" s="1"/>
  <c r="AJ20" i="11"/>
  <c r="T48" i="11" s="1"/>
  <c r="AH20" i="11"/>
  <c r="S48" i="11"/>
  <c r="AF20" i="11"/>
  <c r="R48" i="11" s="1"/>
  <c r="AD20" i="11"/>
  <c r="Q48" i="11" s="1"/>
  <c r="AB20" i="11"/>
  <c r="P48" i="11" s="1"/>
  <c r="Z20" i="11"/>
  <c r="O48" i="11"/>
  <c r="X20" i="11"/>
  <c r="N48" i="11" s="1"/>
  <c r="V20" i="11"/>
  <c r="M48" i="11" s="1"/>
  <c r="T20" i="11"/>
  <c r="L48" i="11"/>
  <c r="R20" i="11"/>
  <c r="K48" i="11" s="1"/>
  <c r="P20" i="11"/>
  <c r="J48" i="11" s="1"/>
  <c r="N20" i="11"/>
  <c r="I48" i="11"/>
  <c r="L20" i="11"/>
  <c r="H48" i="11"/>
  <c r="J20" i="11"/>
  <c r="G48" i="11" s="1"/>
  <c r="H20" i="11"/>
  <c r="F48" i="11" s="1"/>
  <c r="F20" i="11"/>
  <c r="E48" i="11" s="1"/>
  <c r="AX19" i="11"/>
  <c r="AA47" i="11" s="1"/>
  <c r="AV19" i="11"/>
  <c r="Z47" i="11" s="1"/>
  <c r="AT19" i="11"/>
  <c r="Y47" i="11"/>
  <c r="AR19" i="11"/>
  <c r="X47" i="11" s="1"/>
  <c r="AP19" i="11"/>
  <c r="W47" i="11" s="1"/>
  <c r="AN19" i="11"/>
  <c r="V47" i="11" s="1"/>
  <c r="AL19" i="11"/>
  <c r="U47" i="11"/>
  <c r="AJ19" i="11"/>
  <c r="T47" i="11" s="1"/>
  <c r="AH19" i="11"/>
  <c r="S47" i="11"/>
  <c r="AF19" i="11"/>
  <c r="R47" i="11"/>
  <c r="AD19" i="11"/>
  <c r="Q47" i="11" s="1"/>
  <c r="AB19" i="11"/>
  <c r="P47" i="11" s="1"/>
  <c r="Z19" i="11"/>
  <c r="O47" i="11"/>
  <c r="X19" i="11"/>
  <c r="N47" i="11"/>
  <c r="V19" i="11"/>
  <c r="M47" i="11" s="1"/>
  <c r="T19" i="11"/>
  <c r="L47" i="11" s="1"/>
  <c r="R19" i="11"/>
  <c r="K47" i="11"/>
  <c r="P19" i="11"/>
  <c r="J47" i="11"/>
  <c r="N19" i="11"/>
  <c r="I47" i="11" s="1"/>
  <c r="L19" i="11"/>
  <c r="H47" i="11" s="1"/>
  <c r="J19" i="11"/>
  <c r="G47" i="11"/>
  <c r="H19" i="11"/>
  <c r="F47" i="11"/>
  <c r="F19" i="11"/>
  <c r="E47" i="11" s="1"/>
  <c r="AX18" i="11"/>
  <c r="AA46" i="11" s="1"/>
  <c r="AV18" i="11"/>
  <c r="Z46" i="11" s="1"/>
  <c r="AT18" i="11"/>
  <c r="Y46" i="11"/>
  <c r="AR18" i="11"/>
  <c r="X46" i="11"/>
  <c r="AP18" i="11"/>
  <c r="W46" i="11" s="1"/>
  <c r="AN18" i="11"/>
  <c r="V46" i="11" s="1"/>
  <c r="AL18" i="11"/>
  <c r="U46" i="11"/>
  <c r="AJ18" i="11"/>
  <c r="T46" i="11"/>
  <c r="AH18" i="11"/>
  <c r="S46" i="11" s="1"/>
  <c r="AF18" i="11"/>
  <c r="R46" i="11" s="1"/>
  <c r="AD18" i="11"/>
  <c r="Q46" i="11"/>
  <c r="AB18" i="11"/>
  <c r="P46" i="11"/>
  <c r="Z18" i="11"/>
  <c r="O46" i="11" s="1"/>
  <c r="X18" i="11"/>
  <c r="N46" i="11" s="1"/>
  <c r="V18" i="11"/>
  <c r="M46" i="11"/>
  <c r="T18" i="11"/>
  <c r="L46" i="11"/>
  <c r="R18" i="11"/>
  <c r="K46" i="11" s="1"/>
  <c r="P18" i="11"/>
  <c r="J46" i="11"/>
  <c r="N18" i="11"/>
  <c r="I46" i="11"/>
  <c r="L18" i="11"/>
  <c r="H46" i="11" s="1"/>
  <c r="J18" i="11"/>
  <c r="G46" i="11" s="1"/>
  <c r="H18" i="11"/>
  <c r="F46" i="11"/>
  <c r="F18" i="11"/>
  <c r="E46" i="11" s="1"/>
  <c r="AX17" i="11"/>
  <c r="AA45" i="11"/>
  <c r="AV17" i="11"/>
  <c r="Z45" i="11"/>
  <c r="AT17" i="11"/>
  <c r="Y45" i="11" s="1"/>
  <c r="AR17" i="11"/>
  <c r="X45" i="11" s="1"/>
  <c r="AP17" i="11"/>
  <c r="W45" i="11"/>
  <c r="AN17" i="11"/>
  <c r="V45" i="11"/>
  <c r="AL17" i="11"/>
  <c r="U45" i="11" s="1"/>
  <c r="AJ17" i="11"/>
  <c r="T45" i="11" s="1"/>
  <c r="AH17" i="11"/>
  <c r="S45" i="11"/>
  <c r="AF17" i="11"/>
  <c r="R45" i="11" s="1"/>
  <c r="AD17" i="11"/>
  <c r="Q45" i="11"/>
  <c r="AB17" i="11"/>
  <c r="P45" i="11"/>
  <c r="Z17" i="11"/>
  <c r="O45" i="11"/>
  <c r="X17" i="11"/>
  <c r="N45" i="11" s="1"/>
  <c r="V17" i="11"/>
  <c r="M45" i="11"/>
  <c r="T17" i="11"/>
  <c r="L45" i="11"/>
  <c r="R17" i="11"/>
  <c r="K45" i="11"/>
  <c r="P17" i="11"/>
  <c r="J45" i="11" s="1"/>
  <c r="N17" i="11"/>
  <c r="I45" i="11" s="1"/>
  <c r="L17" i="11"/>
  <c r="H45" i="11"/>
  <c r="J17" i="11"/>
  <c r="G45" i="11"/>
  <c r="H17" i="11"/>
  <c r="F45" i="11" s="1"/>
  <c r="F17" i="11"/>
  <c r="E45" i="11" s="1"/>
  <c r="AX16" i="11"/>
  <c r="AA44" i="11" s="1"/>
  <c r="AV16" i="11"/>
  <c r="Z44" i="11" s="1"/>
  <c r="AT16" i="11"/>
  <c r="AR16" i="11"/>
  <c r="X44" i="11" s="1"/>
  <c r="AP16" i="11"/>
  <c r="W44" i="11" s="1"/>
  <c r="AN16" i="11"/>
  <c r="V44" i="11"/>
  <c r="AL16" i="11"/>
  <c r="U44" i="11"/>
  <c r="AJ16" i="11"/>
  <c r="T44" i="11" s="1"/>
  <c r="AH16" i="11"/>
  <c r="S44" i="11" s="1"/>
  <c r="AF16" i="11"/>
  <c r="R44" i="11"/>
  <c r="AD16" i="11"/>
  <c r="Q44" i="11"/>
  <c r="AB16" i="11"/>
  <c r="P44" i="11" s="1"/>
  <c r="Z16" i="11"/>
  <c r="O44" i="11" s="1"/>
  <c r="X16" i="11"/>
  <c r="N44" i="11"/>
  <c r="V16" i="11"/>
  <c r="M44" i="11"/>
  <c r="T16" i="11"/>
  <c r="L44" i="11" s="1"/>
  <c r="R16" i="11"/>
  <c r="K44" i="11" s="1"/>
  <c r="P16" i="11"/>
  <c r="J44" i="11"/>
  <c r="N16" i="11"/>
  <c r="I44" i="11" s="1"/>
  <c r="L16" i="11"/>
  <c r="H44" i="11"/>
  <c r="J16" i="11"/>
  <c r="G44" i="11"/>
  <c r="H16" i="11"/>
  <c r="F44" i="11" s="1"/>
  <c r="F16" i="11"/>
  <c r="E44" i="11" s="1"/>
  <c r="AX15" i="11"/>
  <c r="AA43" i="11"/>
  <c r="AV15" i="11"/>
  <c r="Z43" i="11" s="1"/>
  <c r="AT15" i="11"/>
  <c r="Y43" i="11" s="1"/>
  <c r="AR15" i="11"/>
  <c r="X43" i="11"/>
  <c r="AP15" i="11"/>
  <c r="W43" i="11"/>
  <c r="AN15" i="11"/>
  <c r="V43" i="11" s="1"/>
  <c r="AL15" i="11"/>
  <c r="U43" i="11" s="1"/>
  <c r="AJ15" i="11"/>
  <c r="T43" i="11"/>
  <c r="AH15" i="11"/>
  <c r="S43" i="11"/>
  <c r="AF15" i="11"/>
  <c r="R43" i="11" s="1"/>
  <c r="AD15" i="11"/>
  <c r="Q43" i="11" s="1"/>
  <c r="AB15" i="11"/>
  <c r="P43" i="11"/>
  <c r="Z15" i="11"/>
  <c r="O43" i="11"/>
  <c r="X15" i="11"/>
  <c r="N43" i="11" s="1"/>
  <c r="V15" i="11"/>
  <c r="M43" i="11" s="1"/>
  <c r="T15" i="11"/>
  <c r="L43" i="11"/>
  <c r="P15" i="11"/>
  <c r="J43" i="11" s="1"/>
  <c r="N15" i="11"/>
  <c r="I43" i="11" s="1"/>
  <c r="L15" i="11"/>
  <c r="H43" i="11" s="1"/>
  <c r="J15" i="11"/>
  <c r="G43" i="11"/>
  <c r="H15" i="11"/>
  <c r="F43" i="11" s="1"/>
  <c r="F15" i="11"/>
  <c r="E43" i="11" s="1"/>
  <c r="AX14" i="11"/>
  <c r="AA42" i="11"/>
  <c r="AV14" i="11"/>
  <c r="Z42" i="11"/>
  <c r="AT14" i="11"/>
  <c r="Y42" i="11" s="1"/>
  <c r="AR14" i="11"/>
  <c r="X42" i="11"/>
  <c r="AP14" i="11"/>
  <c r="W42" i="11" s="1"/>
  <c r="AN14" i="11"/>
  <c r="V42" i="11" s="1"/>
  <c r="AL14" i="11"/>
  <c r="U42" i="11"/>
  <c r="AJ14" i="11"/>
  <c r="T42" i="11" s="1"/>
  <c r="AH14" i="11"/>
  <c r="S42" i="11" s="1"/>
  <c r="AF14" i="11"/>
  <c r="R42" i="11" s="1"/>
  <c r="AD14" i="11"/>
  <c r="Q42" i="11"/>
  <c r="AB14" i="11"/>
  <c r="P42" i="11" s="1"/>
  <c r="Z14" i="11"/>
  <c r="O42" i="11" s="1"/>
  <c r="X14" i="11"/>
  <c r="N42" i="11" s="1"/>
  <c r="V14" i="11"/>
  <c r="M42" i="11"/>
  <c r="R14" i="11"/>
  <c r="K42" i="11" s="1"/>
  <c r="P14" i="11"/>
  <c r="J42" i="11"/>
  <c r="N14" i="11"/>
  <c r="I42" i="11"/>
  <c r="L14" i="11"/>
  <c r="H42" i="11"/>
  <c r="J14" i="11"/>
  <c r="G42" i="11" s="1"/>
  <c r="H14" i="11"/>
  <c r="F42" i="11"/>
  <c r="F14" i="11"/>
  <c r="AX13" i="11"/>
  <c r="AA41" i="11" s="1"/>
  <c r="AV13" i="11"/>
  <c r="Z41" i="11"/>
  <c r="AT13" i="11"/>
  <c r="Y41" i="11" s="1"/>
  <c r="AR13" i="11"/>
  <c r="X41" i="11" s="1"/>
  <c r="AP13" i="11"/>
  <c r="W41" i="11" s="1"/>
  <c r="AN13" i="11"/>
  <c r="V41" i="11"/>
  <c r="AL13" i="11"/>
  <c r="U41" i="11" s="1"/>
  <c r="AJ13" i="11"/>
  <c r="T41" i="11" s="1"/>
  <c r="AH13" i="11"/>
  <c r="S41" i="11" s="1"/>
  <c r="AF13" i="11"/>
  <c r="R41" i="11"/>
  <c r="AD13" i="11"/>
  <c r="Q41" i="11" s="1"/>
  <c r="AB13" i="11"/>
  <c r="P41" i="11"/>
  <c r="Z13" i="11"/>
  <c r="O41" i="11"/>
  <c r="X13" i="11"/>
  <c r="N41" i="11"/>
  <c r="V13" i="11"/>
  <c r="M41" i="11" s="1"/>
  <c r="R13" i="11"/>
  <c r="P13" i="11"/>
  <c r="J41" i="11" s="1"/>
  <c r="N13" i="11"/>
  <c r="I41" i="11" s="1"/>
  <c r="L13" i="11"/>
  <c r="H41" i="11"/>
  <c r="J13" i="11"/>
  <c r="G41" i="11" s="1"/>
  <c r="H13" i="11"/>
  <c r="F41" i="11" s="1"/>
  <c r="F13" i="11"/>
  <c r="E41" i="11" s="1"/>
  <c r="AX12" i="11"/>
  <c r="AA40" i="11" s="1"/>
  <c r="AV12" i="11"/>
  <c r="Z40" i="11"/>
  <c r="AT12" i="11"/>
  <c r="Y40" i="11" s="1"/>
  <c r="AR12" i="11"/>
  <c r="X40" i="11" s="1"/>
  <c r="AP12" i="11"/>
  <c r="W40" i="11" s="1"/>
  <c r="AN12" i="11"/>
  <c r="V40" i="11" s="1"/>
  <c r="AL12" i="11"/>
  <c r="U40" i="11" s="1"/>
  <c r="AJ12" i="11"/>
  <c r="T40" i="11"/>
  <c r="AH12" i="11"/>
  <c r="S40" i="11"/>
  <c r="AF12" i="11"/>
  <c r="R40" i="11"/>
  <c r="AD12" i="11"/>
  <c r="Q40" i="11" s="1"/>
  <c r="AB12" i="11"/>
  <c r="P40" i="11"/>
  <c r="Z12" i="11"/>
  <c r="O40" i="11"/>
  <c r="X12" i="11"/>
  <c r="N40" i="11"/>
  <c r="V12" i="11"/>
  <c r="M40" i="11" s="1"/>
  <c r="R12" i="11"/>
  <c r="K40" i="11"/>
  <c r="P12" i="11"/>
  <c r="J40" i="11"/>
  <c r="N12" i="11"/>
  <c r="I40" i="11"/>
  <c r="L12" i="11"/>
  <c r="H40" i="11" s="1"/>
  <c r="J12" i="11"/>
  <c r="G40" i="11" s="1"/>
  <c r="H12" i="11"/>
  <c r="F40" i="11" s="1"/>
  <c r="F12" i="11"/>
  <c r="E40" i="11" s="1"/>
  <c r="AX11" i="11"/>
  <c r="AA39" i="11"/>
  <c r="AV11" i="11"/>
  <c r="Z39" i="11" s="1"/>
  <c r="AT11" i="11"/>
  <c r="Y39" i="11" s="1"/>
  <c r="AR11" i="11"/>
  <c r="X39" i="11" s="1"/>
  <c r="AP11" i="11"/>
  <c r="W39" i="11" s="1"/>
  <c r="AN11" i="11"/>
  <c r="V39" i="11"/>
  <c r="AL11" i="11"/>
  <c r="U39" i="11" s="1"/>
  <c r="AJ11" i="11"/>
  <c r="T39" i="11" s="1"/>
  <c r="AH11" i="11"/>
  <c r="S39" i="11"/>
  <c r="AF11" i="11"/>
  <c r="R39" i="11"/>
  <c r="AD11" i="11"/>
  <c r="Q39" i="11" s="1"/>
  <c r="AB11" i="11"/>
  <c r="P39" i="11"/>
  <c r="Z11" i="11"/>
  <c r="O39" i="11"/>
  <c r="X11" i="11"/>
  <c r="N39" i="11" s="1"/>
  <c r="V11" i="11"/>
  <c r="M39" i="11"/>
  <c r="T11" i="11"/>
  <c r="L39" i="11" s="1"/>
  <c r="R11" i="11"/>
  <c r="K39" i="11" s="1"/>
  <c r="P11" i="11"/>
  <c r="J39" i="11" s="1"/>
  <c r="N11" i="11"/>
  <c r="L11" i="11"/>
  <c r="H39" i="11" s="1"/>
  <c r="J11" i="11"/>
  <c r="G39" i="11"/>
  <c r="H11" i="11"/>
  <c r="F39" i="11"/>
  <c r="F11" i="11"/>
  <c r="E39" i="11" s="1"/>
  <c r="AX10" i="11"/>
  <c r="AA38" i="11" s="1"/>
  <c r="AV10" i="11"/>
  <c r="Z38" i="11" s="1"/>
  <c r="AT10" i="11"/>
  <c r="Y38" i="11"/>
  <c r="AR10" i="11"/>
  <c r="X38" i="11"/>
  <c r="AP10" i="11"/>
  <c r="W38" i="11"/>
  <c r="AN10" i="11"/>
  <c r="V38" i="11" s="1"/>
  <c r="AL10" i="11"/>
  <c r="U38" i="11" s="1"/>
  <c r="AJ10" i="11"/>
  <c r="T38" i="11" s="1"/>
  <c r="AH10" i="11"/>
  <c r="S38" i="11" s="1"/>
  <c r="AF10" i="11"/>
  <c r="R38" i="11"/>
  <c r="AD10" i="11"/>
  <c r="Q38" i="11" s="1"/>
  <c r="AB10" i="11"/>
  <c r="P38" i="11" s="1"/>
  <c r="Z10" i="11"/>
  <c r="O38" i="11"/>
  <c r="X10" i="11"/>
  <c r="N38" i="11"/>
  <c r="V10" i="11"/>
  <c r="M38" i="11" s="1"/>
  <c r="T10" i="11"/>
  <c r="L38" i="11"/>
  <c r="N10" i="11"/>
  <c r="I38" i="11"/>
  <c r="L10" i="11"/>
  <c r="H38" i="11"/>
  <c r="J10" i="11"/>
  <c r="G38" i="11" s="1"/>
  <c r="H10" i="11"/>
  <c r="F38" i="11" s="1"/>
  <c r="F10" i="11"/>
  <c r="E38" i="11" s="1"/>
  <c r="AX9" i="11"/>
  <c r="AA37" i="11"/>
  <c r="AV9" i="11"/>
  <c r="Z37" i="11"/>
  <c r="AT9" i="11"/>
  <c r="Y37" i="11" s="1"/>
  <c r="AR9" i="11"/>
  <c r="X37" i="11" s="1"/>
  <c r="AP9" i="11"/>
  <c r="W37" i="11" s="1"/>
  <c r="AN9" i="11"/>
  <c r="V37" i="11" s="1"/>
  <c r="AL9" i="11"/>
  <c r="U37" i="11"/>
  <c r="AJ9" i="11"/>
  <c r="T37" i="11" s="1"/>
  <c r="AH9" i="11"/>
  <c r="S37" i="11" s="1"/>
  <c r="AF9" i="11"/>
  <c r="R37" i="11" s="1"/>
  <c r="AD9" i="11"/>
  <c r="Q37" i="11"/>
  <c r="AB9" i="11"/>
  <c r="P37" i="11" s="1"/>
  <c r="Z9" i="11"/>
  <c r="O37" i="11" s="1"/>
  <c r="X9" i="11"/>
  <c r="V9" i="11"/>
  <c r="M37" i="11"/>
  <c r="T9" i="11"/>
  <c r="L37" i="11" s="1"/>
  <c r="L9" i="11"/>
  <c r="H37" i="11"/>
  <c r="J9" i="11"/>
  <c r="G37" i="11"/>
  <c r="H9" i="11"/>
  <c r="F37" i="11"/>
  <c r="F9" i="11"/>
  <c r="E37" i="11" s="1"/>
  <c r="AX8" i="11"/>
  <c r="AA36" i="11" s="1"/>
  <c r="AV8" i="11"/>
  <c r="Z36" i="11" s="1"/>
  <c r="AT8" i="11"/>
  <c r="Y36" i="11" s="1"/>
  <c r="AR8" i="11"/>
  <c r="X36" i="11"/>
  <c r="AP8" i="11"/>
  <c r="W36" i="11" s="1"/>
  <c r="AN8" i="11"/>
  <c r="V36" i="11" s="1"/>
  <c r="AL8" i="11"/>
  <c r="U36" i="11"/>
  <c r="AJ8" i="11"/>
  <c r="T36" i="11"/>
  <c r="AH8" i="11"/>
  <c r="S36" i="11" s="1"/>
  <c r="AF8" i="11"/>
  <c r="R36" i="11"/>
  <c r="AD8" i="11"/>
  <c r="Q36" i="11" s="1"/>
  <c r="Z8" i="11"/>
  <c r="O36" i="11" s="1"/>
  <c r="X8" i="11"/>
  <c r="N36" i="11"/>
  <c r="T8" i="11"/>
  <c r="L36" i="11" s="1"/>
  <c r="R8" i="11"/>
  <c r="K36" i="11" s="1"/>
  <c r="P8" i="11"/>
  <c r="J36" i="11" s="1"/>
  <c r="L8" i="11"/>
  <c r="H36" i="11"/>
  <c r="J8" i="11"/>
  <c r="G36" i="11" s="1"/>
  <c r="H8" i="11"/>
  <c r="F36" i="11"/>
  <c r="F8" i="11"/>
  <c r="E36" i="11" s="1"/>
  <c r="AX7" i="11"/>
  <c r="AA35" i="11" s="1"/>
  <c r="AV7" i="11"/>
  <c r="Z35" i="11"/>
  <c r="AT7" i="11"/>
  <c r="Y35" i="11" s="1"/>
  <c r="AR7" i="11"/>
  <c r="X35" i="11"/>
  <c r="AP7" i="11"/>
  <c r="W35" i="11"/>
  <c r="AN7" i="11"/>
  <c r="V35" i="11"/>
  <c r="AL7" i="11"/>
  <c r="U35" i="11" s="1"/>
  <c r="AJ7" i="11"/>
  <c r="T35" i="11" s="1"/>
  <c r="AH7" i="11"/>
  <c r="S35" i="11" s="1"/>
  <c r="AF7" i="11"/>
  <c r="R35" i="11" s="1"/>
  <c r="AD7" i="11"/>
  <c r="Q35" i="11"/>
  <c r="Z7" i="11"/>
  <c r="O35" i="11" s="1"/>
  <c r="X7" i="11"/>
  <c r="N35" i="11" s="1"/>
  <c r="T7" i="11"/>
  <c r="L35" i="11" s="1"/>
  <c r="L7" i="11"/>
  <c r="H35" i="11"/>
  <c r="J7" i="11"/>
  <c r="G35" i="11" s="1"/>
  <c r="H7" i="11"/>
  <c r="F35" i="11" s="1"/>
  <c r="F7" i="11"/>
  <c r="E35" i="11" s="1"/>
  <c r="AX6" i="11"/>
  <c r="AA34" i="11"/>
  <c r="AV6" i="11"/>
  <c r="Z34" i="11" s="1"/>
  <c r="AT6" i="11"/>
  <c r="Y34" i="11"/>
  <c r="AP6" i="11"/>
  <c r="W34" i="11" s="1"/>
  <c r="AL6" i="11"/>
  <c r="U34" i="11" s="1"/>
  <c r="AJ6" i="11"/>
  <c r="T34" i="11"/>
  <c r="AH6" i="11"/>
  <c r="S34" i="11" s="1"/>
  <c r="AF6" i="11"/>
  <c r="R34" i="11" s="1"/>
  <c r="AD6" i="11"/>
  <c r="Q34" i="11" s="1"/>
  <c r="AB6" i="11"/>
  <c r="P34" i="11"/>
  <c r="Z6" i="11"/>
  <c r="O34" i="11" s="1"/>
  <c r="V6" i="11"/>
  <c r="M34" i="11" s="1"/>
  <c r="T6" i="11"/>
  <c r="L34" i="11" s="1"/>
  <c r="R6" i="11"/>
  <c r="K34" i="11"/>
  <c r="P6" i="11"/>
  <c r="J34" i="11" s="1"/>
  <c r="N6" i="11"/>
  <c r="I34" i="11" s="1"/>
  <c r="L6" i="11"/>
  <c r="H34" i="11"/>
  <c r="J6" i="11"/>
  <c r="G34" i="11"/>
  <c r="H6" i="11"/>
  <c r="F34" i="11"/>
  <c r="F6" i="11"/>
  <c r="AX5" i="11"/>
  <c r="AA33" i="11" s="1"/>
  <c r="AV5" i="11"/>
  <c r="Z33" i="11"/>
  <c r="AT5" i="11"/>
  <c r="Y33" i="11"/>
  <c r="AR5" i="11"/>
  <c r="X33" i="11"/>
  <c r="AP5" i="11"/>
  <c r="W33" i="11"/>
  <c r="AN5" i="11"/>
  <c r="V33" i="11" s="1"/>
  <c r="AL5" i="11"/>
  <c r="U33" i="11" s="1"/>
  <c r="AJ5" i="11"/>
  <c r="T33" i="11"/>
  <c r="AH5" i="11"/>
  <c r="S33" i="11"/>
  <c r="AF5" i="11"/>
  <c r="R33" i="11" s="1"/>
  <c r="V5" i="11"/>
  <c r="M33" i="11" s="1"/>
  <c r="T5" i="11"/>
  <c r="L33" i="11" s="1"/>
  <c r="P5" i="11"/>
  <c r="J33" i="11" s="1"/>
  <c r="N5" i="11"/>
  <c r="I33" i="11" s="1"/>
  <c r="L5" i="11"/>
  <c r="H33" i="11"/>
  <c r="J5" i="11"/>
  <c r="G33" i="11" s="1"/>
  <c r="H5" i="11"/>
  <c r="F33" i="11" s="1"/>
  <c r="F5" i="11"/>
  <c r="E33" i="11" s="1"/>
  <c r="AX4" i="11"/>
  <c r="AA32" i="11" s="1"/>
  <c r="AV4" i="11"/>
  <c r="Z32" i="11"/>
  <c r="AT4" i="11"/>
  <c r="Y32" i="11" s="1"/>
  <c r="AR4" i="11"/>
  <c r="X32" i="11" s="1"/>
  <c r="AP4" i="11"/>
  <c r="W32" i="11"/>
  <c r="AN4" i="11"/>
  <c r="V32" i="11" s="1"/>
  <c r="AL4" i="11"/>
  <c r="U32" i="11" s="1"/>
  <c r="AJ4" i="11"/>
  <c r="T32" i="11"/>
  <c r="AH4" i="11"/>
  <c r="S32" i="11" s="1"/>
  <c r="AF4" i="11"/>
  <c r="R32" i="11" s="1"/>
  <c r="AD4" i="11"/>
  <c r="Q32" i="11" s="1"/>
  <c r="AB4" i="11"/>
  <c r="P32" i="11"/>
  <c r="Z4" i="11"/>
  <c r="O32" i="11"/>
  <c r="X4" i="11"/>
  <c r="N32" i="11" s="1"/>
  <c r="V4" i="11"/>
  <c r="M32" i="11" s="1"/>
  <c r="T4" i="11"/>
  <c r="L32" i="11"/>
  <c r="R4" i="11"/>
  <c r="K32" i="11"/>
  <c r="P4" i="11"/>
  <c r="J32" i="11" s="1"/>
  <c r="N4" i="11"/>
  <c r="I32" i="11"/>
  <c r="L4" i="11"/>
  <c r="H32" i="11" s="1"/>
  <c r="J4" i="11"/>
  <c r="G32" i="11" s="1"/>
  <c r="H4" i="11"/>
  <c r="F32" i="11" s="1"/>
  <c r="F4" i="11"/>
  <c r="E32" i="11" s="1"/>
  <c r="AX3" i="11"/>
  <c r="AA31" i="11"/>
  <c r="AV3" i="11"/>
  <c r="Z31" i="11" s="1"/>
  <c r="AT3" i="11"/>
  <c r="Y31" i="11" s="1"/>
  <c r="AR3" i="11"/>
  <c r="X31" i="11" s="1"/>
  <c r="AP3" i="11"/>
  <c r="W31" i="11"/>
  <c r="AN3" i="11"/>
  <c r="V31" i="11" s="1"/>
  <c r="AL3" i="11"/>
  <c r="U31" i="11" s="1"/>
  <c r="AJ3" i="11"/>
  <c r="T31" i="11" s="1"/>
  <c r="AH3" i="11"/>
  <c r="S31" i="11"/>
  <c r="AF3" i="11"/>
  <c r="R31" i="11" s="1"/>
  <c r="AD3" i="11"/>
  <c r="Q31" i="11" s="1"/>
  <c r="AB3" i="11"/>
  <c r="P31" i="11" s="1"/>
  <c r="Z3" i="11"/>
  <c r="O31" i="11"/>
  <c r="X3" i="11"/>
  <c r="N31" i="11" s="1"/>
  <c r="V3" i="11"/>
  <c r="M31" i="11" s="1"/>
  <c r="T3" i="11"/>
  <c r="L31" i="11" s="1"/>
  <c r="R3" i="11"/>
  <c r="K31" i="11"/>
  <c r="P3" i="11"/>
  <c r="J31" i="11" s="1"/>
  <c r="N3" i="11"/>
  <c r="I31" i="11" s="1"/>
  <c r="L3" i="11"/>
  <c r="H31" i="11" s="1"/>
  <c r="J3" i="11"/>
  <c r="G31" i="11"/>
  <c r="H3" i="11"/>
  <c r="F31" i="11" s="1"/>
  <c r="F3" i="11"/>
  <c r="E31" i="11" s="1"/>
  <c r="AX2" i="11"/>
  <c r="AA30" i="11"/>
  <c r="AV2" i="11"/>
  <c r="Z30" i="11"/>
  <c r="AT2" i="11"/>
  <c r="Y30" i="11" s="1"/>
  <c r="AR2" i="11"/>
  <c r="X30" i="11"/>
  <c r="AP2" i="11"/>
  <c r="W30" i="11"/>
  <c r="AN2" i="11"/>
  <c r="V30" i="11"/>
  <c r="AL2" i="11"/>
  <c r="U30" i="11" s="1"/>
  <c r="AJ2" i="11"/>
  <c r="T30" i="11"/>
  <c r="AH2" i="11"/>
  <c r="S30" i="11"/>
  <c r="AF2" i="11"/>
  <c r="R30" i="11"/>
  <c r="AD2" i="11"/>
  <c r="Q30" i="11" s="1"/>
  <c r="AB2" i="11"/>
  <c r="P30" i="11"/>
  <c r="Z2" i="11"/>
  <c r="O30" i="11"/>
  <c r="X2" i="11"/>
  <c r="N30" i="11"/>
  <c r="V2" i="11"/>
  <c r="M30" i="11" s="1"/>
  <c r="T2" i="11"/>
  <c r="L30" i="11"/>
  <c r="R2" i="11"/>
  <c r="K30" i="11"/>
  <c r="P2" i="11"/>
  <c r="J30" i="11"/>
  <c r="N2" i="11"/>
  <c r="I30" i="11" s="1"/>
  <c r="L2" i="11"/>
  <c r="H30" i="11"/>
  <c r="J2" i="11"/>
  <c r="G30" i="11"/>
  <c r="H2" i="11"/>
  <c r="F30" i="11"/>
  <c r="F2" i="11"/>
  <c r="E30" i="11" s="1"/>
  <c r="Z43" i="10"/>
  <c r="AA43" i="10"/>
  <c r="Z44" i="10"/>
  <c r="AA44" i="10"/>
  <c r="Z45" i="10"/>
  <c r="AA45" i="10"/>
  <c r="Z46" i="10"/>
  <c r="AA46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I43" i="10"/>
  <c r="J43" i="10"/>
  <c r="K43" i="10"/>
  <c r="L43" i="10"/>
  <c r="I44" i="10"/>
  <c r="J44" i="10"/>
  <c r="K44" i="10"/>
  <c r="L44" i="10"/>
  <c r="I45" i="10"/>
  <c r="J45" i="10"/>
  <c r="K45" i="10"/>
  <c r="L45" i="10"/>
  <c r="I46" i="10"/>
  <c r="J46" i="10"/>
  <c r="K46" i="10"/>
  <c r="L46" i="10"/>
  <c r="H43" i="10"/>
  <c r="H44" i="10"/>
  <c r="H45" i="10"/>
  <c r="H46" i="10"/>
  <c r="G44" i="10"/>
  <c r="G45" i="10"/>
  <c r="G46" i="10"/>
  <c r="G43" i="10"/>
  <c r="F44" i="10"/>
  <c r="F45" i="10"/>
  <c r="F46" i="10"/>
  <c r="F43" i="10"/>
  <c r="E44" i="10"/>
  <c r="E45" i="10"/>
  <c r="E46" i="10"/>
  <c r="E43" i="10"/>
  <c r="AW26" i="10"/>
  <c r="AW17" i="10"/>
  <c r="AW6" i="10"/>
  <c r="AW3" i="10"/>
  <c r="AU26" i="10"/>
  <c r="AU17" i="10"/>
  <c r="AU18" i="10" s="1"/>
  <c r="AU6" i="10"/>
  <c r="AU3" i="10"/>
  <c r="AS26" i="10"/>
  <c r="AS17" i="10"/>
  <c r="AS18" i="10" s="1"/>
  <c r="AS6" i="10"/>
  <c r="AS3" i="10"/>
  <c r="AQ26" i="10"/>
  <c r="AQ17" i="10"/>
  <c r="AQ6" i="10"/>
  <c r="AQ3" i="10"/>
  <c r="AO26" i="10"/>
  <c r="AO17" i="10"/>
  <c r="AO6" i="10"/>
  <c r="AO3" i="10"/>
  <c r="AM26" i="10"/>
  <c r="AM17" i="10"/>
  <c r="AM6" i="10"/>
  <c r="AM3" i="10"/>
  <c r="AK26" i="10"/>
  <c r="AK18" i="10"/>
  <c r="AK17" i="10"/>
  <c r="AK6" i="10"/>
  <c r="AK3" i="10"/>
  <c r="AI26" i="10"/>
  <c r="AI18" i="10"/>
  <c r="AI17" i="10"/>
  <c r="AI6" i="10"/>
  <c r="AI3" i="10"/>
  <c r="AG26" i="10"/>
  <c r="AG17" i="10"/>
  <c r="AG6" i="10"/>
  <c r="AG3" i="10"/>
  <c r="AE26" i="10"/>
  <c r="AE17" i="10"/>
  <c r="AE6" i="10"/>
  <c r="AE3" i="10"/>
  <c r="AC26" i="10"/>
  <c r="AC17" i="10"/>
  <c r="AC6" i="10"/>
  <c r="AC3" i="10"/>
  <c r="AA26" i="10"/>
  <c r="AA17" i="10"/>
  <c r="AA6" i="10"/>
  <c r="AA3" i="10"/>
  <c r="Y26" i="10"/>
  <c r="Y17" i="10"/>
  <c r="Y6" i="10"/>
  <c r="Y3" i="10"/>
  <c r="W26" i="10"/>
  <c r="W17" i="10"/>
  <c r="W6" i="10"/>
  <c r="W3" i="10"/>
  <c r="U26" i="10"/>
  <c r="U17" i="10"/>
  <c r="U6" i="10"/>
  <c r="U3" i="10"/>
  <c r="S26" i="10"/>
  <c r="S17" i="10"/>
  <c r="S6" i="10"/>
  <c r="S3" i="10"/>
  <c r="Q26" i="10"/>
  <c r="Q17" i="10"/>
  <c r="Q6" i="10"/>
  <c r="Q3" i="10"/>
  <c r="O26" i="10"/>
  <c r="O17" i="10"/>
  <c r="O6" i="10"/>
  <c r="O3" i="10"/>
  <c r="M26" i="10"/>
  <c r="M17" i="10"/>
  <c r="M6" i="10"/>
  <c r="M3" i="10"/>
  <c r="K26" i="10"/>
  <c r="K17" i="10"/>
  <c r="K6" i="10"/>
  <c r="K3" i="10"/>
  <c r="I26" i="10"/>
  <c r="I17" i="10"/>
  <c r="I6" i="10"/>
  <c r="I3" i="10"/>
  <c r="G26" i="10"/>
  <c r="G17" i="10"/>
  <c r="G6" i="10"/>
  <c r="G7" i="10" s="1"/>
  <c r="G3" i="10"/>
  <c r="E26" i="10"/>
  <c r="E25" i="10"/>
  <c r="E17" i="10"/>
  <c r="E16" i="10"/>
  <c r="E18" i="10" s="1"/>
  <c r="E6" i="10"/>
  <c r="E7" i="10" s="1"/>
  <c r="E5" i="10"/>
  <c r="E3" i="10"/>
  <c r="E2" i="10"/>
  <c r="AA31" i="9"/>
  <c r="AA32" i="9"/>
  <c r="AA33" i="9"/>
  <c r="AA35" i="9"/>
  <c r="AA36" i="9"/>
  <c r="AA37" i="9"/>
  <c r="AA38" i="9"/>
  <c r="AA39" i="9"/>
  <c r="AA40" i="9"/>
  <c r="AA41" i="9"/>
  <c r="AA43" i="9"/>
  <c r="AA44" i="9"/>
  <c r="AA45" i="9"/>
  <c r="AA46" i="9"/>
  <c r="AA47" i="9"/>
  <c r="AA48" i="9"/>
  <c r="AA49" i="9"/>
  <c r="AA51" i="9"/>
  <c r="AA52" i="9"/>
  <c r="AA53" i="9"/>
  <c r="AA54" i="9"/>
  <c r="AA30" i="9"/>
  <c r="Z31" i="9"/>
  <c r="Z32" i="9"/>
  <c r="Z33" i="9"/>
  <c r="Z34" i="9"/>
  <c r="Z35" i="9"/>
  <c r="Z36" i="9"/>
  <c r="Z37" i="9"/>
  <c r="Z38" i="9"/>
  <c r="Z39" i="9"/>
  <c r="Z40" i="9"/>
  <c r="Z41" i="9"/>
  <c r="Z42" i="9"/>
  <c r="Z43" i="9"/>
  <c r="Z44" i="9"/>
  <c r="Z45" i="9"/>
  <c r="Z46" i="9"/>
  <c r="Z47" i="9"/>
  <c r="Z48" i="9"/>
  <c r="Z49" i="9"/>
  <c r="Z50" i="9"/>
  <c r="Z51" i="9"/>
  <c r="Z52" i="9"/>
  <c r="Z53" i="9"/>
  <c r="Z54" i="9"/>
  <c r="Z55" i="9"/>
  <c r="Z30" i="9"/>
  <c r="Y31" i="9"/>
  <c r="Y32" i="9"/>
  <c r="Y33" i="9"/>
  <c r="Y34" i="9"/>
  <c r="Y35" i="9"/>
  <c r="Y36" i="9"/>
  <c r="Y37" i="9"/>
  <c r="Y38" i="9"/>
  <c r="Y39" i="9"/>
  <c r="Y40" i="9"/>
  <c r="Y41" i="9"/>
  <c r="Y42" i="9"/>
  <c r="Y43" i="9"/>
  <c r="Y44" i="9"/>
  <c r="Y45" i="9"/>
  <c r="Y46" i="9"/>
  <c r="Y47" i="9"/>
  <c r="Y48" i="9"/>
  <c r="Y49" i="9"/>
  <c r="Y50" i="9"/>
  <c r="Y51" i="9"/>
  <c r="Y52" i="9"/>
  <c r="Y53" i="9"/>
  <c r="Y54" i="9"/>
  <c r="Y55" i="9"/>
  <c r="Y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30" i="9"/>
  <c r="O31" i="9"/>
  <c r="O32" i="9"/>
  <c r="O33" i="9"/>
  <c r="O34" i="9"/>
  <c r="O35" i="9"/>
  <c r="O37" i="9"/>
  <c r="O38" i="9"/>
  <c r="O39" i="9"/>
  <c r="O40" i="9"/>
  <c r="O41" i="9"/>
  <c r="O42" i="9"/>
  <c r="O43" i="9"/>
  <c r="O45" i="9"/>
  <c r="O46" i="9"/>
  <c r="O47" i="9"/>
  <c r="O48" i="9"/>
  <c r="O49" i="9"/>
  <c r="O50" i="9"/>
  <c r="O51" i="9"/>
  <c r="O53" i="9"/>
  <c r="O54" i="9"/>
  <c r="O55" i="9"/>
  <c r="O30" i="9"/>
  <c r="N31" i="9"/>
  <c r="N32" i="9"/>
  <c r="N33" i="9"/>
  <c r="N35" i="9"/>
  <c r="N36" i="9"/>
  <c r="N37" i="9"/>
  <c r="N38" i="9"/>
  <c r="N39" i="9"/>
  <c r="N40" i="9"/>
  <c r="N41" i="9"/>
  <c r="N43" i="9"/>
  <c r="N44" i="9"/>
  <c r="N45" i="9"/>
  <c r="N46" i="9"/>
  <c r="N47" i="9"/>
  <c r="N48" i="9"/>
  <c r="N49" i="9"/>
  <c r="N51" i="9"/>
  <c r="N52" i="9"/>
  <c r="N53" i="9"/>
  <c r="N54" i="9"/>
  <c r="N55" i="9"/>
  <c r="N30" i="9"/>
  <c r="M31" i="9"/>
  <c r="M33" i="9"/>
  <c r="M34" i="9"/>
  <c r="M35" i="9"/>
  <c r="M36" i="9"/>
  <c r="M37" i="9"/>
  <c r="M38" i="9"/>
  <c r="M39" i="9"/>
  <c r="M41" i="9"/>
  <c r="M42" i="9"/>
  <c r="M43" i="9"/>
  <c r="M44" i="9"/>
  <c r="M45" i="9"/>
  <c r="M46" i="9"/>
  <c r="M47" i="9"/>
  <c r="M49" i="9"/>
  <c r="M50" i="9"/>
  <c r="M51" i="9"/>
  <c r="M52" i="9"/>
  <c r="M53" i="9"/>
  <c r="M54" i="9"/>
  <c r="M55" i="9"/>
  <c r="M30" i="9"/>
  <c r="L31" i="9"/>
  <c r="L32" i="9"/>
  <c r="L33" i="9"/>
  <c r="L34" i="9"/>
  <c r="L35" i="9"/>
  <c r="L36" i="9"/>
  <c r="L37" i="9"/>
  <c r="L39" i="9"/>
  <c r="L40" i="9"/>
  <c r="L41" i="9"/>
  <c r="L42" i="9"/>
  <c r="L43" i="9"/>
  <c r="L44" i="9"/>
  <c r="L45" i="9"/>
  <c r="L47" i="9"/>
  <c r="L48" i="9"/>
  <c r="L49" i="9"/>
  <c r="L50" i="9"/>
  <c r="L51" i="9"/>
  <c r="L52" i="9"/>
  <c r="L53" i="9"/>
  <c r="L55" i="9"/>
  <c r="L30" i="9"/>
  <c r="K31" i="9"/>
  <c r="K32" i="9"/>
  <c r="K33" i="9"/>
  <c r="K34" i="9"/>
  <c r="K35" i="9"/>
  <c r="K37" i="9"/>
  <c r="K38" i="9"/>
  <c r="K39" i="9"/>
  <c r="K40" i="9"/>
  <c r="K41" i="9"/>
  <c r="K42" i="9"/>
  <c r="K43" i="9"/>
  <c r="K45" i="9"/>
  <c r="K46" i="9"/>
  <c r="K47" i="9"/>
  <c r="K48" i="9"/>
  <c r="K49" i="9"/>
  <c r="K50" i="9"/>
  <c r="K51" i="9"/>
  <c r="K53" i="9"/>
  <c r="K54" i="9"/>
  <c r="K55" i="9"/>
  <c r="K30" i="9"/>
  <c r="J31" i="9"/>
  <c r="J32" i="9"/>
  <c r="J33" i="9"/>
  <c r="J35" i="9"/>
  <c r="J36" i="9"/>
  <c r="J37" i="9"/>
  <c r="J38" i="9"/>
  <c r="J39" i="9"/>
  <c r="J40" i="9"/>
  <c r="J41" i="9"/>
  <c r="J43" i="9"/>
  <c r="J44" i="9"/>
  <c r="J45" i="9"/>
  <c r="J46" i="9"/>
  <c r="J47" i="9"/>
  <c r="J48" i="9"/>
  <c r="J49" i="9"/>
  <c r="J51" i="9"/>
  <c r="J52" i="9"/>
  <c r="J53" i="9"/>
  <c r="J54" i="9"/>
  <c r="J55" i="9"/>
  <c r="J30" i="9"/>
  <c r="I31" i="9"/>
  <c r="I33" i="9"/>
  <c r="I34" i="9"/>
  <c r="I35" i="9"/>
  <c r="I36" i="9"/>
  <c r="I37" i="9"/>
  <c r="I38" i="9"/>
  <c r="I39" i="9"/>
  <c r="I41" i="9"/>
  <c r="I42" i="9"/>
  <c r="I43" i="9"/>
  <c r="I44" i="9"/>
  <c r="I45" i="9"/>
  <c r="I46" i="9"/>
  <c r="I47" i="9"/>
  <c r="I49" i="9"/>
  <c r="I50" i="9"/>
  <c r="I51" i="9"/>
  <c r="I52" i="9"/>
  <c r="I53" i="9"/>
  <c r="I54" i="9"/>
  <c r="I55" i="9"/>
  <c r="I30" i="9"/>
  <c r="H31" i="9"/>
  <c r="H32" i="9"/>
  <c r="H33" i="9"/>
  <c r="H34" i="9"/>
  <c r="H35" i="9"/>
  <c r="H36" i="9"/>
  <c r="H37" i="9"/>
  <c r="H39" i="9"/>
  <c r="H40" i="9"/>
  <c r="H41" i="9"/>
  <c r="H42" i="9"/>
  <c r="H43" i="9"/>
  <c r="H44" i="9"/>
  <c r="H45" i="9"/>
  <c r="H47" i="9"/>
  <c r="H48" i="9"/>
  <c r="H49" i="9"/>
  <c r="H50" i="9"/>
  <c r="H51" i="9"/>
  <c r="H52" i="9"/>
  <c r="H53" i="9"/>
  <c r="H55" i="9"/>
  <c r="H30" i="9"/>
  <c r="G31" i="9"/>
  <c r="G32" i="9"/>
  <c r="G33" i="9"/>
  <c r="G34" i="9"/>
  <c r="G35" i="9"/>
  <c r="G37" i="9"/>
  <c r="G38" i="9"/>
  <c r="G39" i="9"/>
  <c r="G40" i="9"/>
  <c r="G41" i="9"/>
  <c r="G42" i="9"/>
  <c r="G43" i="9"/>
  <c r="G45" i="9"/>
  <c r="G46" i="9"/>
  <c r="G47" i="9"/>
  <c r="G48" i="9"/>
  <c r="G49" i="9"/>
  <c r="G50" i="9"/>
  <c r="G51" i="9"/>
  <c r="G52" i="9"/>
  <c r="G54" i="9"/>
  <c r="G55" i="9"/>
  <c r="G30" i="9"/>
  <c r="F32" i="9"/>
  <c r="F33" i="9"/>
  <c r="F36" i="9"/>
  <c r="F40" i="9"/>
  <c r="F41" i="9"/>
  <c r="F44" i="9"/>
  <c r="F48" i="9"/>
  <c r="F49" i="9"/>
  <c r="F52" i="9"/>
  <c r="F55" i="9"/>
  <c r="H26" i="9"/>
  <c r="F54" i="9" s="1"/>
  <c r="H25" i="9"/>
  <c r="F53" i="9" s="1"/>
  <c r="H24" i="9"/>
  <c r="H23" i="9"/>
  <c r="F51" i="9" s="1"/>
  <c r="H22" i="9"/>
  <c r="F50" i="9" s="1"/>
  <c r="H21" i="9"/>
  <c r="H20" i="9"/>
  <c r="H19" i="9"/>
  <c r="F47" i="9" s="1"/>
  <c r="H18" i="9"/>
  <c r="F46" i="9" s="1"/>
  <c r="H17" i="9"/>
  <c r="F45" i="9" s="1"/>
  <c r="H16" i="9"/>
  <c r="H15" i="9"/>
  <c r="F43" i="9" s="1"/>
  <c r="H14" i="9"/>
  <c r="F42" i="9" s="1"/>
  <c r="H13" i="9"/>
  <c r="H12" i="9"/>
  <c r="H11" i="9"/>
  <c r="F39" i="9" s="1"/>
  <c r="H10" i="9"/>
  <c r="F38" i="9" s="1"/>
  <c r="H9" i="9"/>
  <c r="F37" i="9" s="1"/>
  <c r="H8" i="9"/>
  <c r="H7" i="9"/>
  <c r="F35" i="9" s="1"/>
  <c r="H6" i="9"/>
  <c r="F34" i="9" s="1"/>
  <c r="H5" i="9"/>
  <c r="H4" i="9"/>
  <c r="H3" i="9"/>
  <c r="F31" i="9" s="1"/>
  <c r="H2" i="9"/>
  <c r="F30" i="9" s="1"/>
  <c r="J9" i="5"/>
  <c r="I9" i="5"/>
  <c r="I10" i="5" s="1"/>
  <c r="J10" i="5" s="1"/>
  <c r="F25" i="5"/>
  <c r="E25" i="5"/>
  <c r="E16" i="5"/>
  <c r="E17" i="5" s="1"/>
  <c r="F17" i="5" s="1"/>
  <c r="F16" i="5"/>
  <c r="E5" i="5"/>
  <c r="E6" i="5" s="1"/>
  <c r="F6" i="5" s="1"/>
  <c r="F5" i="5"/>
  <c r="E2" i="5"/>
  <c r="E3" i="5" s="1"/>
  <c r="F3" i="5" s="1"/>
  <c r="F2" i="5"/>
  <c r="E25" i="4"/>
  <c r="E16" i="4"/>
  <c r="E17" i="4" s="1"/>
  <c r="F17" i="4" s="1"/>
  <c r="E5" i="4"/>
  <c r="E6" i="4" s="1"/>
  <c r="F6" i="4" s="1"/>
  <c r="E2" i="4"/>
  <c r="F25" i="4"/>
  <c r="F16" i="4"/>
  <c r="F5" i="4"/>
  <c r="F2" i="4"/>
  <c r="E3" i="4"/>
  <c r="F3" i="4"/>
  <c r="F25" i="3"/>
  <c r="E25" i="3"/>
  <c r="E26" i="3" s="1"/>
  <c r="F26" i="3" s="1"/>
  <c r="F16" i="3"/>
  <c r="E16" i="3"/>
  <c r="E17" i="3" s="1"/>
  <c r="F17" i="3" s="1"/>
  <c r="F5" i="3"/>
  <c r="E5" i="3"/>
  <c r="E6" i="3" s="1"/>
  <c r="F6" i="3" s="1"/>
  <c r="F2" i="3"/>
  <c r="E2" i="3"/>
  <c r="E3" i="3" s="1"/>
  <c r="F3" i="3" s="1"/>
  <c r="AV31" i="10" l="1"/>
  <c r="L29" i="10"/>
  <c r="L31" i="10" s="1"/>
  <c r="AB29" i="10"/>
  <c r="AB31" i="10" s="1"/>
  <c r="AR29" i="10"/>
  <c r="AR31" i="10" s="1"/>
  <c r="R29" i="10"/>
  <c r="R31" i="10" s="1"/>
  <c r="AH29" i="10"/>
  <c r="AH31" i="10" s="1"/>
  <c r="AD29" i="10"/>
  <c r="AD31" i="10" s="1"/>
  <c r="AT29" i="10"/>
  <c r="AT31" i="10" s="1"/>
  <c r="T29" i="10"/>
  <c r="T31" i="10" s="1"/>
  <c r="AJ29" i="10"/>
  <c r="AJ31" i="10" s="1"/>
  <c r="J29" i="10"/>
  <c r="J31" i="10" s="1"/>
  <c r="Z29" i="10"/>
  <c r="Z31" i="10" s="1"/>
  <c r="AP29" i="10"/>
  <c r="AP31" i="10" s="1"/>
  <c r="AF29" i="10"/>
  <c r="AF31" i="10" s="1"/>
  <c r="E55" i="15"/>
  <c r="E55" i="13"/>
  <c r="E55" i="9"/>
  <c r="E55" i="11"/>
</calcChain>
</file>

<file path=xl/sharedStrings.xml><?xml version="1.0" encoding="utf-8"?>
<sst xmlns="http://schemas.openxmlformats.org/spreadsheetml/2006/main" count="590" uniqueCount="157">
  <si>
    <t>測點</t>
  </si>
  <si>
    <t>F20071108</t>
  </si>
  <si>
    <t>F20071121</t>
  </si>
  <si>
    <t>F20071205</t>
  </si>
  <si>
    <t>F20071221</t>
  </si>
  <si>
    <t>F20080108</t>
  </si>
  <si>
    <t>F20080214</t>
  </si>
  <si>
    <t>F20080312</t>
  </si>
  <si>
    <t>F20080415</t>
  </si>
  <si>
    <t>F20080515</t>
  </si>
  <si>
    <t>F20080612</t>
  </si>
  <si>
    <t>F20080716</t>
  </si>
  <si>
    <t>F20080819</t>
  </si>
  <si>
    <t>F20080917</t>
  </si>
  <si>
    <t>F20081020</t>
  </si>
  <si>
    <t>F20081112</t>
  </si>
  <si>
    <t>F20081210</t>
  </si>
  <si>
    <t>F20090113</t>
  </si>
  <si>
    <t>F20090204</t>
  </si>
  <si>
    <t>F20090310</t>
  </si>
  <si>
    <t>F20090413</t>
  </si>
  <si>
    <t>F20090512</t>
  </si>
  <si>
    <t>F20090609</t>
  </si>
  <si>
    <t>F20090714</t>
  </si>
  <si>
    <t>F20090811</t>
  </si>
  <si>
    <t>F20090924</t>
  </si>
  <si>
    <t>F20091016</t>
  </si>
  <si>
    <t>F20091110</t>
  </si>
  <si>
    <t>F20091208</t>
  </si>
  <si>
    <t>F20100118</t>
  </si>
  <si>
    <t>F20100209</t>
  </si>
  <si>
    <t>F20100315</t>
  </si>
  <si>
    <t>F20100413</t>
  </si>
  <si>
    <t>F20100511</t>
  </si>
  <si>
    <t>F20100624</t>
  </si>
  <si>
    <t>F20100719</t>
  </si>
  <si>
    <t>F20100816</t>
  </si>
  <si>
    <t>F20100913</t>
  </si>
  <si>
    <t>F20101011</t>
  </si>
  <si>
    <t>F20101115</t>
  </si>
  <si>
    <t>F20101206</t>
  </si>
  <si>
    <t>F20110111</t>
  </si>
  <si>
    <t>F20110214</t>
  </si>
  <si>
    <t>F20110314</t>
  </si>
  <si>
    <t>F20110419</t>
  </si>
  <si>
    <t>F20110516</t>
  </si>
  <si>
    <t>F20110621</t>
  </si>
  <si>
    <t>F20110719</t>
  </si>
  <si>
    <t>F20110816</t>
  </si>
  <si>
    <t>F20110913</t>
  </si>
  <si>
    <t>F20111011</t>
  </si>
  <si>
    <t>F20111101</t>
  </si>
  <si>
    <t>F20111212</t>
  </si>
  <si>
    <t>F20120109</t>
  </si>
  <si>
    <t>F20120214</t>
  </si>
  <si>
    <t>F20140416</t>
  </si>
  <si>
    <t>F20140519</t>
  </si>
  <si>
    <t>F20140611</t>
  </si>
  <si>
    <t>F20140704</t>
  </si>
  <si>
    <t>F20140812</t>
  </si>
  <si>
    <t>F20140922</t>
  </si>
  <si>
    <t>F20141008</t>
  </si>
  <si>
    <t>F20141120</t>
  </si>
  <si>
    <t>F20141209</t>
  </si>
  <si>
    <t>NO1</t>
  </si>
  <si>
    <t>NO2</t>
  </si>
  <si>
    <t>NO3</t>
  </si>
  <si>
    <t>NO4</t>
  </si>
  <si>
    <t>NO5</t>
  </si>
  <si>
    <t>NO6</t>
  </si>
  <si>
    <t>NO7</t>
  </si>
  <si>
    <t>NO8</t>
  </si>
  <si>
    <t>NO9</t>
  </si>
  <si>
    <t>NO10</t>
  </si>
  <si>
    <t>NO11</t>
  </si>
  <si>
    <t>NO12</t>
  </si>
  <si>
    <t>NO13</t>
  </si>
  <si>
    <t>NO14</t>
  </si>
  <si>
    <t>NO15</t>
  </si>
  <si>
    <t>NO16</t>
  </si>
  <si>
    <t>NO17</t>
  </si>
  <si>
    <t>NO18</t>
  </si>
  <si>
    <t>NO19</t>
  </si>
  <si>
    <t>NO20</t>
  </si>
  <si>
    <t>NO21</t>
  </si>
  <si>
    <t>NO22</t>
  </si>
  <si>
    <t>NO23</t>
  </si>
  <si>
    <t>NO24</t>
  </si>
  <si>
    <t>NO25</t>
  </si>
  <si>
    <t>NO26</t>
  </si>
  <si>
    <t>磁環深度</t>
  </si>
  <si>
    <t>F20150115</t>
  </si>
  <si>
    <t>F20150210</t>
  </si>
  <si>
    <t>F20150316</t>
  </si>
  <si>
    <t>F20150422</t>
  </si>
  <si>
    <t>F20150513</t>
  </si>
  <si>
    <t>F20150611</t>
  </si>
  <si>
    <t>F20150703</t>
  </si>
  <si>
    <t>F20150814</t>
  </si>
  <si>
    <t>F20150921</t>
  </si>
  <si>
    <t>F20151016</t>
  </si>
  <si>
    <t>F20151123</t>
  </si>
  <si>
    <t>F20151216</t>
  </si>
  <si>
    <t>F20160114</t>
  </si>
  <si>
    <t>F20160225</t>
  </si>
  <si>
    <t>F20160317</t>
  </si>
  <si>
    <t>F20160418</t>
  </si>
  <si>
    <t>F20160531</t>
  </si>
  <si>
    <t>F20160620</t>
  </si>
  <si>
    <t>F20160718</t>
  </si>
  <si>
    <t>F20160812</t>
  </si>
  <si>
    <t>F20160923</t>
  </si>
  <si>
    <t>F20161014</t>
  </si>
  <si>
    <t>F20161114</t>
  </si>
  <si>
    <t>F20161220</t>
  </si>
  <si>
    <t>第一含水層</t>
    <phoneticPr fontId="3" type="noConversion"/>
  </si>
  <si>
    <t>第二含水層</t>
    <phoneticPr fontId="3" type="noConversion"/>
  </si>
  <si>
    <t>第三含水層</t>
    <phoneticPr fontId="3" type="noConversion"/>
  </si>
  <si>
    <t>第四含水層</t>
    <phoneticPr fontId="3" type="noConversion"/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</si>
  <si>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</si>
  <si>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</si>
  <si>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</si>
  <si>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</si>
  <si>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</si>
  <si>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</si>
  <si>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</si>
  <si>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</si>
  <si>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</si>
  <si>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</si>
  <si>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</si>
  <si>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</si>
  <si>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</si>
  <si>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</si>
  <si>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</si>
  <si>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</si>
  <si>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</si>
  <si>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</si>
  <si>
    <t>NO.19</t>
  </si>
  <si>
    <t>NO.20</t>
  </si>
  <si>
    <t>NO.21</t>
  </si>
  <si>
    <t>NO.22</t>
  </si>
  <si>
    <t>NO.23</t>
  </si>
  <si>
    <t>NO.24</t>
  </si>
  <si>
    <t>NO.25</t>
  </si>
  <si>
    <t>NO.26</t>
  </si>
  <si>
    <t>合興地下水位站(23公尺)</t>
  </si>
  <si>
    <t>合興地下水位站(23公尺)</t>
    <phoneticPr fontId="3" type="noConversion"/>
  </si>
  <si>
    <t>合興地下水位站(233公尺)</t>
  </si>
  <si>
    <t>合興地下水位站(233公尺)</t>
    <phoneticPr fontId="3" type="noConversion"/>
  </si>
  <si>
    <t>合興地下水位站(283公尺)</t>
  </si>
  <si>
    <t>合興地下水位站(283公尺)</t>
    <phoneticPr fontId="3" type="noConversion"/>
  </si>
  <si>
    <t>含水層總沉陷量</t>
  </si>
  <si>
    <t>總沉陷量</t>
  </si>
  <si>
    <t>第三含水層</t>
  </si>
  <si>
    <t>2018年含水層3 ( 184~274 公尺)</t>
    <phoneticPr fontId="3" type="noConversion"/>
  </si>
  <si>
    <t>2019年含水層3 ( 184~274 公尺)</t>
    <phoneticPr fontId="3" type="noConversion"/>
  </si>
  <si>
    <t>2020年含水層3 ( 184~274 公尺)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</si>
</sst>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"/>
    <numFmt numFmtId="177" formatCode="0.00;[Red]\(0.00\)"/>
    <numFmt numFmtId="178" formatCode="\Fyyyymmdd"/>
    <numFmt numFmtId="179" formatCode="0.000_ "/>
  </numFmts>
  <fonts count="9" x14ac:knownFonts="1"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9"/>
      <color indexed="8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color theme="1"/>
      <name val="新細明體"/>
      <family val="2"/>
      <charset val="136"/>
      <scheme val="minor"/>
    </font>
    <font>
      <sz val="9"/>
      <color theme="1"/>
      <name val="新細明體"/>
      <family val="2"/>
      <charset val="136"/>
      <scheme val="major"/>
    </font>
    <font>
      <sz val="9"/>
      <color theme="1"/>
      <name val="新細明體"/>
      <family val="1"/>
      <charset val="136"/>
      <scheme val="minor"/>
    </font>
    <font>
      <sz val="10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</borders>
  <cellStyleXfs count="12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0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2" borderId="1" xfId="3" applyFont="1" applyFill="1" applyBorder="1" applyAlignment="1">
      <alignment horizontal="center"/>
    </xf>
    <xf numFmtId="0" fontId="2" fillId="2" borderId="1" xfId="4" applyFont="1" applyFill="1" applyBorder="1" applyAlignment="1">
      <alignment horizontal="center"/>
    </xf>
    <xf numFmtId="0" fontId="0" fillId="0" borderId="0" xfId="0" applyAlignment="1"/>
    <xf numFmtId="0" fontId="2" fillId="0" borderId="2" xfId="1" applyFont="1" applyBorder="1" applyAlignment="1">
      <alignment wrapText="1"/>
    </xf>
    <xf numFmtId="0" fontId="2" fillId="0" borderId="2" xfId="1" applyFont="1" applyBorder="1" applyAlignment="1">
      <alignment horizontal="right" wrapText="1"/>
    </xf>
    <xf numFmtId="176" fontId="2" fillId="0" borderId="2" xfId="1" applyNumberFormat="1" applyFont="1" applyBorder="1" applyAlignment="1">
      <alignment horizontal="right" wrapText="1"/>
    </xf>
    <xf numFmtId="0" fontId="2" fillId="0" borderId="2" xfId="2" applyFont="1" applyBorder="1" applyAlignment="1">
      <alignment horizontal="right" wrapText="1"/>
    </xf>
    <xf numFmtId="0" fontId="2" fillId="0" borderId="2" xfId="3" applyFont="1" applyBorder="1" applyAlignment="1">
      <alignment horizontal="right" wrapText="1"/>
    </xf>
    <xf numFmtId="177" fontId="2" fillId="0" borderId="2" xfId="3" applyNumberFormat="1" applyFont="1" applyBorder="1" applyAlignment="1">
      <alignment horizontal="right" wrapText="1"/>
    </xf>
    <xf numFmtId="177" fontId="2" fillId="0" borderId="2" xfId="4" applyNumberFormat="1" applyFont="1" applyBorder="1" applyAlignment="1">
      <alignment horizontal="right" wrapText="1"/>
    </xf>
    <xf numFmtId="0" fontId="2" fillId="2" borderId="1" xfId="5" applyFont="1" applyFill="1" applyBorder="1" applyAlignment="1">
      <alignment horizontal="center"/>
    </xf>
    <xf numFmtId="0" fontId="2" fillId="0" borderId="2" xfId="5" applyFont="1" applyBorder="1" applyAlignment="1">
      <alignment horizontal="right" wrapText="1"/>
    </xf>
    <xf numFmtId="0" fontId="2" fillId="2" borderId="1" xfId="6" applyFont="1" applyFill="1" applyBorder="1" applyAlignment="1">
      <alignment horizontal="center"/>
    </xf>
    <xf numFmtId="0" fontId="2" fillId="2" borderId="1" xfId="7" applyFont="1" applyFill="1" applyBorder="1" applyAlignment="1">
      <alignment horizontal="center"/>
    </xf>
    <xf numFmtId="177" fontId="2" fillId="0" borderId="2" xfId="1" applyNumberFormat="1" applyFont="1" applyBorder="1" applyAlignment="1">
      <alignment horizontal="right" wrapText="1"/>
    </xf>
    <xf numFmtId="2" fontId="2" fillId="0" borderId="2" xfId="6" applyNumberFormat="1" applyFont="1" applyBorder="1" applyAlignment="1">
      <alignment horizontal="right" wrapText="1"/>
    </xf>
    <xf numFmtId="2" fontId="2" fillId="0" borderId="2" xfId="1" applyNumberFormat="1" applyFont="1" applyBorder="1" applyAlignment="1">
      <alignment horizontal="right" wrapText="1"/>
    </xf>
    <xf numFmtId="2" fontId="2" fillId="0" borderId="2" xfId="7" applyNumberFormat="1" applyFont="1" applyBorder="1" applyAlignment="1">
      <alignment horizontal="right" wrapText="1"/>
    </xf>
    <xf numFmtId="0" fontId="2" fillId="2" borderId="1" xfId="8" applyFont="1" applyFill="1" applyBorder="1" applyAlignment="1">
      <alignment horizontal="center"/>
    </xf>
    <xf numFmtId="0" fontId="2" fillId="2" borderId="1" xfId="9" applyFont="1" applyFill="1" applyBorder="1" applyAlignment="1">
      <alignment horizontal="center"/>
    </xf>
    <xf numFmtId="0" fontId="2" fillId="2" borderId="1" xfId="10" applyFont="1" applyFill="1" applyBorder="1" applyAlignment="1">
      <alignment horizontal="center"/>
    </xf>
    <xf numFmtId="2" fontId="2" fillId="0" borderId="2" xfId="8" applyNumberFormat="1" applyFont="1" applyBorder="1" applyAlignment="1">
      <alignment horizontal="right" wrapText="1"/>
    </xf>
    <xf numFmtId="0" fontId="2" fillId="0" borderId="2" xfId="9" applyFont="1" applyBorder="1" applyAlignment="1">
      <alignment horizontal="right" wrapText="1"/>
    </xf>
    <xf numFmtId="0" fontId="2" fillId="0" borderId="2" xfId="10" applyFont="1" applyBorder="1" applyAlignment="1">
      <alignment horizontal="right" wrapText="1"/>
    </xf>
    <xf numFmtId="178" fontId="2" fillId="2" borderId="1" xfId="9" applyNumberFormat="1" applyFont="1" applyFill="1" applyBorder="1" applyAlignment="1">
      <alignment horizontal="center"/>
    </xf>
    <xf numFmtId="14" fontId="2" fillId="2" borderId="1" xfId="1" applyNumberFormat="1" applyFont="1" applyFill="1" applyBorder="1" applyAlignment="1">
      <alignment horizontal="center"/>
    </xf>
    <xf numFmtId="0" fontId="2" fillId="3" borderId="2" xfId="1" applyFont="1" applyFill="1" applyBorder="1" applyAlignment="1">
      <alignment wrapText="1"/>
    </xf>
    <xf numFmtId="0" fontId="2" fillId="3" borderId="2" xfId="5" applyFont="1" applyFill="1" applyBorder="1" applyAlignment="1">
      <alignment horizontal="right" wrapText="1"/>
    </xf>
    <xf numFmtId="0" fontId="2" fillId="3" borderId="2" xfId="1" applyFont="1" applyFill="1" applyBorder="1" applyAlignment="1">
      <alignment horizontal="right" wrapText="1"/>
    </xf>
    <xf numFmtId="176" fontId="2" fillId="3" borderId="2" xfId="1" applyNumberFormat="1" applyFont="1" applyFill="1" applyBorder="1" applyAlignment="1">
      <alignment horizontal="right" wrapText="1"/>
    </xf>
    <xf numFmtId="0" fontId="2" fillId="3" borderId="2" xfId="2" applyFont="1" applyFill="1" applyBorder="1" applyAlignment="1">
      <alignment horizontal="right" wrapText="1"/>
    </xf>
    <xf numFmtId="0" fontId="2" fillId="3" borderId="2" xfId="3" applyFont="1" applyFill="1" applyBorder="1" applyAlignment="1">
      <alignment horizontal="right" wrapText="1"/>
    </xf>
    <xf numFmtId="177" fontId="2" fillId="3" borderId="2" xfId="3" applyNumberFormat="1" applyFont="1" applyFill="1" applyBorder="1" applyAlignment="1">
      <alignment horizontal="right" wrapText="1"/>
    </xf>
    <xf numFmtId="177" fontId="2" fillId="3" borderId="2" xfId="4" applyNumberFormat="1" applyFont="1" applyFill="1" applyBorder="1" applyAlignment="1">
      <alignment horizontal="right" wrapText="1"/>
    </xf>
    <xf numFmtId="177" fontId="2" fillId="3" borderId="2" xfId="1" applyNumberFormat="1" applyFont="1" applyFill="1" applyBorder="1" applyAlignment="1">
      <alignment horizontal="right" wrapText="1"/>
    </xf>
    <xf numFmtId="2" fontId="2" fillId="3" borderId="2" xfId="6" applyNumberFormat="1" applyFont="1" applyFill="1" applyBorder="1" applyAlignment="1">
      <alignment horizontal="right" wrapText="1"/>
    </xf>
    <xf numFmtId="2" fontId="2" fillId="3" borderId="2" xfId="1" applyNumberFormat="1" applyFont="1" applyFill="1" applyBorder="1" applyAlignment="1">
      <alignment horizontal="right" wrapText="1"/>
    </xf>
    <xf numFmtId="2" fontId="2" fillId="3" borderId="2" xfId="7" applyNumberFormat="1" applyFont="1" applyFill="1" applyBorder="1" applyAlignment="1">
      <alignment horizontal="right" wrapText="1"/>
    </xf>
    <xf numFmtId="2" fontId="2" fillId="3" borderId="2" xfId="8" applyNumberFormat="1" applyFont="1" applyFill="1" applyBorder="1" applyAlignment="1">
      <alignment horizontal="right" wrapText="1"/>
    </xf>
    <xf numFmtId="0" fontId="2" fillId="3" borderId="2" xfId="9" applyFont="1" applyFill="1" applyBorder="1" applyAlignment="1">
      <alignment horizontal="right" wrapText="1"/>
    </xf>
    <xf numFmtId="0" fontId="2" fillId="3" borderId="2" xfId="10" applyFont="1" applyFill="1" applyBorder="1" applyAlignment="1">
      <alignment horizontal="right" wrapText="1"/>
    </xf>
    <xf numFmtId="0" fontId="0" fillId="3" borderId="0" xfId="0" applyFill="1" applyAlignment="1"/>
    <xf numFmtId="0" fontId="2" fillId="4" borderId="2" xfId="1" applyFont="1" applyFill="1" applyBorder="1" applyAlignment="1">
      <alignment wrapText="1"/>
    </xf>
    <xf numFmtId="0" fontId="2" fillId="4" borderId="2" xfId="5" applyFont="1" applyFill="1" applyBorder="1" applyAlignment="1">
      <alignment horizontal="right" wrapText="1"/>
    </xf>
    <xf numFmtId="0" fontId="2" fillId="4" borderId="2" xfId="1" applyFont="1" applyFill="1" applyBorder="1" applyAlignment="1">
      <alignment horizontal="right" wrapText="1"/>
    </xf>
    <xf numFmtId="176" fontId="2" fillId="4" borderId="2" xfId="1" applyNumberFormat="1" applyFont="1" applyFill="1" applyBorder="1" applyAlignment="1">
      <alignment horizontal="right" wrapText="1"/>
    </xf>
    <xf numFmtId="0" fontId="2" fillId="4" borderId="2" xfId="2" applyFont="1" applyFill="1" applyBorder="1" applyAlignment="1">
      <alignment horizontal="right" wrapText="1"/>
    </xf>
    <xf numFmtId="0" fontId="2" fillId="4" borderId="2" xfId="3" applyFont="1" applyFill="1" applyBorder="1" applyAlignment="1">
      <alignment horizontal="right" wrapText="1"/>
    </xf>
    <xf numFmtId="177" fontId="2" fillId="4" borderId="2" xfId="3" applyNumberFormat="1" applyFont="1" applyFill="1" applyBorder="1" applyAlignment="1">
      <alignment horizontal="right" wrapText="1"/>
    </xf>
    <xf numFmtId="177" fontId="2" fillId="4" borderId="2" xfId="4" applyNumberFormat="1" applyFont="1" applyFill="1" applyBorder="1" applyAlignment="1">
      <alignment horizontal="right" wrapText="1"/>
    </xf>
    <xf numFmtId="177" fontId="2" fillId="4" borderId="2" xfId="1" applyNumberFormat="1" applyFont="1" applyFill="1" applyBorder="1" applyAlignment="1">
      <alignment horizontal="right" wrapText="1"/>
    </xf>
    <xf numFmtId="2" fontId="2" fillId="4" borderId="2" xfId="6" applyNumberFormat="1" applyFont="1" applyFill="1" applyBorder="1" applyAlignment="1">
      <alignment horizontal="right" wrapText="1"/>
    </xf>
    <xf numFmtId="2" fontId="2" fillId="4" borderId="2" xfId="1" applyNumberFormat="1" applyFont="1" applyFill="1" applyBorder="1" applyAlignment="1">
      <alignment horizontal="right" wrapText="1"/>
    </xf>
    <xf numFmtId="2" fontId="2" fillId="4" borderId="2" xfId="7" applyNumberFormat="1" applyFont="1" applyFill="1" applyBorder="1" applyAlignment="1">
      <alignment horizontal="right" wrapText="1"/>
    </xf>
    <xf numFmtId="2" fontId="2" fillId="4" borderId="2" xfId="8" applyNumberFormat="1" applyFont="1" applyFill="1" applyBorder="1" applyAlignment="1">
      <alignment horizontal="right" wrapText="1"/>
    </xf>
    <xf numFmtId="0" fontId="2" fillId="4" borderId="2" xfId="9" applyFont="1" applyFill="1" applyBorder="1" applyAlignment="1">
      <alignment horizontal="right" wrapText="1"/>
    </xf>
    <xf numFmtId="0" fontId="2" fillId="4" borderId="2" xfId="10" applyFont="1" applyFill="1" applyBorder="1" applyAlignment="1">
      <alignment horizontal="right" wrapText="1"/>
    </xf>
    <xf numFmtId="0" fontId="0" fillId="4" borderId="0" xfId="0" applyFill="1" applyAlignment="1"/>
    <xf numFmtId="17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5" borderId="0" xfId="0" applyFill="1">
      <alignment vertical="center"/>
    </xf>
    <xf numFmtId="14" fontId="0" fillId="0" borderId="0" xfId="0" applyNumberFormat="1" applyAlignment="1"/>
    <xf numFmtId="0" fontId="4" fillId="0" borderId="0" xfId="0" applyFont="1" applyFill="1" applyAlignment="1">
      <alignment horizontal="center" vertical="center"/>
    </xf>
    <xf numFmtId="178" fontId="2" fillId="6" borderId="1" xfId="9" applyNumberFormat="1" applyFont="1" applyFill="1" applyBorder="1" applyAlignment="1">
      <alignment horizontal="center"/>
    </xf>
    <xf numFmtId="178" fontId="2" fillId="0" borderId="1" xfId="9" applyNumberFormat="1" applyFont="1" applyFill="1" applyBorder="1" applyAlignment="1">
      <alignment horizontal="center"/>
    </xf>
    <xf numFmtId="178" fontId="2" fillId="0" borderId="0" xfId="9" applyNumberFormat="1" applyFont="1" applyFill="1" applyBorder="1" applyAlignment="1">
      <alignment horizontal="center"/>
    </xf>
    <xf numFmtId="14" fontId="0" fillId="0" borderId="0" xfId="0" applyNumberFormat="1" applyFill="1" applyAlignment="1"/>
    <xf numFmtId="0" fontId="0" fillId="0" borderId="0" xfId="0" applyFill="1">
      <alignment vertical="center"/>
    </xf>
    <xf numFmtId="0" fontId="4" fillId="0" borderId="0" xfId="0" applyFont="1" applyFill="1" applyAlignment="1">
      <alignment horizontal="right" vertical="center"/>
    </xf>
    <xf numFmtId="0" fontId="2" fillId="6" borderId="2" xfId="11" applyFont="1" applyFill="1" applyBorder="1" applyAlignment="1">
      <alignment horizontal="right" wrapText="1"/>
    </xf>
    <xf numFmtId="0" fontId="2" fillId="0" borderId="2" xfId="11" applyFont="1" applyFill="1" applyBorder="1" applyAlignment="1">
      <alignment horizontal="right" wrapText="1"/>
    </xf>
    <xf numFmtId="0" fontId="2" fillId="0" borderId="0" xfId="11" applyFont="1" applyFill="1" applyBorder="1" applyAlignment="1">
      <alignment horizontal="right" wrapText="1"/>
    </xf>
    <xf numFmtId="0" fontId="0" fillId="0" borderId="0" xfId="0" applyFill="1" applyAlignment="1"/>
    <xf numFmtId="0" fontId="2" fillId="0" borderId="0" xfId="11" applyNumberFormat="1" applyFont="1" applyFill="1" applyBorder="1" applyAlignment="1">
      <alignment horizontal="center" vertical="center"/>
    </xf>
    <xf numFmtId="0" fontId="0" fillId="0" borderId="0" xfId="0" applyNumberFormat="1" applyFill="1">
      <alignment vertical="center"/>
    </xf>
    <xf numFmtId="0" fontId="0" fillId="0" borderId="0" xfId="0" applyFill="1" applyAlignment="1">
      <alignment horizontal="right"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4" fillId="7" borderId="0" xfId="0" applyFont="1" applyFill="1" applyAlignment="1">
      <alignment horizontal="right" vertical="center"/>
    </xf>
    <xf numFmtId="0" fontId="0" fillId="8" borderId="0" xfId="0" applyFill="1" applyAlignment="1">
      <alignment horizontal="right" vertical="center"/>
    </xf>
    <xf numFmtId="0" fontId="4" fillId="8" borderId="0" xfId="0" applyFont="1" applyFill="1" applyAlignment="1">
      <alignment horizontal="right" vertical="center"/>
    </xf>
    <xf numFmtId="0" fontId="2" fillId="8" borderId="2" xfId="11" applyFont="1" applyFill="1" applyBorder="1" applyAlignment="1">
      <alignment horizontal="right" wrapText="1"/>
    </xf>
    <xf numFmtId="0" fontId="0" fillId="8" borderId="0" xfId="0" applyFill="1">
      <alignment vertical="center"/>
    </xf>
    <xf numFmtId="0" fontId="2" fillId="7" borderId="0" xfId="11" applyFont="1" applyFill="1" applyBorder="1" applyAlignment="1">
      <alignment horizontal="right" wrapText="1"/>
    </xf>
    <xf numFmtId="0" fontId="0" fillId="7" borderId="0" xfId="0" applyFill="1" applyBorder="1">
      <alignment vertical="center"/>
    </xf>
    <xf numFmtId="0" fontId="2" fillId="6" borderId="3" xfId="11" applyFont="1" applyFill="1" applyBorder="1" applyAlignment="1">
      <alignment horizontal="right" wrapText="1"/>
    </xf>
    <xf numFmtId="0" fontId="2" fillId="7" borderId="3" xfId="11" applyFont="1" applyFill="1" applyBorder="1" applyAlignment="1">
      <alignment horizontal="right" wrapText="1"/>
    </xf>
    <xf numFmtId="0" fontId="4" fillId="6" borderId="0" xfId="0" applyFont="1" applyFill="1" applyBorder="1" applyAlignment="1">
      <alignment horizontal="right" vertical="center"/>
    </xf>
    <xf numFmtId="0" fontId="2" fillId="6" borderId="4" xfId="11" applyFont="1" applyFill="1" applyBorder="1" applyAlignment="1">
      <alignment horizontal="right" wrapText="1"/>
    </xf>
    <xf numFmtId="0" fontId="2" fillId="6" borderId="0" xfId="11" applyFont="1" applyFill="1" applyBorder="1" applyAlignment="1">
      <alignment horizontal="right" wrapText="1"/>
    </xf>
    <xf numFmtId="14" fontId="2" fillId="2" borderId="0" xfId="1" applyNumberFormat="1" applyFont="1" applyFill="1" applyBorder="1" applyAlignment="1">
      <alignment horizontal="center"/>
    </xf>
    <xf numFmtId="14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2" fillId="0" borderId="3" xfId="11" applyFont="1" applyFill="1" applyBorder="1" applyAlignment="1">
      <alignment horizontal="right" wrapText="1"/>
    </xf>
    <xf numFmtId="0" fontId="7" fillId="0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0" fillId="4" borderId="0" xfId="0" applyFill="1">
      <alignment vertical="center"/>
    </xf>
    <xf numFmtId="0" fontId="4" fillId="4" borderId="0" xfId="0" applyFont="1" applyFill="1" applyAlignment="1">
      <alignment horizontal="right" vertical="center"/>
    </xf>
    <xf numFmtId="0" fontId="2" fillId="4" borderId="2" xfId="11" applyFont="1" applyFill="1" applyBorder="1" applyAlignment="1">
      <alignment horizontal="right" wrapText="1"/>
    </xf>
    <xf numFmtId="0" fontId="0" fillId="4" borderId="0" xfId="0" applyFill="1" applyAlignment="1">
      <alignment horizontal="right" vertical="center"/>
    </xf>
    <xf numFmtId="0" fontId="7" fillId="8" borderId="0" xfId="0" applyFont="1" applyFill="1" applyAlignment="1">
      <alignment horizontal="center" vertical="center"/>
    </xf>
    <xf numFmtId="0" fontId="2" fillId="0" borderId="0" xfId="1" applyFont="1" applyFill="1" applyBorder="1" applyAlignment="1">
      <alignment wrapText="1"/>
    </xf>
    <xf numFmtId="0" fontId="2" fillId="0" borderId="0" xfId="10" applyFont="1" applyFill="1" applyBorder="1" applyAlignment="1">
      <alignment horizontal="right" wrapText="1"/>
    </xf>
    <xf numFmtId="176" fontId="2" fillId="0" borderId="0" xfId="1" applyNumberFormat="1" applyFont="1" applyFill="1" applyBorder="1" applyAlignment="1">
      <alignment horizontal="right" wrapText="1"/>
    </xf>
    <xf numFmtId="0" fontId="8" fillId="0" borderId="3" xfId="11" applyFont="1" applyFill="1" applyBorder="1" applyAlignment="1">
      <alignment horizontal="right" wrapText="1"/>
    </xf>
  </cellXfs>
  <cellStyles count="12">
    <cellStyle name="一般" xfId="0" builtinId="0"/>
    <cellStyle name="一般_TableA" xfId="1" xr:uid="{00000000-0005-0000-0000-000001000000}"/>
    <cellStyle name="一般_TableA_1" xfId="2" xr:uid="{00000000-0005-0000-0000-000002000000}"/>
    <cellStyle name="一般_TableA_2" xfId="3" xr:uid="{00000000-0005-0000-0000-000003000000}"/>
    <cellStyle name="一般_TableA_3" xfId="4" xr:uid="{00000000-0005-0000-0000-000004000000}"/>
    <cellStyle name="一般_TableA_4" xfId="6" xr:uid="{00000000-0005-0000-0000-000005000000}"/>
    <cellStyle name="一般_TableA_5" xfId="7" xr:uid="{00000000-0005-0000-0000-000006000000}"/>
    <cellStyle name="一般_TableA_6" xfId="8" xr:uid="{00000000-0005-0000-0000-000007000000}"/>
    <cellStyle name="一般_TableA_7" xfId="9" xr:uid="{00000000-0005-0000-0000-000008000000}"/>
    <cellStyle name="一般_TableA_8" xfId="10" xr:uid="{00000000-0005-0000-0000-000009000000}"/>
    <cellStyle name="一般_TableA_9" xfId="11" xr:uid="{00000000-0005-0000-0000-00000A000000}"/>
    <cellStyle name="一般_TableB" xfId="5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20" normalizeH="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en-US" sz="1800"/>
              <a:t>2019-2020</a:t>
            </a:r>
            <a:r>
              <a:rPr lang="zh-TW" sz="1800"/>
              <a:t>年每月</a:t>
            </a:r>
            <a:r>
              <a:rPr lang="zh-TW" altLang="en-US" sz="1800"/>
              <a:t>彰化</a:t>
            </a:r>
            <a:r>
              <a:rPr lang="zh-TW" sz="1800"/>
              <a:t>縣</a:t>
            </a:r>
            <a:r>
              <a:rPr lang="zh-TW" altLang="en-US" sz="1800"/>
              <a:t>竹塘</a:t>
            </a:r>
            <a:r>
              <a:rPr lang="zh-TW" sz="1800"/>
              <a:t>地陷監測井</a:t>
            </a:r>
            <a:endParaRPr lang="en-US" altLang="zh-TW" sz="1800"/>
          </a:p>
          <a:p>
            <a:pPr>
              <a:defRPr sz="1800"/>
            </a:pPr>
            <a:r>
              <a:rPr lang="zh-TW" sz="1800"/>
              <a:t>各磁環相對沉陷</a:t>
            </a:r>
            <a:r>
              <a:rPr lang="zh-TW" altLang="en-US" sz="1800"/>
              <a:t>量與地下水位</a:t>
            </a:r>
            <a:r>
              <a:rPr lang="zh-TW" sz="1800"/>
              <a:t>變化圖</a:t>
            </a:r>
          </a:p>
        </c:rich>
      </c:tx>
      <c:layout>
        <c:manualLayout>
          <c:xMode val="edge"/>
          <c:yMode val="edge"/>
          <c:x val="0.2795536907238374"/>
          <c:y val="6.849399845724414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20" normalizeH="0" baseline="0">
              <a:solidFill>
                <a:sysClr val="windowText" lastClr="000000"/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9.5008119815357034E-2"/>
          <c:y val="0.10315869170199879"/>
          <c:w val="0.80423549830831365"/>
          <c:h val="0.5585515830791421"/>
        </c:manualLayout>
      </c:layout>
      <c:barChart>
        <c:barDir val="col"/>
        <c:grouping val="clustered"/>
        <c:varyColors val="0"/>
        <c:ser>
          <c:idx val="24"/>
          <c:order val="26"/>
          <c:tx>
            <c:strRef>
              <c:f>'各層相對第一筆資料壓縮量變化圖(2019-2020)  (2)'!$C$56</c:f>
              <c:strCache>
                <c:ptCount val="1"/>
                <c:pt idx="0">
                  <c:v>合興地下水位站(23公尺)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'[1]各層相對第一筆資料壓縮量變化圖(2019-2020) (負值)'!$D$28:$AA$28</c:f>
              <c:numCache>
                <c:formatCode>General</c:formatCode>
                <c:ptCount val="24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  <c:pt idx="16">
                  <c:v>202005</c:v>
                </c:pt>
                <c:pt idx="17">
                  <c:v>202006</c:v>
                </c:pt>
                <c:pt idx="18">
                  <c:v>202007</c:v>
                </c:pt>
                <c:pt idx="19">
                  <c:v>202008</c:v>
                </c:pt>
                <c:pt idx="20">
                  <c:v>202009</c:v>
                </c:pt>
                <c:pt idx="21">
                  <c:v>202010</c:v>
                </c:pt>
                <c:pt idx="22">
                  <c:v>202011</c:v>
                </c:pt>
                <c:pt idx="23">
                  <c:v>202012</c:v>
                </c:pt>
              </c:numCache>
            </c:numRef>
          </c:cat>
          <c:val>
            <c:numRef>
              <c:f>'各層相對第一筆資料壓縮量變化圖(2019-2020)  (2)'!$D$56:$AA$56</c:f>
              <c:numCache>
                <c:formatCode>General</c:formatCode>
                <c:ptCount val="24"/>
                <c:pt idx="0">
                  <c:v>16.39</c:v>
                </c:pt>
                <c:pt idx="1">
                  <c:v>15.95</c:v>
                </c:pt>
                <c:pt idx="2">
                  <c:v>15.91</c:v>
                </c:pt>
                <c:pt idx="3">
                  <c:v>15.91</c:v>
                </c:pt>
                <c:pt idx="4">
                  <c:v>16.16</c:v>
                </c:pt>
                <c:pt idx="5">
                  <c:v>16.52</c:v>
                </c:pt>
                <c:pt idx="6">
                  <c:v>16.68</c:v>
                </c:pt>
                <c:pt idx="7">
                  <c:v>17.059999999999999</c:v>
                </c:pt>
                <c:pt idx="8">
                  <c:v>17.09</c:v>
                </c:pt>
                <c:pt idx="9">
                  <c:v>16.48</c:v>
                </c:pt>
                <c:pt idx="10">
                  <c:v>16.22</c:v>
                </c:pt>
                <c:pt idx="11">
                  <c:v>16.34</c:v>
                </c:pt>
                <c:pt idx="12">
                  <c:v>16.329999999999998</c:v>
                </c:pt>
                <c:pt idx="13">
                  <c:v>15.96</c:v>
                </c:pt>
                <c:pt idx="14">
                  <c:v>15.74</c:v>
                </c:pt>
                <c:pt idx="15">
                  <c:v>15.59</c:v>
                </c:pt>
                <c:pt idx="16">
                  <c:v>15.41</c:v>
                </c:pt>
                <c:pt idx="17">
                  <c:v>15.79</c:v>
                </c:pt>
                <c:pt idx="18">
                  <c:v>15.6</c:v>
                </c:pt>
                <c:pt idx="19">
                  <c:v>15.52</c:v>
                </c:pt>
                <c:pt idx="20">
                  <c:v>15.38</c:v>
                </c:pt>
                <c:pt idx="21">
                  <c:v>15.08</c:v>
                </c:pt>
                <c:pt idx="22">
                  <c:v>14.98</c:v>
                </c:pt>
                <c:pt idx="23">
                  <c:v>15.08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C-4C80-A545-FAA8464F7458}"/>
            </c:ext>
          </c:extLst>
        </c:ser>
        <c:ser>
          <c:idx val="25"/>
          <c:order val="27"/>
          <c:tx>
            <c:strRef>
              <c:f>'各層相對第一筆資料壓縮量變化圖(2019-2020)  (2)'!$C$57</c:f>
              <c:strCache>
                <c:ptCount val="1"/>
                <c:pt idx="0">
                  <c:v>合興地下水位站(233公尺)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'[1]各層相對第一筆資料壓縮量變化圖(2019-2020) (負值)'!$D$28:$AA$28</c:f>
              <c:numCache>
                <c:formatCode>General</c:formatCode>
                <c:ptCount val="24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  <c:pt idx="16">
                  <c:v>202005</c:v>
                </c:pt>
                <c:pt idx="17">
                  <c:v>202006</c:v>
                </c:pt>
                <c:pt idx="18">
                  <c:v>202007</c:v>
                </c:pt>
                <c:pt idx="19">
                  <c:v>202008</c:v>
                </c:pt>
                <c:pt idx="20">
                  <c:v>202009</c:v>
                </c:pt>
                <c:pt idx="21">
                  <c:v>202010</c:v>
                </c:pt>
                <c:pt idx="22">
                  <c:v>202011</c:v>
                </c:pt>
                <c:pt idx="23">
                  <c:v>202012</c:v>
                </c:pt>
              </c:numCache>
            </c:numRef>
          </c:cat>
          <c:val>
            <c:numRef>
              <c:f>'各層相對第一筆資料壓縮量變化圖(2019-2020)  (2)'!$D$57:$AA$57</c:f>
              <c:numCache>
                <c:formatCode>General</c:formatCode>
                <c:ptCount val="24"/>
                <c:pt idx="0">
                  <c:v>9.19</c:v>
                </c:pt>
                <c:pt idx="1">
                  <c:v>8.98</c:v>
                </c:pt>
                <c:pt idx="2">
                  <c:v>8.65</c:v>
                </c:pt>
                <c:pt idx="3">
                  <c:v>8.7100000000000009</c:v>
                </c:pt>
                <c:pt idx="4">
                  <c:v>8.9700000000000006</c:v>
                </c:pt>
                <c:pt idx="5">
                  <c:v>8.94</c:v>
                </c:pt>
                <c:pt idx="6">
                  <c:v>9.01</c:v>
                </c:pt>
                <c:pt idx="7">
                  <c:v>9.11</c:v>
                </c:pt>
                <c:pt idx="8">
                  <c:v>9.6</c:v>
                </c:pt>
                <c:pt idx="9">
                  <c:v>9.16</c:v>
                </c:pt>
                <c:pt idx="10">
                  <c:v>8.7799999999999994</c:v>
                </c:pt>
                <c:pt idx="11">
                  <c:v>8.93</c:v>
                </c:pt>
                <c:pt idx="12">
                  <c:v>9.27</c:v>
                </c:pt>
                <c:pt idx="13">
                  <c:v>9.0500000000000007</c:v>
                </c:pt>
                <c:pt idx="14">
                  <c:v>8.36</c:v>
                </c:pt>
                <c:pt idx="15">
                  <c:v>7.94</c:v>
                </c:pt>
                <c:pt idx="16">
                  <c:v>6.1</c:v>
                </c:pt>
                <c:pt idx="17">
                  <c:v>6.23</c:v>
                </c:pt>
                <c:pt idx="18">
                  <c:v>7.67</c:v>
                </c:pt>
                <c:pt idx="19">
                  <c:v>7.47</c:v>
                </c:pt>
                <c:pt idx="20">
                  <c:v>7.67</c:v>
                </c:pt>
                <c:pt idx="21">
                  <c:v>7.2</c:v>
                </c:pt>
                <c:pt idx="22">
                  <c:v>7.06</c:v>
                </c:pt>
                <c:pt idx="23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4C-4C80-A545-FAA8464F7458}"/>
            </c:ext>
          </c:extLst>
        </c:ser>
        <c:ser>
          <c:idx val="26"/>
          <c:order val="28"/>
          <c:tx>
            <c:strRef>
              <c:f>'各層相對第一筆資料壓縮量變化圖(2019-2020)  (2)'!$C$58</c:f>
              <c:strCache>
                <c:ptCount val="1"/>
                <c:pt idx="0">
                  <c:v>合興地下水位站(283公尺)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'[1]各層相對第一筆資料壓縮量變化圖(2019-2020) (負值)'!$D$28:$AA$28</c:f>
              <c:numCache>
                <c:formatCode>General</c:formatCode>
                <c:ptCount val="24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  <c:pt idx="16">
                  <c:v>202005</c:v>
                </c:pt>
                <c:pt idx="17">
                  <c:v>202006</c:v>
                </c:pt>
                <c:pt idx="18">
                  <c:v>202007</c:v>
                </c:pt>
                <c:pt idx="19">
                  <c:v>202008</c:v>
                </c:pt>
                <c:pt idx="20">
                  <c:v>202009</c:v>
                </c:pt>
                <c:pt idx="21">
                  <c:v>202010</c:v>
                </c:pt>
                <c:pt idx="22">
                  <c:v>202011</c:v>
                </c:pt>
                <c:pt idx="23">
                  <c:v>202012</c:v>
                </c:pt>
              </c:numCache>
            </c:numRef>
          </c:cat>
          <c:val>
            <c:numRef>
              <c:f>'各層相對第一筆資料壓縮量變化圖(2019-2020)  (2)'!$D$58:$AA$58</c:f>
              <c:numCache>
                <c:formatCode>General</c:formatCode>
                <c:ptCount val="24"/>
                <c:pt idx="0">
                  <c:v>8.0500000000000007</c:v>
                </c:pt>
                <c:pt idx="1">
                  <c:v>7.91</c:v>
                </c:pt>
                <c:pt idx="2">
                  <c:v>7.62</c:v>
                </c:pt>
                <c:pt idx="3">
                  <c:v>7.59</c:v>
                </c:pt>
                <c:pt idx="4">
                  <c:v>7.73</c:v>
                </c:pt>
                <c:pt idx="5">
                  <c:v>7.75</c:v>
                </c:pt>
                <c:pt idx="6">
                  <c:v>7.92</c:v>
                </c:pt>
                <c:pt idx="7">
                  <c:v>8.1300000000000008</c:v>
                </c:pt>
                <c:pt idx="8">
                  <c:v>8.51</c:v>
                </c:pt>
                <c:pt idx="9">
                  <c:v>8.35</c:v>
                </c:pt>
                <c:pt idx="10">
                  <c:v>7.99</c:v>
                </c:pt>
                <c:pt idx="11">
                  <c:v>7.98</c:v>
                </c:pt>
                <c:pt idx="12">
                  <c:v>8.23</c:v>
                </c:pt>
                <c:pt idx="13">
                  <c:v>8.18</c:v>
                </c:pt>
                <c:pt idx="14">
                  <c:v>7.69</c:v>
                </c:pt>
                <c:pt idx="15">
                  <c:v>7.26</c:v>
                </c:pt>
                <c:pt idx="16">
                  <c:v>6.87</c:v>
                </c:pt>
                <c:pt idx="17">
                  <c:v>6.82</c:v>
                </c:pt>
                <c:pt idx="18">
                  <c:v>6.8</c:v>
                </c:pt>
                <c:pt idx="19">
                  <c:v>6.61</c:v>
                </c:pt>
                <c:pt idx="20">
                  <c:v>6.74</c:v>
                </c:pt>
                <c:pt idx="21">
                  <c:v>6.49</c:v>
                </c:pt>
                <c:pt idx="22">
                  <c:v>6.27</c:v>
                </c:pt>
                <c:pt idx="23">
                  <c:v>6.38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4C-4C80-A545-FAA8464F7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8713424"/>
        <c:axId val="1212584640"/>
      </c:barChart>
      <c:lineChart>
        <c:grouping val="standard"/>
        <c:varyColors val="0"/>
        <c:ser>
          <c:idx val="0"/>
          <c:order val="0"/>
          <c:tx>
            <c:strRef>
              <c:f>'[1]各層相對第一筆資料壓縮量變化圖(2019-2020) (負值)'!$C$29</c:f>
              <c:strCache>
                <c:ptCount val="1"/>
                <c:pt idx="0">
                  <c:v>NO.1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'[1]各層相對第一筆資料壓縮量變化圖(2019-2020) (負值)'!$D$28:$AA$28</c:f>
              <c:numCache>
                <c:formatCode>General</c:formatCode>
                <c:ptCount val="24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  <c:pt idx="16">
                  <c:v>202005</c:v>
                </c:pt>
                <c:pt idx="17">
                  <c:v>202006</c:v>
                </c:pt>
                <c:pt idx="18">
                  <c:v>202007</c:v>
                </c:pt>
                <c:pt idx="19">
                  <c:v>202008</c:v>
                </c:pt>
                <c:pt idx="20">
                  <c:v>202009</c:v>
                </c:pt>
                <c:pt idx="21">
                  <c:v>202010</c:v>
                </c:pt>
                <c:pt idx="22">
                  <c:v>202011</c:v>
                </c:pt>
                <c:pt idx="23">
                  <c:v>202012</c:v>
                </c:pt>
              </c:numCache>
            </c:numRef>
          </c:cat>
          <c:val>
            <c:numRef>
              <c:f>'各層相對第一筆資料壓縮量變化圖(2019-2020)  (2)'!$D$30:$AA$30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0.1000000000000334</c:v>
                </c:pt>
                <c:pt idx="6">
                  <c:v>0.1000000000000334</c:v>
                </c:pt>
                <c:pt idx="7">
                  <c:v>0.1000000000000334</c:v>
                </c:pt>
                <c:pt idx="8">
                  <c:v>0.19999999999997797</c:v>
                </c:pt>
                <c:pt idx="9">
                  <c:v>0.1000000000000334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-0.1000000000000334</c:v>
                </c:pt>
                <c:pt idx="15">
                  <c:v>-0.1000000000000334</c:v>
                </c:pt>
                <c:pt idx="16">
                  <c:v>-0.1000000000000334</c:v>
                </c:pt>
                <c:pt idx="17">
                  <c:v>0</c:v>
                </c:pt>
                <c:pt idx="18">
                  <c:v>0.1000000000000334</c:v>
                </c:pt>
                <c:pt idx="19">
                  <c:v>0.19999999999997797</c:v>
                </c:pt>
                <c:pt idx="20">
                  <c:v>0.1000000000000334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4C-4C80-A545-FAA8464F7458}"/>
            </c:ext>
          </c:extLst>
        </c:ser>
        <c:ser>
          <c:idx val="1"/>
          <c:order val="1"/>
          <c:tx>
            <c:strRef>
              <c:f>'[1]各層相對第一筆資料壓縮量變化圖(2019-2020) (負值)'!$C$30</c:f>
              <c:strCache>
                <c:ptCount val="1"/>
                <c:pt idx="0">
                  <c:v>NO.2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'[1]各層相對第一筆資料壓縮量變化圖(2019-2020) (負值)'!$D$28:$AA$28</c:f>
              <c:numCache>
                <c:formatCode>General</c:formatCode>
                <c:ptCount val="24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  <c:pt idx="16">
                  <c:v>202005</c:v>
                </c:pt>
                <c:pt idx="17">
                  <c:v>202006</c:v>
                </c:pt>
                <c:pt idx="18">
                  <c:v>202007</c:v>
                </c:pt>
                <c:pt idx="19">
                  <c:v>202008</c:v>
                </c:pt>
                <c:pt idx="20">
                  <c:v>202009</c:v>
                </c:pt>
                <c:pt idx="21">
                  <c:v>202010</c:v>
                </c:pt>
                <c:pt idx="22">
                  <c:v>202011</c:v>
                </c:pt>
                <c:pt idx="23">
                  <c:v>202012</c:v>
                </c:pt>
              </c:numCache>
            </c:numRef>
          </c:cat>
          <c:val>
            <c:numRef>
              <c:f>'各層相對第一筆資料壓縮量變化圖(2019-2020)  (2)'!$D$31:$AA$31</c:f>
              <c:numCache>
                <c:formatCode>General</c:formatCode>
                <c:ptCount val="24"/>
                <c:pt idx="0">
                  <c:v>0</c:v>
                </c:pt>
                <c:pt idx="1">
                  <c:v>-9.9999999999766942E-2</c:v>
                </c:pt>
                <c:pt idx="2">
                  <c:v>-9.9999999999766942E-2</c:v>
                </c:pt>
                <c:pt idx="3">
                  <c:v>-9.9999999999766942E-2</c:v>
                </c:pt>
                <c:pt idx="4">
                  <c:v>0</c:v>
                </c:pt>
                <c:pt idx="5">
                  <c:v>0.10000000000012221</c:v>
                </c:pt>
                <c:pt idx="6">
                  <c:v>0.10000000000012221</c:v>
                </c:pt>
                <c:pt idx="7">
                  <c:v>0.10000000000012221</c:v>
                </c:pt>
                <c:pt idx="8">
                  <c:v>0.20000000000024443</c:v>
                </c:pt>
                <c:pt idx="9">
                  <c:v>0.10000000000012221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-0.19999999999988916</c:v>
                </c:pt>
                <c:pt idx="15">
                  <c:v>-9.9999999999766942E-2</c:v>
                </c:pt>
                <c:pt idx="16">
                  <c:v>-0.19999999999988916</c:v>
                </c:pt>
                <c:pt idx="17">
                  <c:v>-0.19999999999988916</c:v>
                </c:pt>
                <c:pt idx="18">
                  <c:v>0</c:v>
                </c:pt>
                <c:pt idx="19">
                  <c:v>0</c:v>
                </c:pt>
                <c:pt idx="20">
                  <c:v>-9.9999999999766942E-2</c:v>
                </c:pt>
                <c:pt idx="21">
                  <c:v>-0.19999999999988916</c:v>
                </c:pt>
                <c:pt idx="22">
                  <c:v>-0.19999999999988916</c:v>
                </c:pt>
                <c:pt idx="23">
                  <c:v>-0.19999999999988916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4C-4C80-A545-FAA8464F7458}"/>
            </c:ext>
          </c:extLst>
        </c:ser>
        <c:ser>
          <c:idx val="2"/>
          <c:order val="2"/>
          <c:tx>
            <c:strRef>
              <c:f>'[1]各層相對第一筆資料壓縮量變化圖(2019-2020) (負值)'!$C$31</c:f>
              <c:strCache>
                <c:ptCount val="1"/>
                <c:pt idx="0">
                  <c:v>NO.3</c:v>
                </c:pt>
              </c:strCache>
            </c:strRef>
          </c:tx>
          <c:spPr>
            <a:ln w="158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'[1]各層相對第一筆資料壓縮量變化圖(2019-2020) (負值)'!$D$28:$AA$28</c:f>
              <c:numCache>
                <c:formatCode>General</c:formatCode>
                <c:ptCount val="24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  <c:pt idx="16">
                  <c:v>202005</c:v>
                </c:pt>
                <c:pt idx="17">
                  <c:v>202006</c:v>
                </c:pt>
                <c:pt idx="18">
                  <c:v>202007</c:v>
                </c:pt>
                <c:pt idx="19">
                  <c:v>202008</c:v>
                </c:pt>
                <c:pt idx="20">
                  <c:v>202009</c:v>
                </c:pt>
                <c:pt idx="21">
                  <c:v>202010</c:v>
                </c:pt>
                <c:pt idx="22">
                  <c:v>202011</c:v>
                </c:pt>
                <c:pt idx="23">
                  <c:v>202012</c:v>
                </c:pt>
              </c:numCache>
            </c:numRef>
          </c:cat>
          <c:val>
            <c:numRef>
              <c:f>'各層相對第一筆資料壓縮量變化圖(2019-2020)  (2)'!$D$32:$AA$32</c:f>
              <c:numCache>
                <c:formatCode>General</c:formatCode>
                <c:ptCount val="24"/>
                <c:pt idx="0">
                  <c:v>0</c:v>
                </c:pt>
                <c:pt idx="1">
                  <c:v>-0.10000000000047748</c:v>
                </c:pt>
                <c:pt idx="2">
                  <c:v>-0.10000000000047748</c:v>
                </c:pt>
                <c:pt idx="3">
                  <c:v>-0.10000000000047748</c:v>
                </c:pt>
                <c:pt idx="4">
                  <c:v>0</c:v>
                </c:pt>
                <c:pt idx="5">
                  <c:v>9.9999999999766942E-2</c:v>
                </c:pt>
                <c:pt idx="6">
                  <c:v>9.9999999999766942E-2</c:v>
                </c:pt>
                <c:pt idx="7">
                  <c:v>0.20000000000024443</c:v>
                </c:pt>
                <c:pt idx="8">
                  <c:v>0.20000000000024443</c:v>
                </c:pt>
                <c:pt idx="9">
                  <c:v>9.9999999999766942E-2</c:v>
                </c:pt>
                <c:pt idx="10">
                  <c:v>0</c:v>
                </c:pt>
                <c:pt idx="11">
                  <c:v>-9.9999999999766942E-2</c:v>
                </c:pt>
                <c:pt idx="12">
                  <c:v>0</c:v>
                </c:pt>
                <c:pt idx="13">
                  <c:v>-9.9999999999766942E-2</c:v>
                </c:pt>
                <c:pt idx="14">
                  <c:v>-0.30000000000001137</c:v>
                </c:pt>
                <c:pt idx="15">
                  <c:v>-0.20000000000024443</c:v>
                </c:pt>
                <c:pt idx="16">
                  <c:v>-0.30000000000001137</c:v>
                </c:pt>
                <c:pt idx="17">
                  <c:v>-0.30000000000001137</c:v>
                </c:pt>
                <c:pt idx="18">
                  <c:v>-9.9999999999766942E-2</c:v>
                </c:pt>
                <c:pt idx="19">
                  <c:v>-0.20000000000024443</c:v>
                </c:pt>
                <c:pt idx="20">
                  <c:v>-0.20000000000024443</c:v>
                </c:pt>
                <c:pt idx="21">
                  <c:v>-0.39999999999977831</c:v>
                </c:pt>
                <c:pt idx="22">
                  <c:v>-0.30000000000001137</c:v>
                </c:pt>
                <c:pt idx="23">
                  <c:v>-0.30000000000001137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4C-4C80-A545-FAA8464F7458}"/>
            </c:ext>
          </c:extLst>
        </c:ser>
        <c:ser>
          <c:idx val="3"/>
          <c:order val="3"/>
          <c:tx>
            <c:strRef>
              <c:f>'[1]各層相對第一筆資料壓縮量變化圖(2019-2020) (負值)'!$C$32</c:f>
              <c:strCache>
                <c:ptCount val="1"/>
                <c:pt idx="0">
                  <c:v>NO.4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bg1"/>
              </a:solidFill>
              <a:ln w="19050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'[1]各層相對第一筆資料壓縮量變化圖(2019-2020) (負值)'!$D$28:$AA$28</c:f>
              <c:numCache>
                <c:formatCode>General</c:formatCode>
                <c:ptCount val="24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  <c:pt idx="16">
                  <c:v>202005</c:v>
                </c:pt>
                <c:pt idx="17">
                  <c:v>202006</c:v>
                </c:pt>
                <c:pt idx="18">
                  <c:v>202007</c:v>
                </c:pt>
                <c:pt idx="19">
                  <c:v>202008</c:v>
                </c:pt>
                <c:pt idx="20">
                  <c:v>202009</c:v>
                </c:pt>
                <c:pt idx="21">
                  <c:v>202010</c:v>
                </c:pt>
                <c:pt idx="22">
                  <c:v>202011</c:v>
                </c:pt>
                <c:pt idx="23">
                  <c:v>202012</c:v>
                </c:pt>
              </c:numCache>
            </c:numRef>
          </c:cat>
          <c:val>
            <c:numRef>
              <c:f>'各層相對第一筆資料壓縮量變化圖(2019-2020)  (2)'!$D$33:$AA$33</c:f>
              <c:numCache>
                <c:formatCode>General</c:formatCode>
                <c:ptCount val="24"/>
                <c:pt idx="0">
                  <c:v>0</c:v>
                </c:pt>
                <c:pt idx="1">
                  <c:v>-9.9999999999766942E-2</c:v>
                </c:pt>
                <c:pt idx="2">
                  <c:v>0</c:v>
                </c:pt>
                <c:pt idx="3">
                  <c:v>-9.9999999999766942E-2</c:v>
                </c:pt>
                <c:pt idx="4">
                  <c:v>0</c:v>
                </c:pt>
                <c:pt idx="5">
                  <c:v>0.10000000000047748</c:v>
                </c:pt>
                <c:pt idx="6">
                  <c:v>0.10000000000047748</c:v>
                </c:pt>
                <c:pt idx="7">
                  <c:v>0</c:v>
                </c:pt>
                <c:pt idx="8">
                  <c:v>0.20000000000024443</c:v>
                </c:pt>
                <c:pt idx="9">
                  <c:v>0.10000000000047748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-9.9999999999766942E-2</c:v>
                </c:pt>
                <c:pt idx="15">
                  <c:v>-9.9999999999766942E-2</c:v>
                </c:pt>
                <c:pt idx="16">
                  <c:v>-0.29999999999930083</c:v>
                </c:pt>
                <c:pt idx="17">
                  <c:v>-0.29999999999930083</c:v>
                </c:pt>
                <c:pt idx="18">
                  <c:v>-9.9999999999766942E-2</c:v>
                </c:pt>
                <c:pt idx="19">
                  <c:v>-0.19999999999953388</c:v>
                </c:pt>
                <c:pt idx="20">
                  <c:v>-0.19999999999953388</c:v>
                </c:pt>
                <c:pt idx="21">
                  <c:v>-0.39999999999977831</c:v>
                </c:pt>
                <c:pt idx="22">
                  <c:v>-0.39999999999977831</c:v>
                </c:pt>
                <c:pt idx="23">
                  <c:v>-0.29999999999930083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4C-4C80-A545-FAA8464F7458}"/>
            </c:ext>
          </c:extLst>
        </c:ser>
        <c:ser>
          <c:idx val="4"/>
          <c:order val="4"/>
          <c:tx>
            <c:strRef>
              <c:f>'各層相對第一筆資料壓縮量變化圖(2019-2020)  (2)'!$C$34</c:f>
              <c:strCache>
                <c:ptCount val="1"/>
                <c:pt idx="0">
                  <c:v>NO.5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'[1]各層相對第一筆資料壓縮量變化圖(2019-2020) (負值)'!$D$28:$AA$28</c:f>
              <c:numCache>
                <c:formatCode>General</c:formatCode>
                <c:ptCount val="24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  <c:pt idx="16">
                  <c:v>202005</c:v>
                </c:pt>
                <c:pt idx="17">
                  <c:v>202006</c:v>
                </c:pt>
                <c:pt idx="18">
                  <c:v>202007</c:v>
                </c:pt>
                <c:pt idx="19">
                  <c:v>202008</c:v>
                </c:pt>
                <c:pt idx="20">
                  <c:v>202009</c:v>
                </c:pt>
                <c:pt idx="21">
                  <c:v>202010</c:v>
                </c:pt>
                <c:pt idx="22">
                  <c:v>202011</c:v>
                </c:pt>
                <c:pt idx="23">
                  <c:v>202012</c:v>
                </c:pt>
              </c:numCache>
            </c:numRef>
          </c:cat>
          <c:val>
            <c:numRef>
              <c:f>'各層相對第一筆資料壓縮量變化圖(2019-2020)  (2)'!$D$34:$AA$34</c:f>
              <c:numCache>
                <c:formatCode>General</c:formatCode>
                <c:ptCount val="24"/>
                <c:pt idx="0">
                  <c:v>0</c:v>
                </c:pt>
                <c:pt idx="1">
                  <c:v>-0.10000000000047748</c:v>
                </c:pt>
                <c:pt idx="2">
                  <c:v>-0.10000000000047748</c:v>
                </c:pt>
                <c:pt idx="3">
                  <c:v>-0.10000000000047748</c:v>
                </c:pt>
                <c:pt idx="4">
                  <c:v>-0.10000000000047748</c:v>
                </c:pt>
                <c:pt idx="5">
                  <c:v>9.9999999999766942E-2</c:v>
                </c:pt>
                <c:pt idx="6">
                  <c:v>0</c:v>
                </c:pt>
                <c:pt idx="7">
                  <c:v>0.20000000000024443</c:v>
                </c:pt>
                <c:pt idx="8">
                  <c:v>0.20000000000024443</c:v>
                </c:pt>
                <c:pt idx="9">
                  <c:v>9.9999999999766942E-2</c:v>
                </c:pt>
                <c:pt idx="10">
                  <c:v>0</c:v>
                </c:pt>
                <c:pt idx="11">
                  <c:v>-9.9999999999766942E-2</c:v>
                </c:pt>
                <c:pt idx="12">
                  <c:v>-9.9999999999766942E-2</c:v>
                </c:pt>
                <c:pt idx="13">
                  <c:v>-0.20000000000024443</c:v>
                </c:pt>
                <c:pt idx="14">
                  <c:v>-0.39999999999977831</c:v>
                </c:pt>
                <c:pt idx="15">
                  <c:v>-0.30000000000001137</c:v>
                </c:pt>
                <c:pt idx="16">
                  <c:v>-0.39999999999977831</c:v>
                </c:pt>
                <c:pt idx="17">
                  <c:v>-0.39999999999977831</c:v>
                </c:pt>
                <c:pt idx="18">
                  <c:v>0</c:v>
                </c:pt>
                <c:pt idx="19">
                  <c:v>-0.30000000000001137</c:v>
                </c:pt>
                <c:pt idx="20">
                  <c:v>0</c:v>
                </c:pt>
                <c:pt idx="21">
                  <c:v>-0.5000000000002558</c:v>
                </c:pt>
                <c:pt idx="22">
                  <c:v>-0.5000000000002558</c:v>
                </c:pt>
                <c:pt idx="23">
                  <c:v>-0.5000000000002558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4C-4C80-A545-FAA8464F7458}"/>
            </c:ext>
          </c:extLst>
        </c:ser>
        <c:ser>
          <c:idx val="5"/>
          <c:order val="5"/>
          <c:tx>
            <c:strRef>
              <c:f>'[1]各層相對第一筆資料壓縮量變化圖(2019-2020) (負值)'!$C$34</c:f>
              <c:strCache>
                <c:ptCount val="1"/>
                <c:pt idx="0">
                  <c:v>NO.6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bg1"/>
              </a:solidFill>
              <a:ln w="19050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'[1]各層相對第一筆資料壓縮量變化圖(2019-2020) (負值)'!$D$28:$AA$28</c:f>
              <c:numCache>
                <c:formatCode>General</c:formatCode>
                <c:ptCount val="24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  <c:pt idx="16">
                  <c:v>202005</c:v>
                </c:pt>
                <c:pt idx="17">
                  <c:v>202006</c:v>
                </c:pt>
                <c:pt idx="18">
                  <c:v>202007</c:v>
                </c:pt>
                <c:pt idx="19">
                  <c:v>202008</c:v>
                </c:pt>
                <c:pt idx="20">
                  <c:v>202009</c:v>
                </c:pt>
                <c:pt idx="21">
                  <c:v>202010</c:v>
                </c:pt>
                <c:pt idx="22">
                  <c:v>202011</c:v>
                </c:pt>
                <c:pt idx="23">
                  <c:v>202012</c:v>
                </c:pt>
              </c:numCache>
            </c:numRef>
          </c:cat>
          <c:val>
            <c:numRef>
              <c:f>'各層相對第一筆資料壓縮量變化圖(2019-2020)  (2)'!$D$35:$AA$35</c:f>
              <c:numCache>
                <c:formatCode>General</c:formatCode>
                <c:ptCount val="24"/>
                <c:pt idx="0">
                  <c:v>0</c:v>
                </c:pt>
                <c:pt idx="1">
                  <c:v>-0.20000000000095497</c:v>
                </c:pt>
                <c:pt idx="2">
                  <c:v>-0.20000000000095497</c:v>
                </c:pt>
                <c:pt idx="3">
                  <c:v>-0.20000000000095497</c:v>
                </c:pt>
                <c:pt idx="4">
                  <c:v>-0.10000000000047748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9.9999999999056399E-2</c:v>
                </c:pt>
                <c:pt idx="9">
                  <c:v>0</c:v>
                </c:pt>
                <c:pt idx="10">
                  <c:v>-0.10000000000189857</c:v>
                </c:pt>
                <c:pt idx="11">
                  <c:v>-0.10000000000189857</c:v>
                </c:pt>
                <c:pt idx="12">
                  <c:v>0</c:v>
                </c:pt>
                <c:pt idx="13">
                  <c:v>-0.10000000000189857</c:v>
                </c:pt>
                <c:pt idx="14">
                  <c:v>-0.40000000000190994</c:v>
                </c:pt>
                <c:pt idx="15">
                  <c:v>-0.40000000000190994</c:v>
                </c:pt>
                <c:pt idx="16">
                  <c:v>-0.60000000000144382</c:v>
                </c:pt>
                <c:pt idx="17">
                  <c:v>-0.40000000000190994</c:v>
                </c:pt>
                <c:pt idx="18">
                  <c:v>-0.40000000000190994</c:v>
                </c:pt>
                <c:pt idx="19">
                  <c:v>-0.40000000000190994</c:v>
                </c:pt>
                <c:pt idx="20">
                  <c:v>-0.40000000000190994</c:v>
                </c:pt>
                <c:pt idx="21">
                  <c:v>-0.60000000000144382</c:v>
                </c:pt>
                <c:pt idx="22">
                  <c:v>-0.60000000000144382</c:v>
                </c:pt>
                <c:pt idx="23">
                  <c:v>-0.50000000000096634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44C-4C80-A545-FAA8464F7458}"/>
            </c:ext>
          </c:extLst>
        </c:ser>
        <c:ser>
          <c:idx val="6"/>
          <c:order val="6"/>
          <c:tx>
            <c:strRef>
              <c:f>'[1]各層相對第一筆資料壓縮量變化圖(2019-2020) (負值)'!$C$35</c:f>
              <c:strCache>
                <c:ptCount val="1"/>
                <c:pt idx="0">
                  <c:v>NO.7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triangle"/>
            <c:size val="9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'[1]各層相對第一筆資料壓縮量變化圖(2019-2020) (負值)'!$D$28:$AA$28</c:f>
              <c:numCache>
                <c:formatCode>General</c:formatCode>
                <c:ptCount val="24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  <c:pt idx="16">
                  <c:v>202005</c:v>
                </c:pt>
                <c:pt idx="17">
                  <c:v>202006</c:v>
                </c:pt>
                <c:pt idx="18">
                  <c:v>202007</c:v>
                </c:pt>
                <c:pt idx="19">
                  <c:v>202008</c:v>
                </c:pt>
                <c:pt idx="20">
                  <c:v>202009</c:v>
                </c:pt>
                <c:pt idx="21">
                  <c:v>202010</c:v>
                </c:pt>
                <c:pt idx="22">
                  <c:v>202011</c:v>
                </c:pt>
                <c:pt idx="23">
                  <c:v>202012</c:v>
                </c:pt>
              </c:numCache>
            </c:numRef>
          </c:cat>
          <c:val>
            <c:numRef>
              <c:f>'各層相對第一筆資料壓縮量變化圖(2019-2020)  (2)'!$D$36:$AA$36</c:f>
              <c:numCache>
                <c:formatCode>General</c:formatCode>
                <c:ptCount val="24"/>
                <c:pt idx="0">
                  <c:v>0</c:v>
                </c:pt>
                <c:pt idx="1">
                  <c:v>-0.19999999999953388</c:v>
                </c:pt>
                <c:pt idx="2">
                  <c:v>-0.19999999999953388</c:v>
                </c:pt>
                <c:pt idx="3">
                  <c:v>-0.19999999999953388</c:v>
                </c:pt>
                <c:pt idx="4">
                  <c:v>-9.9999999999056399E-2</c:v>
                </c:pt>
                <c:pt idx="5">
                  <c:v>0</c:v>
                </c:pt>
                <c:pt idx="6">
                  <c:v>9.9999999999056399E-2</c:v>
                </c:pt>
                <c:pt idx="7">
                  <c:v>9.9999999999056399E-2</c:v>
                </c:pt>
                <c:pt idx="8">
                  <c:v>0.19999999999953388</c:v>
                </c:pt>
                <c:pt idx="9">
                  <c:v>0</c:v>
                </c:pt>
                <c:pt idx="10">
                  <c:v>-0.20000000000095497</c:v>
                </c:pt>
                <c:pt idx="11">
                  <c:v>-0.10000000000047748</c:v>
                </c:pt>
                <c:pt idx="12">
                  <c:v>0</c:v>
                </c:pt>
                <c:pt idx="13">
                  <c:v>-0.10000000000047748</c:v>
                </c:pt>
                <c:pt idx="14">
                  <c:v>-0.40000000000048885</c:v>
                </c:pt>
                <c:pt idx="15">
                  <c:v>-0.40000000000048885</c:v>
                </c:pt>
                <c:pt idx="16">
                  <c:v>-0.60000000000144382</c:v>
                </c:pt>
                <c:pt idx="17">
                  <c:v>-0.40000000000048885</c:v>
                </c:pt>
                <c:pt idx="18">
                  <c:v>-0.30000000000143245</c:v>
                </c:pt>
                <c:pt idx="19">
                  <c:v>-0.40000000000048885</c:v>
                </c:pt>
                <c:pt idx="20">
                  <c:v>-0.40000000000048885</c:v>
                </c:pt>
                <c:pt idx="21">
                  <c:v>-0.70000000000050022</c:v>
                </c:pt>
                <c:pt idx="22">
                  <c:v>-0.60000000000144382</c:v>
                </c:pt>
                <c:pt idx="23">
                  <c:v>-0.50000000000096634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44C-4C80-A545-FAA8464F7458}"/>
            </c:ext>
          </c:extLst>
        </c:ser>
        <c:ser>
          <c:idx val="7"/>
          <c:order val="7"/>
          <c:tx>
            <c:strRef>
              <c:f>'[1]各層相對第一筆資料壓縮量變化圖(2019-2020) (負值)'!$C$36</c:f>
              <c:strCache>
                <c:ptCount val="1"/>
                <c:pt idx="0">
                  <c:v>NO.8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9050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'[1]各層相對第一筆資料壓縮量變化圖(2019-2020) (負值)'!$D$28:$AA$28</c:f>
              <c:numCache>
                <c:formatCode>General</c:formatCode>
                <c:ptCount val="24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  <c:pt idx="16">
                  <c:v>202005</c:v>
                </c:pt>
                <c:pt idx="17">
                  <c:v>202006</c:v>
                </c:pt>
                <c:pt idx="18">
                  <c:v>202007</c:v>
                </c:pt>
                <c:pt idx="19">
                  <c:v>202008</c:v>
                </c:pt>
                <c:pt idx="20">
                  <c:v>202009</c:v>
                </c:pt>
                <c:pt idx="21">
                  <c:v>202010</c:v>
                </c:pt>
                <c:pt idx="22">
                  <c:v>202011</c:v>
                </c:pt>
                <c:pt idx="23">
                  <c:v>202012</c:v>
                </c:pt>
              </c:numCache>
            </c:numRef>
          </c:cat>
          <c:val>
            <c:numRef>
              <c:f>'各層相對第一筆資料壓縮量變化圖(2019-2020)  (2)'!$D$37:$AA$37</c:f>
              <c:numCache>
                <c:formatCode>General</c:formatCode>
                <c:ptCount val="24"/>
                <c:pt idx="0">
                  <c:v>0</c:v>
                </c:pt>
                <c:pt idx="1">
                  <c:v>-0.30000000000001137</c:v>
                </c:pt>
                <c:pt idx="2">
                  <c:v>-0.19999999999953388</c:v>
                </c:pt>
                <c:pt idx="3">
                  <c:v>-0.19999999999953388</c:v>
                </c:pt>
                <c:pt idx="4">
                  <c:v>-9.9999999999056399E-2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9.9999999999056399E-2</c:v>
                </c:pt>
                <c:pt idx="9">
                  <c:v>-0.10000000000047748</c:v>
                </c:pt>
                <c:pt idx="10">
                  <c:v>-0.20000000000095497</c:v>
                </c:pt>
                <c:pt idx="11">
                  <c:v>-0.10000000000047748</c:v>
                </c:pt>
                <c:pt idx="12">
                  <c:v>-0.10000000000047748</c:v>
                </c:pt>
                <c:pt idx="13">
                  <c:v>-0.20000000000095497</c:v>
                </c:pt>
                <c:pt idx="14">
                  <c:v>-0.50000000000096634</c:v>
                </c:pt>
                <c:pt idx="15">
                  <c:v>-0.50000000000096634</c:v>
                </c:pt>
                <c:pt idx="16">
                  <c:v>-0.70000000000050022</c:v>
                </c:pt>
                <c:pt idx="17">
                  <c:v>-0.70000000000050022</c:v>
                </c:pt>
                <c:pt idx="18">
                  <c:v>-0.50000000000096634</c:v>
                </c:pt>
                <c:pt idx="19">
                  <c:v>-0.60000000000144382</c:v>
                </c:pt>
                <c:pt idx="20">
                  <c:v>-0.50000000000096634</c:v>
                </c:pt>
                <c:pt idx="21">
                  <c:v>-0.80000000000097771</c:v>
                </c:pt>
                <c:pt idx="22">
                  <c:v>-0.90000000000003411</c:v>
                </c:pt>
                <c:pt idx="23">
                  <c:v>-0.70000000000050022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44C-4C80-A545-FAA8464F7458}"/>
            </c:ext>
          </c:extLst>
        </c:ser>
        <c:ser>
          <c:idx val="8"/>
          <c:order val="8"/>
          <c:tx>
            <c:strRef>
              <c:f>'[1]各層相對第一筆資料壓縮量變化圖(2019-2020) (負值)'!$C$37</c:f>
              <c:strCache>
                <c:ptCount val="1"/>
                <c:pt idx="0">
                  <c:v>NO.9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9050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'[1]各層相對第一筆資料壓縮量變化圖(2019-2020) (負值)'!$D$28:$AA$28</c:f>
              <c:numCache>
                <c:formatCode>General</c:formatCode>
                <c:ptCount val="24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  <c:pt idx="16">
                  <c:v>202005</c:v>
                </c:pt>
                <c:pt idx="17">
                  <c:v>202006</c:v>
                </c:pt>
                <c:pt idx="18">
                  <c:v>202007</c:v>
                </c:pt>
                <c:pt idx="19">
                  <c:v>202008</c:v>
                </c:pt>
                <c:pt idx="20">
                  <c:v>202009</c:v>
                </c:pt>
                <c:pt idx="21">
                  <c:v>202010</c:v>
                </c:pt>
                <c:pt idx="22">
                  <c:v>202011</c:v>
                </c:pt>
                <c:pt idx="23">
                  <c:v>202012</c:v>
                </c:pt>
              </c:numCache>
            </c:numRef>
          </c:cat>
          <c:val>
            <c:numRef>
              <c:f>'各層相對第一筆資料壓縮量變化圖(2019-2020)  (2)'!$D$38:$AA$38</c:f>
              <c:numCache>
                <c:formatCode>General</c:formatCode>
                <c:ptCount val="24"/>
                <c:pt idx="0">
                  <c:v>0</c:v>
                </c:pt>
                <c:pt idx="1">
                  <c:v>-0.30000000000001137</c:v>
                </c:pt>
                <c:pt idx="2">
                  <c:v>-0.30000000000001137</c:v>
                </c:pt>
                <c:pt idx="3">
                  <c:v>-0.30000000000001137</c:v>
                </c:pt>
                <c:pt idx="4">
                  <c:v>-0.19999999999953388</c:v>
                </c:pt>
                <c:pt idx="5">
                  <c:v>-0.10000000000047748</c:v>
                </c:pt>
                <c:pt idx="6">
                  <c:v>0</c:v>
                </c:pt>
                <c:pt idx="7">
                  <c:v>0</c:v>
                </c:pt>
                <c:pt idx="8">
                  <c:v>9.9999999999056399E-2</c:v>
                </c:pt>
                <c:pt idx="9">
                  <c:v>-0.10000000000047748</c:v>
                </c:pt>
                <c:pt idx="10">
                  <c:v>-0.20000000000095497</c:v>
                </c:pt>
                <c:pt idx="11">
                  <c:v>-0.10000000000047748</c:v>
                </c:pt>
                <c:pt idx="12">
                  <c:v>-0.10000000000047748</c:v>
                </c:pt>
                <c:pt idx="13">
                  <c:v>-0.20000000000095497</c:v>
                </c:pt>
                <c:pt idx="14">
                  <c:v>-0.50000000000096634</c:v>
                </c:pt>
                <c:pt idx="15">
                  <c:v>-0.60000000000144382</c:v>
                </c:pt>
                <c:pt idx="16">
                  <c:v>-0.70000000000050022</c:v>
                </c:pt>
                <c:pt idx="17">
                  <c:v>-0.60000000000144382</c:v>
                </c:pt>
                <c:pt idx="18">
                  <c:v>-0.60000000000144382</c:v>
                </c:pt>
                <c:pt idx="19">
                  <c:v>-0.70000000000050022</c:v>
                </c:pt>
                <c:pt idx="20">
                  <c:v>-0.70000000000050022</c:v>
                </c:pt>
                <c:pt idx="21">
                  <c:v>-1.0000000000005116</c:v>
                </c:pt>
                <c:pt idx="22">
                  <c:v>-0.90000000000145519</c:v>
                </c:pt>
                <c:pt idx="23">
                  <c:v>-0.80000000000097771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44C-4C80-A545-FAA8464F7458}"/>
            </c:ext>
          </c:extLst>
        </c:ser>
        <c:ser>
          <c:idx val="9"/>
          <c:order val="9"/>
          <c:tx>
            <c:strRef>
              <c:f>'[1]各層相對第一筆資料壓縮量變化圖(2019-2020) (負值)'!$C$38</c:f>
              <c:strCache>
                <c:ptCount val="1"/>
                <c:pt idx="0">
                  <c:v>NO.10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'[1]各層相對第一筆資料壓縮量變化圖(2019-2020) (負值)'!$D$28:$AA$28</c:f>
              <c:numCache>
                <c:formatCode>General</c:formatCode>
                <c:ptCount val="24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  <c:pt idx="16">
                  <c:v>202005</c:v>
                </c:pt>
                <c:pt idx="17">
                  <c:v>202006</c:v>
                </c:pt>
                <c:pt idx="18">
                  <c:v>202007</c:v>
                </c:pt>
                <c:pt idx="19">
                  <c:v>202008</c:v>
                </c:pt>
                <c:pt idx="20">
                  <c:v>202009</c:v>
                </c:pt>
                <c:pt idx="21">
                  <c:v>202010</c:v>
                </c:pt>
                <c:pt idx="22">
                  <c:v>202011</c:v>
                </c:pt>
                <c:pt idx="23">
                  <c:v>202012</c:v>
                </c:pt>
              </c:numCache>
            </c:numRef>
          </c:cat>
          <c:val>
            <c:numRef>
              <c:f>'各層相對第一筆資料壓縮量變化圖(2019-2020)  (2)'!$D$39:$AA$39</c:f>
              <c:numCache>
                <c:formatCode>General</c:formatCode>
                <c:ptCount val="24"/>
                <c:pt idx="0">
                  <c:v>0</c:v>
                </c:pt>
                <c:pt idx="1">
                  <c:v>-0.19999999999953388</c:v>
                </c:pt>
                <c:pt idx="2">
                  <c:v>-0.30000000000001137</c:v>
                </c:pt>
                <c:pt idx="3">
                  <c:v>-0.30000000000001137</c:v>
                </c:pt>
                <c:pt idx="4">
                  <c:v>-0.19999999999953388</c:v>
                </c:pt>
                <c:pt idx="5">
                  <c:v>0</c:v>
                </c:pt>
                <c:pt idx="6">
                  <c:v>0</c:v>
                </c:pt>
                <c:pt idx="7">
                  <c:v>9.9999999999056399E-2</c:v>
                </c:pt>
                <c:pt idx="8">
                  <c:v>9.9999999999056399E-2</c:v>
                </c:pt>
                <c:pt idx="9">
                  <c:v>-0.10000000000047748</c:v>
                </c:pt>
                <c:pt idx="10">
                  <c:v>-0.20000000000095497</c:v>
                </c:pt>
                <c:pt idx="11">
                  <c:v>-0.20000000000095497</c:v>
                </c:pt>
                <c:pt idx="12">
                  <c:v>-0.10000000000047748</c:v>
                </c:pt>
                <c:pt idx="13">
                  <c:v>-0.30000000000001137</c:v>
                </c:pt>
                <c:pt idx="14">
                  <c:v>-0.60000000000002274</c:v>
                </c:pt>
                <c:pt idx="15">
                  <c:v>-0.60000000000002274</c:v>
                </c:pt>
                <c:pt idx="16">
                  <c:v>-0.80000000000097771</c:v>
                </c:pt>
                <c:pt idx="17">
                  <c:v>-0.70000000000050022</c:v>
                </c:pt>
                <c:pt idx="18">
                  <c:v>-0.50000000000096634</c:v>
                </c:pt>
                <c:pt idx="19">
                  <c:v>-0.70000000000050022</c:v>
                </c:pt>
                <c:pt idx="20">
                  <c:v>-0.70000000000050022</c:v>
                </c:pt>
                <c:pt idx="21">
                  <c:v>-0.90000000000003411</c:v>
                </c:pt>
                <c:pt idx="22">
                  <c:v>-1.0000000000005116</c:v>
                </c:pt>
                <c:pt idx="23">
                  <c:v>-0.90000000000003411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44C-4C80-A545-FAA8464F7458}"/>
            </c:ext>
          </c:extLst>
        </c:ser>
        <c:ser>
          <c:idx val="10"/>
          <c:order val="10"/>
          <c:tx>
            <c:strRef>
              <c:f>'[1]各層相對第一筆資料壓縮量變化圖(2019-2020) (負值)'!$C$39</c:f>
              <c:strCache>
                <c:ptCount val="1"/>
                <c:pt idx="0">
                  <c:v>NO.11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10"/>
            <c:spPr>
              <a:solidFill>
                <a:schemeClr val="bg1"/>
              </a:solidFill>
              <a:ln w="15875">
                <a:solidFill>
                  <a:srgbClr val="FF0000"/>
                </a:solidFill>
                <a:round/>
              </a:ln>
              <a:effectLst/>
            </c:spPr>
          </c:marker>
          <c:dPt>
            <c:idx val="15"/>
            <c:marker>
              <c:symbol val="circle"/>
              <c:size val="10"/>
              <c:spPr>
                <a:solidFill>
                  <a:schemeClr val="bg1"/>
                </a:solidFill>
                <a:ln w="15875">
                  <a:solidFill>
                    <a:srgbClr val="FF0000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A44C-4C80-A545-FAA8464F7458}"/>
              </c:ext>
            </c:extLst>
          </c:dPt>
          <c:dPt>
            <c:idx val="23"/>
            <c:marker>
              <c:symbol val="circle"/>
              <c:size val="10"/>
              <c:spPr>
                <a:solidFill>
                  <a:schemeClr val="bg1"/>
                </a:solidFill>
                <a:ln w="15875">
                  <a:solidFill>
                    <a:srgbClr val="FF0000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44C-4C80-A545-FAA8464F7458}"/>
              </c:ext>
            </c:extLst>
          </c:dPt>
          <c:cat>
            <c:numRef>
              <c:f>'[1]各層相對第一筆資料壓縮量變化圖(2019-2020) (負值)'!$D$28:$AA$28</c:f>
              <c:numCache>
                <c:formatCode>General</c:formatCode>
                <c:ptCount val="24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  <c:pt idx="16">
                  <c:v>202005</c:v>
                </c:pt>
                <c:pt idx="17">
                  <c:v>202006</c:v>
                </c:pt>
                <c:pt idx="18">
                  <c:v>202007</c:v>
                </c:pt>
                <c:pt idx="19">
                  <c:v>202008</c:v>
                </c:pt>
                <c:pt idx="20">
                  <c:v>202009</c:v>
                </c:pt>
                <c:pt idx="21">
                  <c:v>202010</c:v>
                </c:pt>
                <c:pt idx="22">
                  <c:v>202011</c:v>
                </c:pt>
                <c:pt idx="23">
                  <c:v>202012</c:v>
                </c:pt>
              </c:numCache>
            </c:numRef>
          </c:cat>
          <c:val>
            <c:numRef>
              <c:f>'各層相對第一筆資料壓縮量變化圖(2019-2020)  (2)'!$D$40:$AA$40</c:f>
              <c:numCache>
                <c:formatCode>General</c:formatCode>
                <c:ptCount val="24"/>
                <c:pt idx="0">
                  <c:v>0</c:v>
                </c:pt>
                <c:pt idx="1">
                  <c:v>-0.40000000000048885</c:v>
                </c:pt>
                <c:pt idx="2">
                  <c:v>-0.50000000000096634</c:v>
                </c:pt>
                <c:pt idx="3">
                  <c:v>-0.50000000000096634</c:v>
                </c:pt>
                <c:pt idx="4">
                  <c:v>-0.40000000000048885</c:v>
                </c:pt>
                <c:pt idx="5">
                  <c:v>-0.30000000000143245</c:v>
                </c:pt>
                <c:pt idx="6">
                  <c:v>-0.10000000000189857</c:v>
                </c:pt>
                <c:pt idx="7">
                  <c:v>-0.20000000000095497</c:v>
                </c:pt>
                <c:pt idx="8">
                  <c:v>0</c:v>
                </c:pt>
                <c:pt idx="9">
                  <c:v>-0.30000000000143245</c:v>
                </c:pt>
                <c:pt idx="10">
                  <c:v>-0.40000000000190994</c:v>
                </c:pt>
                <c:pt idx="11">
                  <c:v>-0.40000000000190994</c:v>
                </c:pt>
                <c:pt idx="12">
                  <c:v>-0.30000000000143245</c:v>
                </c:pt>
                <c:pt idx="13">
                  <c:v>-0.50000000000096634</c:v>
                </c:pt>
                <c:pt idx="14">
                  <c:v>-0.80000000000097771</c:v>
                </c:pt>
                <c:pt idx="15">
                  <c:v>-0.80000000000097771</c:v>
                </c:pt>
                <c:pt idx="16">
                  <c:v>-1.0000000000019327</c:v>
                </c:pt>
                <c:pt idx="17">
                  <c:v>-0.90000000000145519</c:v>
                </c:pt>
                <c:pt idx="18">
                  <c:v>-0.80000000000097771</c:v>
                </c:pt>
                <c:pt idx="19">
                  <c:v>-1.0000000000019327</c:v>
                </c:pt>
                <c:pt idx="20">
                  <c:v>-0.90000000000145519</c:v>
                </c:pt>
                <c:pt idx="21">
                  <c:v>-1.2000000000014666</c:v>
                </c:pt>
                <c:pt idx="22">
                  <c:v>-1.2000000000014666</c:v>
                </c:pt>
                <c:pt idx="23">
                  <c:v>-1.1000000000009891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44C-4C80-A545-FAA8464F7458}"/>
            </c:ext>
          </c:extLst>
        </c:ser>
        <c:ser>
          <c:idx val="11"/>
          <c:order val="11"/>
          <c:tx>
            <c:strRef>
              <c:f>'[1]各層相對第一筆資料壓縮量變化圖(2019-2020) (負值)'!$C$40</c:f>
              <c:strCache>
                <c:ptCount val="1"/>
                <c:pt idx="0">
                  <c:v>NO.12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'[1]各層相對第一筆資料壓縮量變化圖(2019-2020) (負值)'!$D$28:$AA$28</c:f>
              <c:numCache>
                <c:formatCode>General</c:formatCode>
                <c:ptCount val="24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  <c:pt idx="16">
                  <c:v>202005</c:v>
                </c:pt>
                <c:pt idx="17">
                  <c:v>202006</c:v>
                </c:pt>
                <c:pt idx="18">
                  <c:v>202007</c:v>
                </c:pt>
                <c:pt idx="19">
                  <c:v>202008</c:v>
                </c:pt>
                <c:pt idx="20">
                  <c:v>202009</c:v>
                </c:pt>
                <c:pt idx="21">
                  <c:v>202010</c:v>
                </c:pt>
                <c:pt idx="22">
                  <c:v>202011</c:v>
                </c:pt>
                <c:pt idx="23">
                  <c:v>202012</c:v>
                </c:pt>
              </c:numCache>
            </c:numRef>
          </c:cat>
          <c:val>
            <c:numRef>
              <c:f>'各層相對第一筆資料壓縮量變化圖(2019-2020)  (2)'!$D$41:$AA$41</c:f>
              <c:numCache>
                <c:formatCode>General</c:formatCode>
                <c:ptCount val="24"/>
                <c:pt idx="0">
                  <c:v>0</c:v>
                </c:pt>
                <c:pt idx="1">
                  <c:v>-0.39999999999906777</c:v>
                </c:pt>
                <c:pt idx="2">
                  <c:v>-0.49999999999954525</c:v>
                </c:pt>
                <c:pt idx="3">
                  <c:v>-0.39999999999906777</c:v>
                </c:pt>
                <c:pt idx="4">
                  <c:v>-0.30000000000143245</c:v>
                </c:pt>
                <c:pt idx="5">
                  <c:v>-0.20000000000095497</c:v>
                </c:pt>
                <c:pt idx="6">
                  <c:v>-0.10000000000047748</c:v>
                </c:pt>
                <c:pt idx="7">
                  <c:v>-0.10000000000047748</c:v>
                </c:pt>
                <c:pt idx="8">
                  <c:v>0</c:v>
                </c:pt>
                <c:pt idx="9">
                  <c:v>-0.30000000000143245</c:v>
                </c:pt>
                <c:pt idx="10">
                  <c:v>-0.50000000000238742</c:v>
                </c:pt>
                <c:pt idx="11">
                  <c:v>-0.40000000000190994</c:v>
                </c:pt>
                <c:pt idx="12">
                  <c:v>-0.30000000000143245</c:v>
                </c:pt>
                <c:pt idx="13">
                  <c:v>-0.60000000000286491</c:v>
                </c:pt>
                <c:pt idx="14">
                  <c:v>-0.80000000000097771</c:v>
                </c:pt>
                <c:pt idx="15">
                  <c:v>-0.80000000000097771</c:v>
                </c:pt>
                <c:pt idx="16">
                  <c:v>-1.0000000000019327</c:v>
                </c:pt>
                <c:pt idx="17">
                  <c:v>-0.90000000000145519</c:v>
                </c:pt>
                <c:pt idx="18">
                  <c:v>-0.90000000000145519</c:v>
                </c:pt>
                <c:pt idx="19">
                  <c:v>-1.1000000000024102</c:v>
                </c:pt>
                <c:pt idx="20">
                  <c:v>-1.0000000000019327</c:v>
                </c:pt>
                <c:pt idx="21">
                  <c:v>-1.300000000000523</c:v>
                </c:pt>
                <c:pt idx="22">
                  <c:v>-1.4000000000010004</c:v>
                </c:pt>
                <c:pt idx="23">
                  <c:v>-1.2000000000028876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44C-4C80-A545-FAA8464F7458}"/>
            </c:ext>
          </c:extLst>
        </c:ser>
        <c:ser>
          <c:idx val="12"/>
          <c:order val="12"/>
          <c:tx>
            <c:strRef>
              <c:f>'[1]各層相對第一筆資料壓縮量變化圖(2019-2020) (負值)'!$C$41</c:f>
              <c:strCache>
                <c:ptCount val="1"/>
                <c:pt idx="0">
                  <c:v>NO.13</c:v>
                </c:pt>
              </c:strCache>
            </c:strRef>
          </c:tx>
          <c:spPr>
            <a:ln w="158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'[1]各層相對第一筆資料壓縮量變化圖(2019-2020) (負值)'!$D$28:$AA$28</c:f>
              <c:numCache>
                <c:formatCode>General</c:formatCode>
                <c:ptCount val="24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  <c:pt idx="16">
                  <c:v>202005</c:v>
                </c:pt>
                <c:pt idx="17">
                  <c:v>202006</c:v>
                </c:pt>
                <c:pt idx="18">
                  <c:v>202007</c:v>
                </c:pt>
                <c:pt idx="19">
                  <c:v>202008</c:v>
                </c:pt>
                <c:pt idx="20">
                  <c:v>202009</c:v>
                </c:pt>
                <c:pt idx="21">
                  <c:v>202010</c:v>
                </c:pt>
                <c:pt idx="22">
                  <c:v>202011</c:v>
                </c:pt>
                <c:pt idx="23">
                  <c:v>202012</c:v>
                </c:pt>
              </c:numCache>
            </c:numRef>
          </c:cat>
          <c:val>
            <c:numRef>
              <c:f>'各層相對第一筆資料壓縮量變化圖(2019-2020)  (2)'!$D$42:$AA$42</c:f>
              <c:numCache>
                <c:formatCode>General</c:formatCode>
                <c:ptCount val="24"/>
                <c:pt idx="0">
                  <c:v>0</c:v>
                </c:pt>
                <c:pt idx="1">
                  <c:v>-0.30000000000143245</c:v>
                </c:pt>
                <c:pt idx="2">
                  <c:v>-0.40000000000190994</c:v>
                </c:pt>
                <c:pt idx="3">
                  <c:v>-0.40000000000190994</c:v>
                </c:pt>
                <c:pt idx="4">
                  <c:v>-0.20000000000095497</c:v>
                </c:pt>
                <c:pt idx="5">
                  <c:v>-0.20000000000095497</c:v>
                </c:pt>
                <c:pt idx="6">
                  <c:v>-0.10000000000047748</c:v>
                </c:pt>
                <c:pt idx="7">
                  <c:v>-0.10000000000047748</c:v>
                </c:pt>
                <c:pt idx="8">
                  <c:v>0</c:v>
                </c:pt>
                <c:pt idx="9">
                  <c:v>-0.30000000000143245</c:v>
                </c:pt>
                <c:pt idx="10">
                  <c:v>-0.50000000000238742</c:v>
                </c:pt>
                <c:pt idx="11">
                  <c:v>-0.40000000000190994</c:v>
                </c:pt>
                <c:pt idx="12">
                  <c:v>-0.30000000000143245</c:v>
                </c:pt>
                <c:pt idx="13">
                  <c:v>-0.60000000000286491</c:v>
                </c:pt>
                <c:pt idx="14">
                  <c:v>-0.90000000000145519</c:v>
                </c:pt>
                <c:pt idx="15">
                  <c:v>-0.80000000000097771</c:v>
                </c:pt>
                <c:pt idx="16">
                  <c:v>-1.1000000000024102</c:v>
                </c:pt>
                <c:pt idx="17">
                  <c:v>-1.0000000000019327</c:v>
                </c:pt>
                <c:pt idx="18">
                  <c:v>-1.0000000000019327</c:v>
                </c:pt>
                <c:pt idx="19">
                  <c:v>-1.2000000000028876</c:v>
                </c:pt>
                <c:pt idx="20">
                  <c:v>-1.1000000000024102</c:v>
                </c:pt>
                <c:pt idx="21">
                  <c:v>-1.5000000000014779</c:v>
                </c:pt>
                <c:pt idx="22">
                  <c:v>-1.6000000000019554</c:v>
                </c:pt>
                <c:pt idx="23">
                  <c:v>-1.4000000000010004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44C-4C80-A545-FAA8464F7458}"/>
            </c:ext>
          </c:extLst>
        </c:ser>
        <c:ser>
          <c:idx val="13"/>
          <c:order val="13"/>
          <c:tx>
            <c:strRef>
              <c:f>'[1]各層相對第一筆資料壓縮量變化圖(2019-2020) (負值)'!$C$42</c:f>
              <c:strCache>
                <c:ptCount val="1"/>
                <c:pt idx="0">
                  <c:v>NO.14</c:v>
                </c:pt>
              </c:strCache>
            </c:strRef>
          </c:tx>
          <c:spPr>
            <a:ln w="158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'[1]各層相對第一筆資料壓縮量變化圖(2019-2020) (負值)'!$D$28:$AA$28</c:f>
              <c:numCache>
                <c:formatCode>General</c:formatCode>
                <c:ptCount val="24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  <c:pt idx="16">
                  <c:v>202005</c:v>
                </c:pt>
                <c:pt idx="17">
                  <c:v>202006</c:v>
                </c:pt>
                <c:pt idx="18">
                  <c:v>202007</c:v>
                </c:pt>
                <c:pt idx="19">
                  <c:v>202008</c:v>
                </c:pt>
                <c:pt idx="20">
                  <c:v>202009</c:v>
                </c:pt>
                <c:pt idx="21">
                  <c:v>202010</c:v>
                </c:pt>
                <c:pt idx="22">
                  <c:v>202011</c:v>
                </c:pt>
                <c:pt idx="23">
                  <c:v>202012</c:v>
                </c:pt>
              </c:numCache>
            </c:numRef>
          </c:cat>
          <c:val>
            <c:numRef>
              <c:f>'各層相對第一筆資料壓縮量變化圖(2019-2020)  (2)'!$D$43:$AA$43</c:f>
              <c:numCache>
                <c:formatCode>General</c:formatCode>
                <c:ptCount val="24"/>
                <c:pt idx="0">
                  <c:v>0</c:v>
                </c:pt>
                <c:pt idx="1">
                  <c:v>-0.39999999999906777</c:v>
                </c:pt>
                <c:pt idx="2">
                  <c:v>-0.49999999999954525</c:v>
                </c:pt>
                <c:pt idx="3">
                  <c:v>-0.39999999999906777</c:v>
                </c:pt>
                <c:pt idx="4">
                  <c:v>-0.29999999999859028</c:v>
                </c:pt>
                <c:pt idx="5">
                  <c:v>-0.30000000000143245</c:v>
                </c:pt>
                <c:pt idx="6">
                  <c:v>-0.10000000000047748</c:v>
                </c:pt>
                <c:pt idx="7">
                  <c:v>0</c:v>
                </c:pt>
                <c:pt idx="8">
                  <c:v>0</c:v>
                </c:pt>
                <c:pt idx="9">
                  <c:v>-0.30000000000143245</c:v>
                </c:pt>
                <c:pt idx="10">
                  <c:v>-0.60000000000002274</c:v>
                </c:pt>
                <c:pt idx="11">
                  <c:v>-0.39999999999906777</c:v>
                </c:pt>
                <c:pt idx="12">
                  <c:v>-0.39999999999906777</c:v>
                </c:pt>
                <c:pt idx="13">
                  <c:v>-0.60000000000002274</c:v>
                </c:pt>
                <c:pt idx="14">
                  <c:v>-0.99999999999909051</c:v>
                </c:pt>
                <c:pt idx="15">
                  <c:v>-0.99999999999909051</c:v>
                </c:pt>
                <c:pt idx="16">
                  <c:v>-1.2000000000000455</c:v>
                </c:pt>
                <c:pt idx="17">
                  <c:v>-0.99999999999909051</c:v>
                </c:pt>
                <c:pt idx="18">
                  <c:v>-0.99999999999909051</c:v>
                </c:pt>
                <c:pt idx="19">
                  <c:v>-1.300000000000523</c:v>
                </c:pt>
                <c:pt idx="20">
                  <c:v>-1.2000000000000455</c:v>
                </c:pt>
                <c:pt idx="21">
                  <c:v>-1.5999999999991132</c:v>
                </c:pt>
                <c:pt idx="22">
                  <c:v>-1.5999999999991132</c:v>
                </c:pt>
                <c:pt idx="23">
                  <c:v>-1.5000000000014779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44C-4C80-A545-FAA8464F7458}"/>
            </c:ext>
          </c:extLst>
        </c:ser>
        <c:ser>
          <c:idx val="14"/>
          <c:order val="14"/>
          <c:tx>
            <c:strRef>
              <c:f>'[1]各層相對第一筆資料壓縮量變化圖(2019-2020) (負值)'!$C$43</c:f>
              <c:strCache>
                <c:ptCount val="1"/>
                <c:pt idx="0">
                  <c:v>NO.15</c:v>
                </c:pt>
              </c:strCache>
            </c:strRef>
          </c:tx>
          <c:spPr>
            <a:ln w="15875" cap="rnd">
              <a:solidFill>
                <a:srgbClr val="7030A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7030A0"/>
              </a:solidFill>
              <a:ln w="9525">
                <a:solidFill>
                  <a:srgbClr val="7030A0"/>
                </a:solidFill>
                <a:round/>
              </a:ln>
              <a:effectLst/>
            </c:spPr>
          </c:marker>
          <c:cat>
            <c:numRef>
              <c:f>'[1]各層相對第一筆資料壓縮量變化圖(2019-2020) (負值)'!$D$28:$AA$28</c:f>
              <c:numCache>
                <c:formatCode>General</c:formatCode>
                <c:ptCount val="24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  <c:pt idx="16">
                  <c:v>202005</c:v>
                </c:pt>
                <c:pt idx="17">
                  <c:v>202006</c:v>
                </c:pt>
                <c:pt idx="18">
                  <c:v>202007</c:v>
                </c:pt>
                <c:pt idx="19">
                  <c:v>202008</c:v>
                </c:pt>
                <c:pt idx="20">
                  <c:v>202009</c:v>
                </c:pt>
                <c:pt idx="21">
                  <c:v>202010</c:v>
                </c:pt>
                <c:pt idx="22">
                  <c:v>202011</c:v>
                </c:pt>
                <c:pt idx="23">
                  <c:v>202012</c:v>
                </c:pt>
              </c:numCache>
            </c:numRef>
          </c:cat>
          <c:val>
            <c:numRef>
              <c:f>'各層相對第一筆資料壓縮量變化圖(2019-2020)  (2)'!$D$44:$AA$44</c:f>
              <c:numCache>
                <c:formatCode>General</c:formatCode>
                <c:ptCount val="24"/>
                <c:pt idx="0">
                  <c:v>0</c:v>
                </c:pt>
                <c:pt idx="1">
                  <c:v>-0.39999999999906777</c:v>
                </c:pt>
                <c:pt idx="2">
                  <c:v>-0.49999999999954525</c:v>
                </c:pt>
                <c:pt idx="3">
                  <c:v>-0.39999999999906777</c:v>
                </c:pt>
                <c:pt idx="4">
                  <c:v>-0.39999999999906777</c:v>
                </c:pt>
                <c:pt idx="5">
                  <c:v>-0.30000000000143245</c:v>
                </c:pt>
                <c:pt idx="6">
                  <c:v>-0.10000000000047748</c:v>
                </c:pt>
                <c:pt idx="7">
                  <c:v>-0.20000000000095497</c:v>
                </c:pt>
                <c:pt idx="8">
                  <c:v>-0.10000000000047748</c:v>
                </c:pt>
                <c:pt idx="9">
                  <c:v>-0.49999999999954525</c:v>
                </c:pt>
                <c:pt idx="10">
                  <c:v>-0.70000000000050022</c:v>
                </c:pt>
                <c:pt idx="11">
                  <c:v>-0.60000000000002274</c:v>
                </c:pt>
                <c:pt idx="12">
                  <c:v>-0.49999999999954525</c:v>
                </c:pt>
                <c:pt idx="13">
                  <c:v>-0.70000000000050022</c:v>
                </c:pt>
                <c:pt idx="14">
                  <c:v>-1.099999999999568</c:v>
                </c:pt>
                <c:pt idx="15">
                  <c:v>-1.2000000000000455</c:v>
                </c:pt>
                <c:pt idx="16">
                  <c:v>-1.4000000000010004</c:v>
                </c:pt>
                <c:pt idx="17">
                  <c:v>-1.2000000000000455</c:v>
                </c:pt>
                <c:pt idx="18">
                  <c:v>-1.300000000000523</c:v>
                </c:pt>
                <c:pt idx="19">
                  <c:v>-1.5000000000014779</c:v>
                </c:pt>
                <c:pt idx="20">
                  <c:v>-1.5000000000014779</c:v>
                </c:pt>
                <c:pt idx="21">
                  <c:v>-1.8000000000000682</c:v>
                </c:pt>
                <c:pt idx="22">
                  <c:v>-1.9000000000005457</c:v>
                </c:pt>
                <c:pt idx="23">
                  <c:v>-1.8000000000000682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44C-4C80-A545-FAA8464F7458}"/>
            </c:ext>
          </c:extLst>
        </c:ser>
        <c:ser>
          <c:idx val="15"/>
          <c:order val="15"/>
          <c:tx>
            <c:strRef>
              <c:f>'[1]各層相對第一筆資料壓縮量變化圖(2019-2020) (負值)'!$C$44</c:f>
              <c:strCache>
                <c:ptCount val="1"/>
                <c:pt idx="0">
                  <c:v>NO.16</c:v>
                </c:pt>
              </c:strCache>
            </c:strRef>
          </c:tx>
          <c:spPr>
            <a:ln w="15875" cap="rnd">
              <a:solidFill>
                <a:srgbClr val="7030A0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7030A0"/>
              </a:solidFill>
              <a:ln w="9525">
                <a:solidFill>
                  <a:srgbClr val="7030A0"/>
                </a:solidFill>
                <a:round/>
              </a:ln>
              <a:effectLst/>
            </c:spPr>
          </c:marker>
          <c:cat>
            <c:numRef>
              <c:f>'[1]各層相對第一筆資料壓縮量變化圖(2019-2020) (負值)'!$D$28:$AA$28</c:f>
              <c:numCache>
                <c:formatCode>General</c:formatCode>
                <c:ptCount val="24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  <c:pt idx="16">
                  <c:v>202005</c:v>
                </c:pt>
                <c:pt idx="17">
                  <c:v>202006</c:v>
                </c:pt>
                <c:pt idx="18">
                  <c:v>202007</c:v>
                </c:pt>
                <c:pt idx="19">
                  <c:v>202008</c:v>
                </c:pt>
                <c:pt idx="20">
                  <c:v>202009</c:v>
                </c:pt>
                <c:pt idx="21">
                  <c:v>202010</c:v>
                </c:pt>
                <c:pt idx="22">
                  <c:v>202011</c:v>
                </c:pt>
                <c:pt idx="23">
                  <c:v>202012</c:v>
                </c:pt>
              </c:numCache>
            </c:numRef>
          </c:cat>
          <c:val>
            <c:numRef>
              <c:f>'各層相對第一筆資料壓縮量變化圖(2019-2020)  (2)'!$D$45:$AA$45</c:f>
              <c:numCache>
                <c:formatCode>General</c:formatCode>
                <c:ptCount val="24"/>
                <c:pt idx="0">
                  <c:v>0</c:v>
                </c:pt>
                <c:pt idx="1">
                  <c:v>-0.60000000000002274</c:v>
                </c:pt>
                <c:pt idx="2">
                  <c:v>-0.60000000000002274</c:v>
                </c:pt>
                <c:pt idx="3">
                  <c:v>-0.60000000000002274</c:v>
                </c:pt>
                <c:pt idx="4">
                  <c:v>-0.40000000000190994</c:v>
                </c:pt>
                <c:pt idx="5">
                  <c:v>-0.50000000000238742</c:v>
                </c:pt>
                <c:pt idx="6">
                  <c:v>-0.30000000000143245</c:v>
                </c:pt>
                <c:pt idx="7">
                  <c:v>-0.30000000000143245</c:v>
                </c:pt>
                <c:pt idx="8">
                  <c:v>-0.30000000000143245</c:v>
                </c:pt>
                <c:pt idx="9">
                  <c:v>-0.60000000000286491</c:v>
                </c:pt>
                <c:pt idx="10">
                  <c:v>-0.90000000000145519</c:v>
                </c:pt>
                <c:pt idx="11">
                  <c:v>-0.70000000000050022</c:v>
                </c:pt>
                <c:pt idx="12">
                  <c:v>-0.70000000000050022</c:v>
                </c:pt>
                <c:pt idx="13">
                  <c:v>-1.0000000000019327</c:v>
                </c:pt>
                <c:pt idx="14">
                  <c:v>-1.300000000000523</c:v>
                </c:pt>
                <c:pt idx="15">
                  <c:v>-1.300000000000523</c:v>
                </c:pt>
                <c:pt idx="16">
                  <c:v>-1.7000000000024329</c:v>
                </c:pt>
                <c:pt idx="17">
                  <c:v>-1.5000000000014779</c:v>
                </c:pt>
                <c:pt idx="18">
                  <c:v>-1.5000000000014779</c:v>
                </c:pt>
                <c:pt idx="19">
                  <c:v>-1.8000000000029104</c:v>
                </c:pt>
                <c:pt idx="20">
                  <c:v>-1.7000000000024329</c:v>
                </c:pt>
                <c:pt idx="21">
                  <c:v>-2.1000000000015007</c:v>
                </c:pt>
                <c:pt idx="22">
                  <c:v>-2.0000000000010232</c:v>
                </c:pt>
                <c:pt idx="23">
                  <c:v>-2.0000000000010232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44C-4C80-A545-FAA8464F7458}"/>
            </c:ext>
          </c:extLst>
        </c:ser>
        <c:ser>
          <c:idx val="16"/>
          <c:order val="16"/>
          <c:tx>
            <c:strRef>
              <c:f>'[1]各層相對第一筆資料壓縮量變化圖(2019-2020) (負值)'!$C$45</c:f>
              <c:strCache>
                <c:ptCount val="1"/>
                <c:pt idx="0">
                  <c:v>NO.17</c:v>
                </c:pt>
              </c:strCache>
            </c:strRef>
          </c:tx>
          <c:spPr>
            <a:ln w="15875" cap="rnd">
              <a:solidFill>
                <a:srgbClr val="7030A0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bg1"/>
              </a:solidFill>
              <a:ln w="19050">
                <a:solidFill>
                  <a:srgbClr val="7030A0"/>
                </a:solidFill>
                <a:round/>
              </a:ln>
              <a:effectLst/>
            </c:spPr>
          </c:marker>
          <c:cat>
            <c:numRef>
              <c:f>'[1]各層相對第一筆資料壓縮量變化圖(2019-2020) (負值)'!$D$28:$AA$28</c:f>
              <c:numCache>
                <c:formatCode>General</c:formatCode>
                <c:ptCount val="24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  <c:pt idx="16">
                  <c:v>202005</c:v>
                </c:pt>
                <c:pt idx="17">
                  <c:v>202006</c:v>
                </c:pt>
                <c:pt idx="18">
                  <c:v>202007</c:v>
                </c:pt>
                <c:pt idx="19">
                  <c:v>202008</c:v>
                </c:pt>
                <c:pt idx="20">
                  <c:v>202009</c:v>
                </c:pt>
                <c:pt idx="21">
                  <c:v>202010</c:v>
                </c:pt>
                <c:pt idx="22">
                  <c:v>202011</c:v>
                </c:pt>
                <c:pt idx="23">
                  <c:v>202012</c:v>
                </c:pt>
              </c:numCache>
            </c:numRef>
          </c:cat>
          <c:val>
            <c:numRef>
              <c:f>'各層相對第一筆資料壓縮量變化圖(2019-2020)  (2)'!$D$46:$AA$46</c:f>
              <c:numCache>
                <c:formatCode>General</c:formatCode>
                <c:ptCount val="24"/>
                <c:pt idx="0">
                  <c:v>0</c:v>
                </c:pt>
                <c:pt idx="1">
                  <c:v>-0.40000000000190994</c:v>
                </c:pt>
                <c:pt idx="2">
                  <c:v>-0.49999999999954525</c:v>
                </c:pt>
                <c:pt idx="3">
                  <c:v>-0.49999999999954525</c:v>
                </c:pt>
                <c:pt idx="4">
                  <c:v>-0.40000000000190994</c:v>
                </c:pt>
                <c:pt idx="5">
                  <c:v>-0.30000000000143245</c:v>
                </c:pt>
                <c:pt idx="6">
                  <c:v>-0.20000000000095497</c:v>
                </c:pt>
                <c:pt idx="7">
                  <c:v>-0.30000000000143245</c:v>
                </c:pt>
                <c:pt idx="8">
                  <c:v>-0.20000000000095497</c:v>
                </c:pt>
                <c:pt idx="9">
                  <c:v>-0.50000000000238742</c:v>
                </c:pt>
                <c:pt idx="10">
                  <c:v>-0.70000000000050022</c:v>
                </c:pt>
                <c:pt idx="11">
                  <c:v>-0.60000000000286491</c:v>
                </c:pt>
                <c:pt idx="12">
                  <c:v>-0.60000000000286491</c:v>
                </c:pt>
                <c:pt idx="13">
                  <c:v>-0.80000000000097771</c:v>
                </c:pt>
                <c:pt idx="14">
                  <c:v>-1.2000000000028876</c:v>
                </c:pt>
                <c:pt idx="15">
                  <c:v>-1.300000000000523</c:v>
                </c:pt>
                <c:pt idx="16">
                  <c:v>-1.5000000000014779</c:v>
                </c:pt>
                <c:pt idx="17">
                  <c:v>-1.4000000000010004</c:v>
                </c:pt>
                <c:pt idx="18">
                  <c:v>-1.5000000000014779</c:v>
                </c:pt>
                <c:pt idx="19">
                  <c:v>-1.7000000000024329</c:v>
                </c:pt>
                <c:pt idx="20">
                  <c:v>-1.6000000000019554</c:v>
                </c:pt>
                <c:pt idx="21">
                  <c:v>-2.0000000000010232</c:v>
                </c:pt>
                <c:pt idx="22">
                  <c:v>-2.1000000000015007</c:v>
                </c:pt>
                <c:pt idx="23">
                  <c:v>-1.9000000000005457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44C-4C80-A545-FAA8464F7458}"/>
            </c:ext>
          </c:extLst>
        </c:ser>
        <c:ser>
          <c:idx val="17"/>
          <c:order val="17"/>
          <c:tx>
            <c:strRef>
              <c:f>'[1]各層相對第一筆資料壓縮量變化圖(2019-2020) (負值)'!$C$46</c:f>
              <c:strCache>
                <c:ptCount val="1"/>
                <c:pt idx="0">
                  <c:v>NO.18</c:v>
                </c:pt>
              </c:strCache>
            </c:strRef>
          </c:tx>
          <c:spPr>
            <a:ln w="15875" cap="rnd">
              <a:solidFill>
                <a:srgbClr val="7030A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7030A0"/>
              </a:solidFill>
              <a:ln w="9525">
                <a:solidFill>
                  <a:srgbClr val="7030A0"/>
                </a:solidFill>
                <a:round/>
              </a:ln>
              <a:effectLst/>
            </c:spPr>
          </c:marker>
          <c:cat>
            <c:numRef>
              <c:f>'[1]各層相對第一筆資料壓縮量變化圖(2019-2020) (負值)'!$D$28:$AA$28</c:f>
              <c:numCache>
                <c:formatCode>General</c:formatCode>
                <c:ptCount val="24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  <c:pt idx="16">
                  <c:v>202005</c:v>
                </c:pt>
                <c:pt idx="17">
                  <c:v>202006</c:v>
                </c:pt>
                <c:pt idx="18">
                  <c:v>202007</c:v>
                </c:pt>
                <c:pt idx="19">
                  <c:v>202008</c:v>
                </c:pt>
                <c:pt idx="20">
                  <c:v>202009</c:v>
                </c:pt>
                <c:pt idx="21">
                  <c:v>202010</c:v>
                </c:pt>
                <c:pt idx="22">
                  <c:v>202011</c:v>
                </c:pt>
                <c:pt idx="23">
                  <c:v>202012</c:v>
                </c:pt>
              </c:numCache>
            </c:numRef>
          </c:cat>
          <c:val>
            <c:numRef>
              <c:f>'各層相對第一筆資料壓縮量變化圖(2019-2020)  (2)'!$D$47:$AA$47</c:f>
              <c:numCache>
                <c:formatCode>General</c:formatCode>
                <c:ptCount val="24"/>
                <c:pt idx="0">
                  <c:v>0</c:v>
                </c:pt>
                <c:pt idx="1">
                  <c:v>-0.60000000000002274</c:v>
                </c:pt>
                <c:pt idx="2">
                  <c:v>-0.70000000000050022</c:v>
                </c:pt>
                <c:pt idx="3">
                  <c:v>-0.70000000000050022</c:v>
                </c:pt>
                <c:pt idx="4">
                  <c:v>-0.70000000000050022</c:v>
                </c:pt>
                <c:pt idx="5">
                  <c:v>-0.60000000000286491</c:v>
                </c:pt>
                <c:pt idx="6">
                  <c:v>-0.40000000000190994</c:v>
                </c:pt>
                <c:pt idx="7">
                  <c:v>-0.50000000000238742</c:v>
                </c:pt>
                <c:pt idx="8">
                  <c:v>-0.40000000000190994</c:v>
                </c:pt>
                <c:pt idx="9">
                  <c:v>-0.70000000000334239</c:v>
                </c:pt>
                <c:pt idx="10">
                  <c:v>-1.0000000000019327</c:v>
                </c:pt>
                <c:pt idx="11">
                  <c:v>-0.90000000000145519</c:v>
                </c:pt>
                <c:pt idx="12">
                  <c:v>-0.90000000000145519</c:v>
                </c:pt>
                <c:pt idx="13">
                  <c:v>-1.0000000000019327</c:v>
                </c:pt>
                <c:pt idx="14">
                  <c:v>-1.5000000000014779</c:v>
                </c:pt>
                <c:pt idx="15">
                  <c:v>-1.5000000000014779</c:v>
                </c:pt>
                <c:pt idx="16">
                  <c:v>-1.8000000000029104</c:v>
                </c:pt>
                <c:pt idx="17">
                  <c:v>-1.6000000000019554</c:v>
                </c:pt>
                <c:pt idx="18">
                  <c:v>-1.7000000000024329</c:v>
                </c:pt>
                <c:pt idx="19">
                  <c:v>-1.9000000000033879</c:v>
                </c:pt>
                <c:pt idx="20">
                  <c:v>-1.8000000000029104</c:v>
                </c:pt>
                <c:pt idx="21">
                  <c:v>-2.3000000000024556</c:v>
                </c:pt>
                <c:pt idx="22">
                  <c:v>-2.4000000000029331</c:v>
                </c:pt>
                <c:pt idx="23">
                  <c:v>-2.3000000000024556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44C-4C80-A545-FAA8464F7458}"/>
            </c:ext>
          </c:extLst>
        </c:ser>
        <c:ser>
          <c:idx val="18"/>
          <c:order val="18"/>
          <c:tx>
            <c:strRef>
              <c:f>'[1]各層相對第一筆資料壓縮量變化圖(2019-2020) (負值)'!$C$47</c:f>
              <c:strCache>
                <c:ptCount val="1"/>
                <c:pt idx="0">
                  <c:v>NO.19</c:v>
                </c:pt>
              </c:strCache>
            </c:strRef>
          </c:tx>
          <c:spPr>
            <a:ln w="15875" cap="rnd">
              <a:solidFill>
                <a:srgbClr val="7030A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5875">
                <a:solidFill>
                  <a:srgbClr val="7030A0"/>
                </a:solidFill>
                <a:round/>
              </a:ln>
              <a:effectLst/>
            </c:spPr>
          </c:marker>
          <c:cat>
            <c:numRef>
              <c:f>'[1]各層相對第一筆資料壓縮量變化圖(2019-2020) (負值)'!$D$28:$AA$28</c:f>
              <c:numCache>
                <c:formatCode>General</c:formatCode>
                <c:ptCount val="24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  <c:pt idx="16">
                  <c:v>202005</c:v>
                </c:pt>
                <c:pt idx="17">
                  <c:v>202006</c:v>
                </c:pt>
                <c:pt idx="18">
                  <c:v>202007</c:v>
                </c:pt>
                <c:pt idx="19">
                  <c:v>202008</c:v>
                </c:pt>
                <c:pt idx="20">
                  <c:v>202009</c:v>
                </c:pt>
                <c:pt idx="21">
                  <c:v>202010</c:v>
                </c:pt>
                <c:pt idx="22">
                  <c:v>202011</c:v>
                </c:pt>
                <c:pt idx="23">
                  <c:v>202012</c:v>
                </c:pt>
              </c:numCache>
            </c:numRef>
          </c:cat>
          <c:val>
            <c:numRef>
              <c:f>'各層相對第一筆資料壓縮量變化圖(2019-2020)  (2)'!$D$48:$AA$48</c:f>
              <c:numCache>
                <c:formatCode>General</c:formatCode>
                <c:ptCount val="24"/>
                <c:pt idx="0">
                  <c:v>0</c:v>
                </c:pt>
                <c:pt idx="1">
                  <c:v>-0.40000000000190994</c:v>
                </c:pt>
                <c:pt idx="2">
                  <c:v>-0.60000000000002274</c:v>
                </c:pt>
                <c:pt idx="3">
                  <c:v>-0.60000000000002274</c:v>
                </c:pt>
                <c:pt idx="4">
                  <c:v>-0.50000000000238742</c:v>
                </c:pt>
                <c:pt idx="5">
                  <c:v>-0.40000000000190994</c:v>
                </c:pt>
                <c:pt idx="6">
                  <c:v>-0.20000000000095497</c:v>
                </c:pt>
                <c:pt idx="7">
                  <c:v>-0.40000000000190994</c:v>
                </c:pt>
                <c:pt idx="8">
                  <c:v>-0.20000000000095497</c:v>
                </c:pt>
                <c:pt idx="9">
                  <c:v>-0.60000000000286491</c:v>
                </c:pt>
                <c:pt idx="10">
                  <c:v>-0.90000000000145519</c:v>
                </c:pt>
                <c:pt idx="11">
                  <c:v>-0.70000000000334239</c:v>
                </c:pt>
                <c:pt idx="12">
                  <c:v>-0.70000000000334239</c:v>
                </c:pt>
                <c:pt idx="13">
                  <c:v>-0.80000000000097771</c:v>
                </c:pt>
                <c:pt idx="14">
                  <c:v>-1.2000000000028876</c:v>
                </c:pt>
                <c:pt idx="15">
                  <c:v>-1.3000000000033651</c:v>
                </c:pt>
                <c:pt idx="16">
                  <c:v>-1.6000000000019554</c:v>
                </c:pt>
                <c:pt idx="17">
                  <c:v>-1.5000000000014779</c:v>
                </c:pt>
                <c:pt idx="18">
                  <c:v>-1.6000000000019554</c:v>
                </c:pt>
                <c:pt idx="19">
                  <c:v>-1.8000000000029104</c:v>
                </c:pt>
                <c:pt idx="20">
                  <c:v>-1.8000000000029104</c:v>
                </c:pt>
                <c:pt idx="21">
                  <c:v>-2.2000000000019782</c:v>
                </c:pt>
                <c:pt idx="22">
                  <c:v>-2.2000000000019782</c:v>
                </c:pt>
                <c:pt idx="23">
                  <c:v>-2.1000000000015007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44C-4C80-A545-FAA8464F7458}"/>
            </c:ext>
          </c:extLst>
        </c:ser>
        <c:ser>
          <c:idx val="19"/>
          <c:order val="19"/>
          <c:tx>
            <c:strRef>
              <c:f>'[1]各層相對第一筆資料壓縮量變化圖(2019-2020) (負值)'!$C$48</c:f>
              <c:strCache>
                <c:ptCount val="1"/>
                <c:pt idx="0">
                  <c:v>NO.20</c:v>
                </c:pt>
              </c:strCache>
            </c:strRef>
          </c:tx>
          <c:spPr>
            <a:ln w="15875" cap="rnd">
              <a:solidFill>
                <a:srgbClr val="7030A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5875">
                <a:solidFill>
                  <a:srgbClr val="7030A0"/>
                </a:solidFill>
                <a:round/>
              </a:ln>
              <a:effectLst/>
            </c:spPr>
          </c:marker>
          <c:cat>
            <c:numRef>
              <c:f>'[1]各層相對第一筆資料壓縮量變化圖(2019-2020) (負值)'!$D$28:$AA$28</c:f>
              <c:numCache>
                <c:formatCode>General</c:formatCode>
                <c:ptCount val="24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  <c:pt idx="16">
                  <c:v>202005</c:v>
                </c:pt>
                <c:pt idx="17">
                  <c:v>202006</c:v>
                </c:pt>
                <c:pt idx="18">
                  <c:v>202007</c:v>
                </c:pt>
                <c:pt idx="19">
                  <c:v>202008</c:v>
                </c:pt>
                <c:pt idx="20">
                  <c:v>202009</c:v>
                </c:pt>
                <c:pt idx="21">
                  <c:v>202010</c:v>
                </c:pt>
                <c:pt idx="22">
                  <c:v>202011</c:v>
                </c:pt>
                <c:pt idx="23">
                  <c:v>202012</c:v>
                </c:pt>
              </c:numCache>
            </c:numRef>
          </c:cat>
          <c:val>
            <c:numRef>
              <c:f>'各層相對第一筆資料壓縮量變化圖(2019-2020)  (2)'!$D$49:$AA$49</c:f>
              <c:numCache>
                <c:formatCode>General</c:formatCode>
                <c:ptCount val="24"/>
                <c:pt idx="0">
                  <c:v>0</c:v>
                </c:pt>
                <c:pt idx="1">
                  <c:v>-0.49999999999954525</c:v>
                </c:pt>
                <c:pt idx="2">
                  <c:v>-0.60000000000002274</c:v>
                </c:pt>
                <c:pt idx="3">
                  <c:v>-0.60000000000002274</c:v>
                </c:pt>
                <c:pt idx="4">
                  <c:v>-0.49999999999954525</c:v>
                </c:pt>
                <c:pt idx="5">
                  <c:v>-0.49999999999954525</c:v>
                </c:pt>
                <c:pt idx="6">
                  <c:v>-0.29999999999859028</c:v>
                </c:pt>
                <c:pt idx="7">
                  <c:v>-0.49999999999954525</c:v>
                </c:pt>
                <c:pt idx="8">
                  <c:v>-0.20000000000095497</c:v>
                </c:pt>
                <c:pt idx="9">
                  <c:v>-0.60000000000002274</c:v>
                </c:pt>
                <c:pt idx="10">
                  <c:v>-0.89999999999861302</c:v>
                </c:pt>
                <c:pt idx="11">
                  <c:v>-0.80000000000097771</c:v>
                </c:pt>
                <c:pt idx="12">
                  <c:v>-0.80000000000097771</c:v>
                </c:pt>
                <c:pt idx="13">
                  <c:v>-0.99999999999909051</c:v>
                </c:pt>
                <c:pt idx="14">
                  <c:v>-1.4000000000010004</c:v>
                </c:pt>
                <c:pt idx="15">
                  <c:v>-1.4999999999986358</c:v>
                </c:pt>
                <c:pt idx="16">
                  <c:v>-1.8000000000000682</c:v>
                </c:pt>
                <c:pt idx="17">
                  <c:v>-1.5999999999991132</c:v>
                </c:pt>
                <c:pt idx="18">
                  <c:v>-1.6999999999995907</c:v>
                </c:pt>
                <c:pt idx="19">
                  <c:v>-2.0000000000010232</c:v>
                </c:pt>
                <c:pt idx="20">
                  <c:v>-1.9000000000005457</c:v>
                </c:pt>
                <c:pt idx="21">
                  <c:v>-2.4000000000000909</c:v>
                </c:pt>
                <c:pt idx="22">
                  <c:v>-2.4000000000000909</c:v>
                </c:pt>
                <c:pt idx="23">
                  <c:v>-2.2999999999996135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44C-4C80-A545-FAA8464F7458}"/>
            </c:ext>
          </c:extLst>
        </c:ser>
        <c:ser>
          <c:idx val="20"/>
          <c:order val="20"/>
          <c:tx>
            <c:strRef>
              <c:f>'[1]各層相對第一筆資料壓縮量變化圖(2019-2020) (負值)'!$C$49</c:f>
              <c:strCache>
                <c:ptCount val="1"/>
                <c:pt idx="0">
                  <c:v>NO.21</c:v>
                </c:pt>
              </c:strCache>
            </c:strRef>
          </c:tx>
          <c:spPr>
            <a:ln w="158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cat>
            <c:numRef>
              <c:f>'[1]各層相對第一筆資料壓縮量變化圖(2019-2020) (負值)'!$D$28:$AA$28</c:f>
              <c:numCache>
                <c:formatCode>General</c:formatCode>
                <c:ptCount val="24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  <c:pt idx="16">
                  <c:v>202005</c:v>
                </c:pt>
                <c:pt idx="17">
                  <c:v>202006</c:v>
                </c:pt>
                <c:pt idx="18">
                  <c:v>202007</c:v>
                </c:pt>
                <c:pt idx="19">
                  <c:v>202008</c:v>
                </c:pt>
                <c:pt idx="20">
                  <c:v>202009</c:v>
                </c:pt>
                <c:pt idx="21">
                  <c:v>202010</c:v>
                </c:pt>
                <c:pt idx="22">
                  <c:v>202011</c:v>
                </c:pt>
                <c:pt idx="23">
                  <c:v>202012</c:v>
                </c:pt>
              </c:numCache>
            </c:numRef>
          </c:cat>
          <c:val>
            <c:numRef>
              <c:f>'各層相對第一筆資料壓縮量變化圖(2019-2020)  (2)'!$D$50:$AA$50</c:f>
              <c:numCache>
                <c:formatCode>General</c:formatCode>
                <c:ptCount val="24"/>
                <c:pt idx="0">
                  <c:v>0</c:v>
                </c:pt>
                <c:pt idx="1">
                  <c:v>-0.49999999999954525</c:v>
                </c:pt>
                <c:pt idx="2">
                  <c:v>-0.69999999999765805</c:v>
                </c:pt>
                <c:pt idx="3">
                  <c:v>-0.69999999999765805</c:v>
                </c:pt>
                <c:pt idx="4">
                  <c:v>-0.60000000000002274</c:v>
                </c:pt>
                <c:pt idx="5">
                  <c:v>-0.49999999999954525</c:v>
                </c:pt>
                <c:pt idx="6">
                  <c:v>-0.49999999999954525</c:v>
                </c:pt>
                <c:pt idx="7">
                  <c:v>-0.49999999999954525</c:v>
                </c:pt>
                <c:pt idx="8">
                  <c:v>-0.20000000000095497</c:v>
                </c:pt>
                <c:pt idx="9">
                  <c:v>-0.70000000000050022</c:v>
                </c:pt>
                <c:pt idx="10">
                  <c:v>-0.99999999999909051</c:v>
                </c:pt>
                <c:pt idx="11">
                  <c:v>-0.89999999999861302</c:v>
                </c:pt>
                <c:pt idx="12">
                  <c:v>-0.80000000000097771</c:v>
                </c:pt>
                <c:pt idx="13">
                  <c:v>-1.099999999999568</c:v>
                </c:pt>
                <c:pt idx="14">
                  <c:v>-1.5999999999991132</c:v>
                </c:pt>
                <c:pt idx="15">
                  <c:v>-1.5999999999991132</c:v>
                </c:pt>
                <c:pt idx="16">
                  <c:v>-1.8000000000000682</c:v>
                </c:pt>
                <c:pt idx="17">
                  <c:v>-1.8000000000000682</c:v>
                </c:pt>
                <c:pt idx="18">
                  <c:v>-1.8000000000000682</c:v>
                </c:pt>
                <c:pt idx="19">
                  <c:v>-2.0999999999986585</c:v>
                </c:pt>
                <c:pt idx="20">
                  <c:v>-2.0000000000010232</c:v>
                </c:pt>
                <c:pt idx="21">
                  <c:v>-2.4000000000000909</c:v>
                </c:pt>
                <c:pt idx="22">
                  <c:v>-2.5000000000005684</c:v>
                </c:pt>
                <c:pt idx="23">
                  <c:v>-2.4000000000000909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44C-4C80-A545-FAA8464F7458}"/>
            </c:ext>
          </c:extLst>
        </c:ser>
        <c:ser>
          <c:idx val="21"/>
          <c:order val="21"/>
          <c:tx>
            <c:strRef>
              <c:f>'[1]各層相對第一筆資料壓縮量變化圖(2019-2020) (負值)'!$C$50</c:f>
              <c:strCache>
                <c:ptCount val="1"/>
                <c:pt idx="0">
                  <c:v>NO.22</c:v>
                </c:pt>
              </c:strCache>
            </c:strRef>
          </c:tx>
          <c:spPr>
            <a:ln w="158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square"/>
            <c:size val="10"/>
            <c:spPr>
              <a:solidFill>
                <a:srgbClr val="7030A0"/>
              </a:solidFill>
              <a:ln w="19050">
                <a:solidFill>
                  <a:schemeClr val="tx1"/>
                </a:solidFill>
                <a:round/>
              </a:ln>
              <a:effectLst/>
            </c:spPr>
          </c:marker>
          <c:cat>
            <c:numRef>
              <c:f>'[1]各層相對第一筆資料壓縮量變化圖(2019-2020) (負值)'!$D$28:$AA$28</c:f>
              <c:numCache>
                <c:formatCode>General</c:formatCode>
                <c:ptCount val="24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  <c:pt idx="16">
                  <c:v>202005</c:v>
                </c:pt>
                <c:pt idx="17">
                  <c:v>202006</c:v>
                </c:pt>
                <c:pt idx="18">
                  <c:v>202007</c:v>
                </c:pt>
                <c:pt idx="19">
                  <c:v>202008</c:v>
                </c:pt>
                <c:pt idx="20">
                  <c:v>202009</c:v>
                </c:pt>
                <c:pt idx="21">
                  <c:v>202010</c:v>
                </c:pt>
                <c:pt idx="22">
                  <c:v>202011</c:v>
                </c:pt>
                <c:pt idx="23">
                  <c:v>202012</c:v>
                </c:pt>
              </c:numCache>
            </c:numRef>
          </c:cat>
          <c:val>
            <c:numRef>
              <c:f>'各層相對第一筆資料壓縮量變化圖(2019-2020)  (2)'!$D$51:$AA$51</c:f>
              <c:numCache>
                <c:formatCode>General</c:formatCode>
                <c:ptCount val="24"/>
                <c:pt idx="0">
                  <c:v>0</c:v>
                </c:pt>
                <c:pt idx="1">
                  <c:v>-0.3999999999962256</c:v>
                </c:pt>
                <c:pt idx="2">
                  <c:v>-0.49999999999954525</c:v>
                </c:pt>
                <c:pt idx="3">
                  <c:v>-0.49999999999954525</c:v>
                </c:pt>
                <c:pt idx="4">
                  <c:v>-0.3999999999962256</c:v>
                </c:pt>
                <c:pt idx="5">
                  <c:v>-0.29999999999859028</c:v>
                </c:pt>
                <c:pt idx="6">
                  <c:v>-9.9999999997635314E-2</c:v>
                </c:pt>
                <c:pt idx="7">
                  <c:v>-0.19999999999527063</c:v>
                </c:pt>
                <c:pt idx="8">
                  <c:v>-9.9999999997635314E-2</c:v>
                </c:pt>
                <c:pt idx="9">
                  <c:v>-0.49999999999386091</c:v>
                </c:pt>
                <c:pt idx="10">
                  <c:v>-0.79999999999813554</c:v>
                </c:pt>
                <c:pt idx="11">
                  <c:v>-0.69999999999481588</c:v>
                </c:pt>
                <c:pt idx="12">
                  <c:v>-0.59999999999718057</c:v>
                </c:pt>
                <c:pt idx="13">
                  <c:v>-0.89999999999577085</c:v>
                </c:pt>
                <c:pt idx="14">
                  <c:v>-1.2999999999976808</c:v>
                </c:pt>
                <c:pt idx="15">
                  <c:v>-1.3999999999953161</c:v>
                </c:pt>
                <c:pt idx="16">
                  <c:v>-1.6999999999939064</c:v>
                </c:pt>
                <c:pt idx="17">
                  <c:v>-1.5999999999962711</c:v>
                </c:pt>
                <c:pt idx="18">
                  <c:v>-1.6999999999939064</c:v>
                </c:pt>
                <c:pt idx="19">
                  <c:v>-1.8999999999948614</c:v>
                </c:pt>
                <c:pt idx="20">
                  <c:v>-1.799999999997226</c:v>
                </c:pt>
                <c:pt idx="21">
                  <c:v>-2.2999999999967713</c:v>
                </c:pt>
                <c:pt idx="22">
                  <c:v>-2.4999999999977263</c:v>
                </c:pt>
                <c:pt idx="23">
                  <c:v>-2.2999999999967713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44C-4C80-A545-FAA8464F7458}"/>
            </c:ext>
          </c:extLst>
        </c:ser>
        <c:ser>
          <c:idx val="22"/>
          <c:order val="22"/>
          <c:tx>
            <c:strRef>
              <c:f>'[1]各層相對第一筆資料壓縮量變化圖(2019-2020) (負值)'!$C$51</c:f>
              <c:strCache>
                <c:ptCount val="1"/>
                <c:pt idx="0">
                  <c:v>NO.23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10"/>
            <c:spPr>
              <a:solidFill>
                <a:srgbClr val="7030A0"/>
              </a:solidFill>
              <a:ln w="19050">
                <a:solidFill>
                  <a:schemeClr val="tx1"/>
                </a:solidFill>
                <a:round/>
              </a:ln>
              <a:effectLst/>
            </c:spPr>
          </c:marker>
          <c:cat>
            <c:numRef>
              <c:f>'[1]各層相對第一筆資料壓縮量變化圖(2019-2020) (負值)'!$D$28:$AA$28</c:f>
              <c:numCache>
                <c:formatCode>General</c:formatCode>
                <c:ptCount val="24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  <c:pt idx="16">
                  <c:v>202005</c:v>
                </c:pt>
                <c:pt idx="17">
                  <c:v>202006</c:v>
                </c:pt>
                <c:pt idx="18">
                  <c:v>202007</c:v>
                </c:pt>
                <c:pt idx="19">
                  <c:v>202008</c:v>
                </c:pt>
                <c:pt idx="20">
                  <c:v>202009</c:v>
                </c:pt>
                <c:pt idx="21">
                  <c:v>202010</c:v>
                </c:pt>
                <c:pt idx="22">
                  <c:v>202011</c:v>
                </c:pt>
                <c:pt idx="23">
                  <c:v>202012</c:v>
                </c:pt>
              </c:numCache>
            </c:numRef>
          </c:cat>
          <c:val>
            <c:numRef>
              <c:f>'各層相對第一筆資料壓縮量變化圖(2019-2020)  (2)'!$D$52:$AA$52</c:f>
              <c:numCache>
                <c:formatCode>General</c:formatCode>
                <c:ptCount val="24"/>
                <c:pt idx="0">
                  <c:v>0</c:v>
                </c:pt>
                <c:pt idx="1">
                  <c:v>-0.60000000000286491</c:v>
                </c:pt>
                <c:pt idx="2">
                  <c:v>-0.70000000000050022</c:v>
                </c:pt>
                <c:pt idx="3">
                  <c:v>-0.79999999999813554</c:v>
                </c:pt>
                <c:pt idx="4">
                  <c:v>-0.70000000000050022</c:v>
                </c:pt>
                <c:pt idx="5">
                  <c:v>-0.59999999999718057</c:v>
                </c:pt>
                <c:pt idx="6">
                  <c:v>-0.49999999999954525</c:v>
                </c:pt>
                <c:pt idx="7">
                  <c:v>-0.59999999999718057</c:v>
                </c:pt>
                <c:pt idx="8">
                  <c:v>0</c:v>
                </c:pt>
                <c:pt idx="9">
                  <c:v>-0.79999999999813554</c:v>
                </c:pt>
                <c:pt idx="10">
                  <c:v>-1.0999999999967258</c:v>
                </c:pt>
                <c:pt idx="11">
                  <c:v>-0.99999999999909051</c:v>
                </c:pt>
                <c:pt idx="12">
                  <c:v>-0.89999999999577085</c:v>
                </c:pt>
                <c:pt idx="13">
                  <c:v>-1.0999999999967258</c:v>
                </c:pt>
                <c:pt idx="14">
                  <c:v>-1.5999999999962711</c:v>
                </c:pt>
                <c:pt idx="15">
                  <c:v>-1.6999999999995907</c:v>
                </c:pt>
                <c:pt idx="16">
                  <c:v>-2.0999999999958163</c:v>
                </c:pt>
                <c:pt idx="17">
                  <c:v>-2.0999999999958163</c:v>
                </c:pt>
                <c:pt idx="18">
                  <c:v>-2.0999999999958163</c:v>
                </c:pt>
                <c:pt idx="19">
                  <c:v>-2.2999999999967713</c:v>
                </c:pt>
                <c:pt idx="20">
                  <c:v>-2.2999999999967713</c:v>
                </c:pt>
                <c:pt idx="21">
                  <c:v>-2.6999999999986812</c:v>
                </c:pt>
                <c:pt idx="22">
                  <c:v>-2.7999999999963165</c:v>
                </c:pt>
                <c:pt idx="23">
                  <c:v>-2.6999999999986812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44C-4C80-A545-FAA8464F7458}"/>
            </c:ext>
          </c:extLst>
        </c:ser>
        <c:ser>
          <c:idx val="23"/>
          <c:order val="23"/>
          <c:tx>
            <c:strRef>
              <c:f>'[1]各層相對第一筆資料壓縮量變化圖(2019-2020) (負值)'!$C$52</c:f>
              <c:strCache>
                <c:ptCount val="1"/>
                <c:pt idx="0">
                  <c:v>NO.24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cat>
            <c:numRef>
              <c:f>'[1]各層相對第一筆資料壓縮量變化圖(2019-2020) (負值)'!$D$28:$AA$28</c:f>
              <c:numCache>
                <c:formatCode>General</c:formatCode>
                <c:ptCount val="24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  <c:pt idx="16">
                  <c:v>202005</c:v>
                </c:pt>
                <c:pt idx="17">
                  <c:v>202006</c:v>
                </c:pt>
                <c:pt idx="18">
                  <c:v>202007</c:v>
                </c:pt>
                <c:pt idx="19">
                  <c:v>202008</c:v>
                </c:pt>
                <c:pt idx="20">
                  <c:v>202009</c:v>
                </c:pt>
                <c:pt idx="21">
                  <c:v>202010</c:v>
                </c:pt>
                <c:pt idx="22">
                  <c:v>202011</c:v>
                </c:pt>
                <c:pt idx="23">
                  <c:v>202012</c:v>
                </c:pt>
              </c:numCache>
            </c:numRef>
          </c:cat>
          <c:val>
            <c:numRef>
              <c:f>'各層相對第一筆資料壓縮量變化圖(2019-2020)  (2)'!$D$53:$AA$53</c:f>
              <c:numCache>
                <c:formatCode>General</c:formatCode>
                <c:ptCount val="24"/>
                <c:pt idx="0">
                  <c:v>0</c:v>
                </c:pt>
                <c:pt idx="1">
                  <c:v>-0.3999999999962256</c:v>
                </c:pt>
                <c:pt idx="2">
                  <c:v>-0.59999999999718057</c:v>
                </c:pt>
                <c:pt idx="3">
                  <c:v>-0.59999999999718057</c:v>
                </c:pt>
                <c:pt idx="4">
                  <c:v>-0.59999999999718057</c:v>
                </c:pt>
                <c:pt idx="5">
                  <c:v>-0.49999999999386091</c:v>
                </c:pt>
                <c:pt idx="6">
                  <c:v>-0.3999999999962256</c:v>
                </c:pt>
                <c:pt idx="7">
                  <c:v>-0.49999999999386091</c:v>
                </c:pt>
                <c:pt idx="8">
                  <c:v>-0.29999999999859028</c:v>
                </c:pt>
                <c:pt idx="9">
                  <c:v>-0.69999999999481588</c:v>
                </c:pt>
                <c:pt idx="10">
                  <c:v>-0.99999999999340616</c:v>
                </c:pt>
                <c:pt idx="11">
                  <c:v>-0.89999999999577085</c:v>
                </c:pt>
                <c:pt idx="12">
                  <c:v>-0.79999999999813554</c:v>
                </c:pt>
                <c:pt idx="13">
                  <c:v>-1.0999999999967258</c:v>
                </c:pt>
                <c:pt idx="14">
                  <c:v>-1.4999999999986358</c:v>
                </c:pt>
                <c:pt idx="15">
                  <c:v>-1.5999999999962711</c:v>
                </c:pt>
                <c:pt idx="16">
                  <c:v>-1.999999999998181</c:v>
                </c:pt>
                <c:pt idx="17">
                  <c:v>-1.999999999998181</c:v>
                </c:pt>
                <c:pt idx="18">
                  <c:v>-1.999999999998181</c:v>
                </c:pt>
                <c:pt idx="19">
                  <c:v>-2.2999999999967713</c:v>
                </c:pt>
                <c:pt idx="20">
                  <c:v>-2.1999999999934516</c:v>
                </c:pt>
                <c:pt idx="21">
                  <c:v>-2.6999999999986812</c:v>
                </c:pt>
                <c:pt idx="22">
                  <c:v>-2.6999999999986812</c:v>
                </c:pt>
                <c:pt idx="23">
                  <c:v>-2.6999999999986812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44C-4C80-A545-FAA8464F7458}"/>
            </c:ext>
          </c:extLst>
        </c:ser>
        <c:ser>
          <c:idx val="27"/>
          <c:order val="24"/>
          <c:tx>
            <c:strRef>
              <c:f>'各層相對第一筆資料壓縮量變化圖(2019-2020)  (2)'!$C$54</c:f>
              <c:strCache>
                <c:ptCount val="1"/>
                <c:pt idx="0">
                  <c:v>NO.25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val>
            <c:numRef>
              <c:f>'各層相對第一筆資料壓縮量變化圖(2019-2020)  (2)'!$D$54:$AA$54</c:f>
              <c:numCache>
                <c:formatCode>General</c:formatCode>
                <c:ptCount val="24"/>
                <c:pt idx="0">
                  <c:v>0</c:v>
                </c:pt>
                <c:pt idx="1">
                  <c:v>-0.60000000000286491</c:v>
                </c:pt>
                <c:pt idx="2">
                  <c:v>-0.70000000000050022</c:v>
                </c:pt>
                <c:pt idx="3">
                  <c:v>-0.70000000000050022</c:v>
                </c:pt>
                <c:pt idx="4">
                  <c:v>-0.70000000000050022</c:v>
                </c:pt>
                <c:pt idx="5">
                  <c:v>-0.59999999999718057</c:v>
                </c:pt>
                <c:pt idx="6">
                  <c:v>-0.49999999999954525</c:v>
                </c:pt>
                <c:pt idx="7">
                  <c:v>-0.59999999999718057</c:v>
                </c:pt>
                <c:pt idx="8">
                  <c:v>-0.49999999999954525</c:v>
                </c:pt>
                <c:pt idx="9">
                  <c:v>-0.89999999999577085</c:v>
                </c:pt>
                <c:pt idx="10">
                  <c:v>-1.2999999999976808</c:v>
                </c:pt>
                <c:pt idx="11">
                  <c:v>-1.0999999999967258</c:v>
                </c:pt>
                <c:pt idx="12">
                  <c:v>-1.0999999999967258</c:v>
                </c:pt>
                <c:pt idx="13">
                  <c:v>-1.4000000000010004</c:v>
                </c:pt>
                <c:pt idx="14">
                  <c:v>-1.799999999997226</c:v>
                </c:pt>
                <c:pt idx="15">
                  <c:v>-1.999999999998181</c:v>
                </c:pt>
                <c:pt idx="16">
                  <c:v>-2.4000000000000909</c:v>
                </c:pt>
                <c:pt idx="17">
                  <c:v>-2.2999999999967713</c:v>
                </c:pt>
                <c:pt idx="18">
                  <c:v>-2.4000000000000909</c:v>
                </c:pt>
                <c:pt idx="19">
                  <c:v>-2.6999999999986812</c:v>
                </c:pt>
                <c:pt idx="20">
                  <c:v>-2.6000000000010459</c:v>
                </c:pt>
                <c:pt idx="21">
                  <c:v>-3.1000000000005912</c:v>
                </c:pt>
                <c:pt idx="22">
                  <c:v>-3.1000000000005912</c:v>
                </c:pt>
                <c:pt idx="23">
                  <c:v>-3.1000000000005912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44C-4C80-A545-FAA8464F7458}"/>
            </c:ext>
          </c:extLst>
        </c:ser>
        <c:ser>
          <c:idx val="28"/>
          <c:order val="25"/>
          <c:tx>
            <c:strRef>
              <c:f>'各層相對第一筆資料壓縮量變化圖(2019-2020)  (2)'!$C$55</c:f>
              <c:strCache>
                <c:ptCount val="1"/>
                <c:pt idx="0">
                  <c:v>NO.26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val>
            <c:numRef>
              <c:f>'各層相對第一筆資料壓縮量變化圖(2019-2020)  (2)'!$D$55:$AA$55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-0.70000000000050022</c:v>
                </c:pt>
                <c:pt idx="3">
                  <c:v>-0.80000000000381988</c:v>
                </c:pt>
                <c:pt idx="4">
                  <c:v>-0.70000000000050022</c:v>
                </c:pt>
                <c:pt idx="5">
                  <c:v>-0.70000000000050022</c:v>
                </c:pt>
                <c:pt idx="6">
                  <c:v>-0.70000000000050022</c:v>
                </c:pt>
                <c:pt idx="7">
                  <c:v>-0.70000000000050022</c:v>
                </c:pt>
                <c:pt idx="8">
                  <c:v>-0.59999999999718057</c:v>
                </c:pt>
                <c:pt idx="9">
                  <c:v>-0.99999999999909051</c:v>
                </c:pt>
                <c:pt idx="10">
                  <c:v>-1.4000000000010004</c:v>
                </c:pt>
                <c:pt idx="11">
                  <c:v>-1.2000000000000455</c:v>
                </c:pt>
                <c:pt idx="12">
                  <c:v>-1.1000000000024102</c:v>
                </c:pt>
                <c:pt idx="13">
                  <c:v>-1.2999999999976808</c:v>
                </c:pt>
                <c:pt idx="14">
                  <c:v>-1.6999999999995907</c:v>
                </c:pt>
                <c:pt idx="15">
                  <c:v>-1.9000000000005457</c:v>
                </c:pt>
                <c:pt idx="16">
                  <c:v>-2.199999999999136</c:v>
                </c:pt>
                <c:pt idx="17">
                  <c:v>-2.199999999999136</c:v>
                </c:pt>
                <c:pt idx="18">
                  <c:v>-2.3000000000024556</c:v>
                </c:pt>
                <c:pt idx="19">
                  <c:v>-2.4999999999977263</c:v>
                </c:pt>
                <c:pt idx="20">
                  <c:v>-2.4999999999977263</c:v>
                </c:pt>
                <c:pt idx="21">
                  <c:v>-2.9999999999972715</c:v>
                </c:pt>
                <c:pt idx="22">
                  <c:v>-2.9999999999972715</c:v>
                </c:pt>
                <c:pt idx="23">
                  <c:v>-2.9999999999972715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44C-4C80-A545-FAA8464F7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133728"/>
        <c:axId val="1953908544"/>
      </c:lineChart>
      <c:catAx>
        <c:axId val="202513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/>
                  <a:t>時間</a:t>
                </a:r>
                <a:r>
                  <a:rPr lang="en-US"/>
                  <a:t>(</a:t>
                </a:r>
                <a:r>
                  <a:rPr lang="zh-TW"/>
                  <a:t>年</a:t>
                </a:r>
                <a:r>
                  <a:rPr lang="en-US"/>
                  <a:t>/</a:t>
                </a:r>
                <a:r>
                  <a:rPr lang="zh-TW"/>
                  <a:t>月</a:t>
                </a:r>
                <a:r>
                  <a:rPr lang="en-US"/>
                  <a:t>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0.46100172369495246"/>
              <c:y val="0.76746104372088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ysClr val="windowText" lastClr="000000"/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1953908544"/>
        <c:crosses val="autoZero"/>
        <c:auto val="1"/>
        <c:lblAlgn val="ctr"/>
        <c:lblOffset val="100"/>
        <c:noMultiLvlLbl val="0"/>
      </c:catAx>
      <c:valAx>
        <c:axId val="1953908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2025133728"/>
        <c:crosses val="autoZero"/>
        <c:crossBetween val="between"/>
      </c:valAx>
      <c:valAx>
        <c:axId val="1212584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1218713424"/>
        <c:crosses val="max"/>
        <c:crossBetween val="between"/>
      </c:valAx>
      <c:catAx>
        <c:axId val="1218713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258464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1216047179183648"/>
          <c:y val="0.81142904316775266"/>
          <c:w val="0.88445953917454845"/>
          <c:h val="0.184244518055727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en-US" altLang="zh-TW" sz="1600" b="1">
                <a:solidFill>
                  <a:sysClr val="windowText" lastClr="000000"/>
                </a:solidFill>
              </a:rPr>
              <a:t>2018-2020</a:t>
            </a:r>
            <a:r>
              <a:rPr lang="zh-TW" altLang="en-US" sz="1600" b="1">
                <a:solidFill>
                  <a:sysClr val="windowText" lastClr="000000"/>
                </a:solidFill>
              </a:rPr>
              <a:t>年彰化縣竹塘地陷監測井含水層</a:t>
            </a:r>
            <a:r>
              <a:rPr lang="en-US" altLang="zh-TW" sz="1600" b="1">
                <a:solidFill>
                  <a:sysClr val="windowText" lastClr="000000"/>
                </a:solidFill>
              </a:rPr>
              <a:t>3</a:t>
            </a:r>
            <a:r>
              <a:rPr lang="zh-TW" altLang="en-US" sz="1600" b="1">
                <a:solidFill>
                  <a:sysClr val="windowText" lastClr="000000"/>
                </a:solidFill>
              </a:rPr>
              <a:t>地層壓縮與地下水位關係圖</a:t>
            </a:r>
            <a:endParaRPr lang="en-US" altLang="zh-TW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8.5018532129971389E-2"/>
          <c:y val="0.10702938206600016"/>
          <c:w val="0.89742101420189824"/>
          <c:h val="0.761828133689792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'分層壓縮量折線圖(2018-2020) (含水層單位) (2)'!$C$60</c:f>
              <c:strCache>
                <c:ptCount val="1"/>
                <c:pt idx="0">
                  <c:v>2018年含水層3 ( 184~274 公尺)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'分層壓縮量折線圖(2018-2020) (含水層單位) (2)'!$D$50:$O$50</c:f>
              <c:numCache>
                <c:formatCode>General</c:formatCode>
                <c:ptCount val="12"/>
                <c:pt idx="0">
                  <c:v>10.01</c:v>
                </c:pt>
                <c:pt idx="1">
                  <c:v>9.9</c:v>
                </c:pt>
                <c:pt idx="2">
                  <c:v>9.42</c:v>
                </c:pt>
                <c:pt idx="3">
                  <c:v>8.7799999999999994</c:v>
                </c:pt>
                <c:pt idx="4">
                  <c:v>8.24</c:v>
                </c:pt>
                <c:pt idx="5">
                  <c:v>7.67</c:v>
                </c:pt>
                <c:pt idx="6">
                  <c:v>8.2799999999999994</c:v>
                </c:pt>
                <c:pt idx="7">
                  <c:v>8.56</c:v>
                </c:pt>
                <c:pt idx="8">
                  <c:v>9.25</c:v>
                </c:pt>
                <c:pt idx="9">
                  <c:v>8.9499999999999993</c:v>
                </c:pt>
                <c:pt idx="10">
                  <c:v>8.7899999999999991</c:v>
                </c:pt>
                <c:pt idx="11">
                  <c:v>9.02</c:v>
                </c:pt>
              </c:numCache>
            </c:numRef>
          </c:xVal>
          <c:yVal>
            <c:numRef>
              <c:f>'分層壓縮量折線圖(2018-2020) (含水層單位) (2)'!$D$59:$O$59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0.3</c:v>
                </c:pt>
                <c:pt idx="10">
                  <c:v>0.5</c:v>
                </c:pt>
                <c:pt idx="1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5-4F17-B94D-904D29C042BB}"/>
            </c:ext>
          </c:extLst>
        </c:ser>
        <c:ser>
          <c:idx val="1"/>
          <c:order val="1"/>
          <c:tx>
            <c:strRef>
              <c:f>'分層壓縮量折線圖(2018-2020) (含水層單位) (2)'!$C$61</c:f>
              <c:strCache>
                <c:ptCount val="1"/>
                <c:pt idx="0">
                  <c:v>2019年含水層3 ( 184~274 公尺)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'分層壓縮量折線圖(2018-2020) (含水層單位) (2)'!$P$50:$AA$50</c:f>
              <c:numCache>
                <c:formatCode>General</c:formatCode>
                <c:ptCount val="12"/>
                <c:pt idx="0">
                  <c:v>9.19</c:v>
                </c:pt>
                <c:pt idx="1">
                  <c:v>8.98</c:v>
                </c:pt>
                <c:pt idx="2">
                  <c:v>8.65</c:v>
                </c:pt>
                <c:pt idx="3">
                  <c:v>8.7100000000000009</c:v>
                </c:pt>
                <c:pt idx="4">
                  <c:v>8.9700000000000006</c:v>
                </c:pt>
                <c:pt idx="5">
                  <c:v>8.94</c:v>
                </c:pt>
                <c:pt idx="6">
                  <c:v>9.01</c:v>
                </c:pt>
                <c:pt idx="7">
                  <c:v>9.11</c:v>
                </c:pt>
                <c:pt idx="8">
                  <c:v>9.6</c:v>
                </c:pt>
                <c:pt idx="9">
                  <c:v>9.16</c:v>
                </c:pt>
                <c:pt idx="10">
                  <c:v>8.7799999999999994</c:v>
                </c:pt>
                <c:pt idx="11">
                  <c:v>8.93</c:v>
                </c:pt>
              </c:numCache>
            </c:numRef>
          </c:xVal>
          <c:yVal>
            <c:numRef>
              <c:f>'分層壓縮量折線圖(2018-2020) (含水層單位) (2)'!$P$59:$AA$59</c:f>
              <c:numCache>
                <c:formatCode>General</c:formatCode>
                <c:ptCount val="12"/>
                <c:pt idx="0">
                  <c:v>0.4</c:v>
                </c:pt>
                <c:pt idx="1">
                  <c:v>0.6</c:v>
                </c:pt>
                <c:pt idx="2">
                  <c:v>0.6</c:v>
                </c:pt>
                <c:pt idx="3">
                  <c:v>0.8</c:v>
                </c:pt>
                <c:pt idx="4">
                  <c:v>0.7</c:v>
                </c:pt>
                <c:pt idx="5">
                  <c:v>0.7</c:v>
                </c:pt>
                <c:pt idx="6">
                  <c:v>0.8</c:v>
                </c:pt>
                <c:pt idx="7">
                  <c:v>0.8</c:v>
                </c:pt>
                <c:pt idx="8">
                  <c:v>0.7</c:v>
                </c:pt>
                <c:pt idx="9">
                  <c:v>0.7</c:v>
                </c:pt>
                <c:pt idx="10">
                  <c:v>0.8</c:v>
                </c:pt>
                <c:pt idx="11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95-4F17-B94D-904D29C042BB}"/>
            </c:ext>
          </c:extLst>
        </c:ser>
        <c:ser>
          <c:idx val="2"/>
          <c:order val="2"/>
          <c:tx>
            <c:strRef>
              <c:f>'分層壓縮量折線圖(2018-2020) (含水層單位) (2)'!$C$62</c:f>
              <c:strCache>
                <c:ptCount val="1"/>
                <c:pt idx="0">
                  <c:v>2020年含水層3 ( 184~274 公尺)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'分層壓縮量折線圖(2018-2020) (含水層單位) (2)'!$AB$50:$AM$50</c:f>
              <c:numCache>
                <c:formatCode>General</c:formatCode>
                <c:ptCount val="12"/>
                <c:pt idx="0">
                  <c:v>9.27</c:v>
                </c:pt>
                <c:pt idx="1">
                  <c:v>9.0500000000000007</c:v>
                </c:pt>
                <c:pt idx="2">
                  <c:v>8.36</c:v>
                </c:pt>
                <c:pt idx="3">
                  <c:v>7.94</c:v>
                </c:pt>
                <c:pt idx="4">
                  <c:v>6.1</c:v>
                </c:pt>
                <c:pt idx="5">
                  <c:v>6.23</c:v>
                </c:pt>
                <c:pt idx="6">
                  <c:v>7.67</c:v>
                </c:pt>
                <c:pt idx="7">
                  <c:v>7.47</c:v>
                </c:pt>
                <c:pt idx="8">
                  <c:v>7.67</c:v>
                </c:pt>
                <c:pt idx="9">
                  <c:v>7.2</c:v>
                </c:pt>
                <c:pt idx="10">
                  <c:v>7.06</c:v>
                </c:pt>
                <c:pt idx="11">
                  <c:v>7.3</c:v>
                </c:pt>
              </c:numCache>
            </c:numRef>
          </c:xVal>
          <c:yVal>
            <c:numRef>
              <c:f>'分層壓縮量折線圖(2018-2020) (含水層單位) (2)'!$AB$59:$AM$59</c:f>
              <c:numCache>
                <c:formatCode>General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0.9</c:v>
                </c:pt>
                <c:pt idx="3">
                  <c:v>0.9</c:v>
                </c:pt>
                <c:pt idx="4">
                  <c:v>1.1000000000000001</c:v>
                </c:pt>
                <c:pt idx="5">
                  <c:v>1.3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95-4F17-B94D-904D29C04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071599"/>
        <c:axId val="858826207"/>
      </c:scatterChart>
      <c:valAx>
        <c:axId val="280071599"/>
        <c:scaling>
          <c:orientation val="maxMin"/>
          <c:max val="15"/>
          <c:min val="-2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 sz="1200" b="0" i="0" baseline="0">
                    <a:effectLst/>
                  </a:rPr>
                  <a:t>絕</a:t>
                </a:r>
                <a:r>
                  <a:rPr lang="zh-TW" altLang="zh-TW" sz="1200" b="0" i="0" baseline="0">
                    <a:effectLst/>
                  </a:rPr>
                  <a:t>對地下水位</a:t>
                </a:r>
                <a:r>
                  <a:rPr lang="en-US" altLang="zh-TW" sz="1200" b="0" i="0" baseline="0">
                    <a:effectLst/>
                  </a:rPr>
                  <a:t>(m)</a:t>
                </a:r>
                <a:endParaRPr lang="zh-TW" altLang="zh-TW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3164756723774095"/>
              <c:y val="0.931201869009890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58826207"/>
        <c:crosses val="autoZero"/>
        <c:crossBetween val="midCat"/>
      </c:valAx>
      <c:valAx>
        <c:axId val="858826207"/>
        <c:scaling>
          <c:orientation val="maxMin"/>
          <c:max val="7"/>
          <c:min val="-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en-US" altLang="zh-TW" sz="1200" b="0" i="0" baseline="0">
                    <a:effectLst/>
                  </a:rPr>
                  <a:t>displacement(cm)</a:t>
                </a:r>
                <a:endParaRPr lang="zh-TW" altLang="zh-TW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9.4760281696542568E-3"/>
              <c:y val="0.3914789437684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/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280071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608295029573596"/>
          <c:y val="0.71871034520346877"/>
          <c:w val="0.28592008268571462"/>
          <c:h val="0.14103717626862905"/>
        </c:manualLayout>
      </c:layout>
      <c:overlay val="0"/>
      <c:spPr>
        <a:solidFill>
          <a:sysClr val="window" lastClr="FFFFFF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20" normalizeH="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en-US" sz="1800"/>
              <a:t>201</a:t>
            </a:r>
            <a:r>
              <a:rPr lang="en-US" altLang="zh-TW" sz="1800"/>
              <a:t>8</a:t>
            </a:r>
            <a:r>
              <a:rPr lang="en-US" sz="1800"/>
              <a:t>-2020</a:t>
            </a:r>
            <a:r>
              <a:rPr lang="zh-TW" sz="1800"/>
              <a:t>年每月</a:t>
            </a:r>
            <a:r>
              <a:rPr lang="zh-TW" altLang="en-US" sz="1800"/>
              <a:t>彰化</a:t>
            </a:r>
            <a:r>
              <a:rPr lang="zh-TW" sz="1800"/>
              <a:t>縣</a:t>
            </a:r>
            <a:r>
              <a:rPr lang="zh-TW" altLang="en-US" sz="1800"/>
              <a:t>竹塘</a:t>
            </a:r>
            <a:r>
              <a:rPr lang="zh-TW" sz="1800"/>
              <a:t>地陷監測井各磁環相</a:t>
            </a:r>
            <a:r>
              <a:rPr lang="zh-TW" altLang="en-US" sz="1800"/>
              <a:t>對</a:t>
            </a:r>
            <a:r>
              <a:rPr lang="zh-TW" sz="1800"/>
              <a:t>沉陷</a:t>
            </a:r>
            <a:r>
              <a:rPr lang="zh-TW" altLang="en-US" sz="1800"/>
              <a:t>量與地下水位</a:t>
            </a:r>
            <a:r>
              <a:rPr lang="zh-TW" sz="1800"/>
              <a:t>變化圖</a:t>
            </a:r>
          </a:p>
        </c:rich>
      </c:tx>
      <c:layout>
        <c:manualLayout>
          <c:xMode val="edge"/>
          <c:yMode val="edge"/>
          <c:x val="0.14257682871143487"/>
          <c:y val="2.8031843878753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20" normalizeH="0" baseline="0">
              <a:solidFill>
                <a:sysClr val="windowText" lastClr="000000"/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9.5008119815357034E-2"/>
          <c:y val="0.10315869170199879"/>
          <c:w val="0.80423549830831365"/>
          <c:h val="0.5585515830791421"/>
        </c:manualLayout>
      </c:layout>
      <c:barChart>
        <c:barDir val="col"/>
        <c:grouping val="clustered"/>
        <c:varyColors val="0"/>
        <c:ser>
          <c:idx val="24"/>
          <c:order val="26"/>
          <c:tx>
            <c:strRef>
              <c:f>'各磁環壓縮量變化圖(2018-2020)  '!$C$56</c:f>
              <c:strCache>
                <c:ptCount val="1"/>
                <c:pt idx="0">
                  <c:v>合興地下水位站(23公尺)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'各磁環壓縮量變化圖(2018-2020)  '!$D$29:$AM$29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'各磁環壓縮量變化圖(2018-2020)  '!$D$56:$AM$56</c:f>
              <c:numCache>
                <c:formatCode>General</c:formatCode>
                <c:ptCount val="36"/>
                <c:pt idx="0">
                  <c:v>18.13</c:v>
                </c:pt>
                <c:pt idx="1">
                  <c:v>16.91</c:v>
                </c:pt>
                <c:pt idx="2">
                  <c:v>16.71</c:v>
                </c:pt>
                <c:pt idx="3">
                  <c:v>16.510000000000002</c:v>
                </c:pt>
                <c:pt idx="4">
                  <c:v>16.27</c:v>
                </c:pt>
                <c:pt idx="5">
                  <c:v>16.079999999999998</c:v>
                </c:pt>
                <c:pt idx="6">
                  <c:v>16.68</c:v>
                </c:pt>
                <c:pt idx="7">
                  <c:v>16.72</c:v>
                </c:pt>
                <c:pt idx="8">
                  <c:v>17.04</c:v>
                </c:pt>
                <c:pt idx="9">
                  <c:v>16.600000000000001</c:v>
                </c:pt>
                <c:pt idx="10">
                  <c:v>16.46</c:v>
                </c:pt>
                <c:pt idx="11">
                  <c:v>16.59</c:v>
                </c:pt>
                <c:pt idx="12">
                  <c:v>16.39</c:v>
                </c:pt>
                <c:pt idx="13">
                  <c:v>15.95</c:v>
                </c:pt>
                <c:pt idx="14">
                  <c:v>15.91</c:v>
                </c:pt>
                <c:pt idx="15">
                  <c:v>15.91</c:v>
                </c:pt>
                <c:pt idx="16">
                  <c:v>16.16</c:v>
                </c:pt>
                <c:pt idx="17">
                  <c:v>16.52</c:v>
                </c:pt>
                <c:pt idx="18">
                  <c:v>16.68</c:v>
                </c:pt>
                <c:pt idx="19">
                  <c:v>17.059999999999999</c:v>
                </c:pt>
                <c:pt idx="20">
                  <c:v>17.09</c:v>
                </c:pt>
                <c:pt idx="21">
                  <c:v>16.48</c:v>
                </c:pt>
                <c:pt idx="22">
                  <c:v>16.22</c:v>
                </c:pt>
                <c:pt idx="23">
                  <c:v>16.34</c:v>
                </c:pt>
                <c:pt idx="24">
                  <c:v>16.329999999999998</c:v>
                </c:pt>
                <c:pt idx="25">
                  <c:v>15.96</c:v>
                </c:pt>
                <c:pt idx="26">
                  <c:v>15.74</c:v>
                </c:pt>
                <c:pt idx="27">
                  <c:v>15.59</c:v>
                </c:pt>
                <c:pt idx="28">
                  <c:v>15.41</c:v>
                </c:pt>
                <c:pt idx="29">
                  <c:v>15.79</c:v>
                </c:pt>
                <c:pt idx="30">
                  <c:v>15.6</c:v>
                </c:pt>
                <c:pt idx="31">
                  <c:v>15.52</c:v>
                </c:pt>
                <c:pt idx="32">
                  <c:v>15.38</c:v>
                </c:pt>
                <c:pt idx="33">
                  <c:v>15.08</c:v>
                </c:pt>
                <c:pt idx="34">
                  <c:v>14.98</c:v>
                </c:pt>
                <c:pt idx="35">
                  <c:v>15.08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4-4D41-9C62-082B1EB03B35}"/>
            </c:ext>
          </c:extLst>
        </c:ser>
        <c:ser>
          <c:idx val="25"/>
          <c:order val="27"/>
          <c:tx>
            <c:strRef>
              <c:f>'各磁環壓縮量變化圖(2018-2020)  '!$C$57</c:f>
              <c:strCache>
                <c:ptCount val="1"/>
                <c:pt idx="0">
                  <c:v>合興地下水位站(233公尺)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'各磁環壓縮量變化圖(2018-2020)  '!$D$29:$AM$29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'各磁環壓縮量變化圖(2018-2020)  '!$D$57:$AM$57</c:f>
              <c:numCache>
                <c:formatCode>General</c:formatCode>
                <c:ptCount val="36"/>
                <c:pt idx="0">
                  <c:v>10.01</c:v>
                </c:pt>
                <c:pt idx="1">
                  <c:v>9.9</c:v>
                </c:pt>
                <c:pt idx="2">
                  <c:v>9.42</c:v>
                </c:pt>
                <c:pt idx="3">
                  <c:v>8.7799999999999994</c:v>
                </c:pt>
                <c:pt idx="4">
                  <c:v>8.24</c:v>
                </c:pt>
                <c:pt idx="5">
                  <c:v>7.67</c:v>
                </c:pt>
                <c:pt idx="6">
                  <c:v>8.2799999999999994</c:v>
                </c:pt>
                <c:pt idx="7">
                  <c:v>8.56</c:v>
                </c:pt>
                <c:pt idx="8">
                  <c:v>9.25</c:v>
                </c:pt>
                <c:pt idx="9">
                  <c:v>8.9499999999999993</c:v>
                </c:pt>
                <c:pt idx="10">
                  <c:v>8.7899999999999991</c:v>
                </c:pt>
                <c:pt idx="11">
                  <c:v>9.02</c:v>
                </c:pt>
                <c:pt idx="12">
                  <c:v>9.19</c:v>
                </c:pt>
                <c:pt idx="13">
                  <c:v>8.98</c:v>
                </c:pt>
                <c:pt idx="14">
                  <c:v>8.65</c:v>
                </c:pt>
                <c:pt idx="15">
                  <c:v>8.7100000000000009</c:v>
                </c:pt>
                <c:pt idx="16">
                  <c:v>8.9700000000000006</c:v>
                </c:pt>
                <c:pt idx="17">
                  <c:v>8.94</c:v>
                </c:pt>
                <c:pt idx="18">
                  <c:v>9.01</c:v>
                </c:pt>
                <c:pt idx="19">
                  <c:v>9.11</c:v>
                </c:pt>
                <c:pt idx="20">
                  <c:v>9.6</c:v>
                </c:pt>
                <c:pt idx="21">
                  <c:v>9.16</c:v>
                </c:pt>
                <c:pt idx="22">
                  <c:v>8.7799999999999994</c:v>
                </c:pt>
                <c:pt idx="23">
                  <c:v>8.93</c:v>
                </c:pt>
                <c:pt idx="24">
                  <c:v>9.27</c:v>
                </c:pt>
                <c:pt idx="25">
                  <c:v>9.0500000000000007</c:v>
                </c:pt>
                <c:pt idx="26">
                  <c:v>8.36</c:v>
                </c:pt>
                <c:pt idx="27">
                  <c:v>7.94</c:v>
                </c:pt>
                <c:pt idx="28">
                  <c:v>6.1</c:v>
                </c:pt>
                <c:pt idx="29">
                  <c:v>6.23</c:v>
                </c:pt>
                <c:pt idx="30">
                  <c:v>7.67</c:v>
                </c:pt>
                <c:pt idx="31">
                  <c:v>7.47</c:v>
                </c:pt>
                <c:pt idx="32">
                  <c:v>7.67</c:v>
                </c:pt>
                <c:pt idx="33">
                  <c:v>7.2</c:v>
                </c:pt>
                <c:pt idx="34">
                  <c:v>7.06</c:v>
                </c:pt>
                <c:pt idx="35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64-4D41-9C62-082B1EB03B35}"/>
            </c:ext>
          </c:extLst>
        </c:ser>
        <c:ser>
          <c:idx val="26"/>
          <c:order val="28"/>
          <c:tx>
            <c:strRef>
              <c:f>'各磁環壓縮量變化圖(2018-2020)  '!$C$58</c:f>
              <c:strCache>
                <c:ptCount val="1"/>
                <c:pt idx="0">
                  <c:v>合興地下水位站(283公尺)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'各磁環壓縮量變化圖(2018-2020)  '!$D$29:$AM$29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'各磁環壓縮量變化圖(2018-2020)  '!$D$58:$AM$58</c:f>
              <c:numCache>
                <c:formatCode>General</c:formatCode>
                <c:ptCount val="36"/>
                <c:pt idx="0">
                  <c:v>8.76</c:v>
                </c:pt>
                <c:pt idx="1">
                  <c:v>8.7200000000000006</c:v>
                </c:pt>
                <c:pt idx="2">
                  <c:v>8.39</c:v>
                </c:pt>
                <c:pt idx="3">
                  <c:v>7.84</c:v>
                </c:pt>
                <c:pt idx="4">
                  <c:v>7.32</c:v>
                </c:pt>
                <c:pt idx="5">
                  <c:v>6.8</c:v>
                </c:pt>
                <c:pt idx="6">
                  <c:v>7.06</c:v>
                </c:pt>
                <c:pt idx="7">
                  <c:v>7.37</c:v>
                </c:pt>
                <c:pt idx="8">
                  <c:v>7.89</c:v>
                </c:pt>
                <c:pt idx="9">
                  <c:v>7.96</c:v>
                </c:pt>
                <c:pt idx="10">
                  <c:v>7.79</c:v>
                </c:pt>
                <c:pt idx="11">
                  <c:v>7.92</c:v>
                </c:pt>
                <c:pt idx="12">
                  <c:v>8.0500000000000007</c:v>
                </c:pt>
                <c:pt idx="13">
                  <c:v>7.91</c:v>
                </c:pt>
                <c:pt idx="14">
                  <c:v>7.62</c:v>
                </c:pt>
                <c:pt idx="15">
                  <c:v>7.59</c:v>
                </c:pt>
                <c:pt idx="16">
                  <c:v>7.73</c:v>
                </c:pt>
                <c:pt idx="17">
                  <c:v>7.75</c:v>
                </c:pt>
                <c:pt idx="18">
                  <c:v>7.92</c:v>
                </c:pt>
                <c:pt idx="19">
                  <c:v>8.1300000000000008</c:v>
                </c:pt>
                <c:pt idx="20">
                  <c:v>8.51</c:v>
                </c:pt>
                <c:pt idx="21">
                  <c:v>8.35</c:v>
                </c:pt>
                <c:pt idx="22">
                  <c:v>7.99</c:v>
                </c:pt>
                <c:pt idx="23">
                  <c:v>7.98</c:v>
                </c:pt>
                <c:pt idx="24">
                  <c:v>8.23</c:v>
                </c:pt>
                <c:pt idx="25">
                  <c:v>8.18</c:v>
                </c:pt>
                <c:pt idx="26">
                  <c:v>7.69</c:v>
                </c:pt>
                <c:pt idx="27">
                  <c:v>7.26</c:v>
                </c:pt>
                <c:pt idx="28">
                  <c:v>6.87</c:v>
                </c:pt>
                <c:pt idx="29">
                  <c:v>6.82</c:v>
                </c:pt>
                <c:pt idx="30">
                  <c:v>6.8</c:v>
                </c:pt>
                <c:pt idx="31">
                  <c:v>6.61</c:v>
                </c:pt>
                <c:pt idx="32">
                  <c:v>6.74</c:v>
                </c:pt>
                <c:pt idx="33">
                  <c:v>6.49</c:v>
                </c:pt>
                <c:pt idx="34">
                  <c:v>6.27</c:v>
                </c:pt>
                <c:pt idx="35">
                  <c:v>6.38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64-4D41-9C62-082B1EB03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8713424"/>
        <c:axId val="1212584640"/>
      </c:barChart>
      <c:lineChart>
        <c:grouping val="standard"/>
        <c:varyColors val="0"/>
        <c:ser>
          <c:idx val="0"/>
          <c:order val="0"/>
          <c:tx>
            <c:strRef>
              <c:f>'各磁環壓縮量變化圖(2018-2020)  '!$C$30</c:f>
              <c:strCache>
                <c:ptCount val="1"/>
                <c:pt idx="0">
                  <c:v>NO.1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'各磁環壓縮量變化圖(2018-2020)  '!$D$29:$AM$29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'各磁環壓縮量變化圖(2018-2020)  '!$D$30:$AM$30</c:f>
              <c:numCache>
                <c:formatCode>General</c:formatCode>
                <c:ptCount val="36"/>
                <c:pt idx="0">
                  <c:v>0</c:v>
                </c:pt>
                <c:pt idx="1">
                  <c:v>-9.9999999999766942E-2</c:v>
                </c:pt>
                <c:pt idx="2">
                  <c:v>-9.999999999985576E-2</c:v>
                </c:pt>
                <c:pt idx="3">
                  <c:v>-9.999999999985576E-2</c:v>
                </c:pt>
                <c:pt idx="4">
                  <c:v>-9.9999999999944578E-2</c:v>
                </c:pt>
                <c:pt idx="5">
                  <c:v>0</c:v>
                </c:pt>
                <c:pt idx="6">
                  <c:v>0</c:v>
                </c:pt>
                <c:pt idx="7">
                  <c:v>-9.9999999999766942E-2</c:v>
                </c:pt>
                <c:pt idx="8">
                  <c:v>-0.19999999999988916</c:v>
                </c:pt>
                <c:pt idx="9">
                  <c:v>-0.19999999999988916</c:v>
                </c:pt>
                <c:pt idx="10">
                  <c:v>-0.19999999999997797</c:v>
                </c:pt>
                <c:pt idx="11">
                  <c:v>-0.19999999999997797</c:v>
                </c:pt>
                <c:pt idx="12">
                  <c:v>-0.19999999999997797</c:v>
                </c:pt>
                <c:pt idx="13">
                  <c:v>-0.29999999999974492</c:v>
                </c:pt>
                <c:pt idx="14">
                  <c:v>-0.29999999999974492</c:v>
                </c:pt>
                <c:pt idx="15">
                  <c:v>-0.29999999999974492</c:v>
                </c:pt>
                <c:pt idx="16">
                  <c:v>-0.19999999999997797</c:v>
                </c:pt>
                <c:pt idx="17">
                  <c:v>-0.19999999999988916</c:v>
                </c:pt>
                <c:pt idx="18">
                  <c:v>-0.19999999999988916</c:v>
                </c:pt>
                <c:pt idx="19">
                  <c:v>-0.19999999999988916</c:v>
                </c:pt>
                <c:pt idx="20">
                  <c:v>-0.19999999999971152</c:v>
                </c:pt>
                <c:pt idx="21">
                  <c:v>-0.19999999999988916</c:v>
                </c:pt>
                <c:pt idx="22">
                  <c:v>-0.19999999999997797</c:v>
                </c:pt>
                <c:pt idx="23">
                  <c:v>-0.19999999999997797</c:v>
                </c:pt>
                <c:pt idx="24">
                  <c:v>-0.19999999999997797</c:v>
                </c:pt>
                <c:pt idx="25">
                  <c:v>-0.19999999999997797</c:v>
                </c:pt>
                <c:pt idx="26">
                  <c:v>-0.29999999999983373</c:v>
                </c:pt>
                <c:pt idx="27">
                  <c:v>-0.19999999999971152</c:v>
                </c:pt>
                <c:pt idx="28">
                  <c:v>-0.29999999999983373</c:v>
                </c:pt>
                <c:pt idx="29">
                  <c:v>-0.39999999999986713</c:v>
                </c:pt>
                <c:pt idx="30">
                  <c:v>-0.30000000000001137</c:v>
                </c:pt>
                <c:pt idx="31">
                  <c:v>-0.39999999999995595</c:v>
                </c:pt>
                <c:pt idx="32">
                  <c:v>-0.39999999999977831</c:v>
                </c:pt>
                <c:pt idx="33">
                  <c:v>-0.39999999999986713</c:v>
                </c:pt>
                <c:pt idx="34">
                  <c:v>-0.39999999999986713</c:v>
                </c:pt>
                <c:pt idx="35">
                  <c:v>-0.39999999999986713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64-4D41-9C62-082B1EB03B35}"/>
            </c:ext>
          </c:extLst>
        </c:ser>
        <c:ser>
          <c:idx val="1"/>
          <c:order val="1"/>
          <c:tx>
            <c:strRef>
              <c:f>'各磁環壓縮量變化圖(2018-2020)  '!$C$31</c:f>
              <c:strCache>
                <c:ptCount val="1"/>
                <c:pt idx="0">
                  <c:v>NO.2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'各磁環壓縮量變化圖(2018-2020)  '!$D$29:$AM$29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'各磁環壓縮量變化圖(2018-2020)  '!$D$31:$AM$31</c:f>
              <c:numCache>
                <c:formatCode>General</c:formatCode>
                <c:ptCount val="36"/>
                <c:pt idx="0">
                  <c:v>0</c:v>
                </c:pt>
                <c:pt idx="1">
                  <c:v>9.9999999999766942E-2</c:v>
                </c:pt>
                <c:pt idx="2">
                  <c:v>0</c:v>
                </c:pt>
                <c:pt idx="3">
                  <c:v>-0.10000000000012221</c:v>
                </c:pt>
                <c:pt idx="4">
                  <c:v>-0.10000000000047748</c:v>
                </c:pt>
                <c:pt idx="5">
                  <c:v>0</c:v>
                </c:pt>
                <c:pt idx="6">
                  <c:v>-0.10000000000047748</c:v>
                </c:pt>
                <c:pt idx="7">
                  <c:v>-0.10000000000047748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0.10000000000012221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-9.9999999999766942E-2</c:v>
                </c:pt>
                <c:pt idx="24">
                  <c:v>0</c:v>
                </c:pt>
                <c:pt idx="25">
                  <c:v>-9.9999999999766942E-2</c:v>
                </c:pt>
                <c:pt idx="26">
                  <c:v>-0.10000000000012221</c:v>
                </c:pt>
                <c:pt idx="27">
                  <c:v>-0.10000000000047748</c:v>
                </c:pt>
                <c:pt idx="28">
                  <c:v>-0.10000000000012221</c:v>
                </c:pt>
                <c:pt idx="29">
                  <c:v>-0.10000000000012221</c:v>
                </c:pt>
                <c:pt idx="30">
                  <c:v>-9.9999999999766942E-2</c:v>
                </c:pt>
                <c:pt idx="31">
                  <c:v>-0.20000000000024443</c:v>
                </c:pt>
                <c:pt idx="32">
                  <c:v>-0.10000000000047748</c:v>
                </c:pt>
                <c:pt idx="33">
                  <c:v>-0.19999999999988916</c:v>
                </c:pt>
                <c:pt idx="34">
                  <c:v>-0.10000000000012221</c:v>
                </c:pt>
                <c:pt idx="35">
                  <c:v>-0.10000000000012221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64-4D41-9C62-082B1EB03B35}"/>
            </c:ext>
          </c:extLst>
        </c:ser>
        <c:ser>
          <c:idx val="2"/>
          <c:order val="2"/>
          <c:tx>
            <c:strRef>
              <c:f>'各磁環壓縮量變化圖(2018-2020)  '!$C$32</c:f>
              <c:strCache>
                <c:ptCount val="1"/>
                <c:pt idx="0">
                  <c:v>NO.3</c:v>
                </c:pt>
              </c:strCache>
            </c:strRef>
          </c:tx>
          <c:spPr>
            <a:ln w="158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'各磁環壓縮量變化圖(2018-2020)  '!$D$29:$AM$29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'各磁環壓縮量變化圖(2018-2020)  '!$D$32:$AM$32</c:f>
              <c:numCache>
                <c:formatCode>General</c:formatCode>
                <c:ptCount val="36"/>
                <c:pt idx="0">
                  <c:v>0</c:v>
                </c:pt>
                <c:pt idx="1">
                  <c:v>-9.9999999999766942E-2</c:v>
                </c:pt>
                <c:pt idx="2">
                  <c:v>-9.9999999999766942E-2</c:v>
                </c:pt>
                <c:pt idx="3">
                  <c:v>0</c:v>
                </c:pt>
                <c:pt idx="4">
                  <c:v>0</c:v>
                </c:pt>
                <c:pt idx="5">
                  <c:v>-9.9999999999766942E-2</c:v>
                </c:pt>
                <c:pt idx="6">
                  <c:v>-9.9999999999766942E-2</c:v>
                </c:pt>
                <c:pt idx="7">
                  <c:v>-9.9999999999766942E-2</c:v>
                </c:pt>
                <c:pt idx="8">
                  <c:v>-9.9999999999766942E-2</c:v>
                </c:pt>
                <c:pt idx="9">
                  <c:v>-9.9999999999766942E-2</c:v>
                </c:pt>
                <c:pt idx="10">
                  <c:v>-9.9999999999766942E-2</c:v>
                </c:pt>
                <c:pt idx="11">
                  <c:v>-9.9999999999766942E-2</c:v>
                </c:pt>
                <c:pt idx="12">
                  <c:v>-9.9999999999766942E-2</c:v>
                </c:pt>
                <c:pt idx="13">
                  <c:v>-9.9999999999056399E-2</c:v>
                </c:pt>
                <c:pt idx="14">
                  <c:v>0</c:v>
                </c:pt>
                <c:pt idx="15">
                  <c:v>-9.9999999999056399E-2</c:v>
                </c:pt>
                <c:pt idx="16">
                  <c:v>-9.9999999999766942E-2</c:v>
                </c:pt>
                <c:pt idx="17">
                  <c:v>-9.9999999999056399E-2</c:v>
                </c:pt>
                <c:pt idx="18">
                  <c:v>-9.9999999999056399E-2</c:v>
                </c:pt>
                <c:pt idx="19">
                  <c:v>-9.9999999999766942E-2</c:v>
                </c:pt>
                <c:pt idx="20">
                  <c:v>-9.9999999999766942E-2</c:v>
                </c:pt>
                <c:pt idx="21">
                  <c:v>-9.9999999999056399E-2</c:v>
                </c:pt>
                <c:pt idx="22">
                  <c:v>-9.9999999999056399E-2</c:v>
                </c:pt>
                <c:pt idx="23">
                  <c:v>0</c:v>
                </c:pt>
                <c:pt idx="24">
                  <c:v>-9.9999999999056399E-2</c:v>
                </c:pt>
                <c:pt idx="25">
                  <c:v>0</c:v>
                </c:pt>
                <c:pt idx="26">
                  <c:v>0.10000000000047748</c:v>
                </c:pt>
                <c:pt idx="27">
                  <c:v>0</c:v>
                </c:pt>
                <c:pt idx="28">
                  <c:v>-9.9999999999056399E-2</c:v>
                </c:pt>
                <c:pt idx="29">
                  <c:v>-9.9999999999056399E-2</c:v>
                </c:pt>
                <c:pt idx="30">
                  <c:v>-9.9999999999766942E-2</c:v>
                </c:pt>
                <c:pt idx="31">
                  <c:v>-9.9999999999056399E-2</c:v>
                </c:pt>
                <c:pt idx="32">
                  <c:v>-9.9999999999056399E-2</c:v>
                </c:pt>
                <c:pt idx="33">
                  <c:v>-9.9999999999766942E-2</c:v>
                </c:pt>
                <c:pt idx="34">
                  <c:v>-0.19999999999953388</c:v>
                </c:pt>
                <c:pt idx="35">
                  <c:v>-9.9999999999056399E-2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64-4D41-9C62-082B1EB03B35}"/>
            </c:ext>
          </c:extLst>
        </c:ser>
        <c:ser>
          <c:idx val="3"/>
          <c:order val="3"/>
          <c:tx>
            <c:strRef>
              <c:f>'各磁環壓縮量變化圖(2018-2020)  '!$C$33</c:f>
              <c:strCache>
                <c:ptCount val="1"/>
                <c:pt idx="0">
                  <c:v>NO.4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bg1"/>
              </a:solidFill>
              <a:ln w="19050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'各磁環壓縮量變化圖(2018-2020)  '!$D$29:$AM$29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'各磁環壓縮量變化圖(2018-2020)  '!$D$33:$AM$33</c:f>
              <c:numCache>
                <c:formatCode>General</c:formatCode>
                <c:ptCount val="36"/>
                <c:pt idx="0">
                  <c:v>0</c:v>
                </c:pt>
                <c:pt idx="1">
                  <c:v>9.9999999999766942E-2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-0.20000000000024443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-9.9999999999766942E-2</c:v>
                </c:pt>
                <c:pt idx="10">
                  <c:v>0</c:v>
                </c:pt>
                <c:pt idx="11">
                  <c:v>9.9999999999766942E-2</c:v>
                </c:pt>
                <c:pt idx="12">
                  <c:v>0</c:v>
                </c:pt>
                <c:pt idx="13">
                  <c:v>0</c:v>
                </c:pt>
                <c:pt idx="14">
                  <c:v>-0.10000000000047748</c:v>
                </c:pt>
                <c:pt idx="15">
                  <c:v>0</c:v>
                </c:pt>
                <c:pt idx="16">
                  <c:v>-0.10000000000047748</c:v>
                </c:pt>
                <c:pt idx="17">
                  <c:v>0</c:v>
                </c:pt>
                <c:pt idx="18">
                  <c:v>-0.10000000000047748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-0.10000000000047748</c:v>
                </c:pt>
                <c:pt idx="23">
                  <c:v>-0.10000000000047748</c:v>
                </c:pt>
                <c:pt idx="24">
                  <c:v>-0.10000000000047748</c:v>
                </c:pt>
                <c:pt idx="25">
                  <c:v>-0.20000000000095497</c:v>
                </c:pt>
                <c:pt idx="26">
                  <c:v>-0.30000000000001137</c:v>
                </c:pt>
                <c:pt idx="27">
                  <c:v>-0.20000000000024443</c:v>
                </c:pt>
                <c:pt idx="28">
                  <c:v>-0.10000000000047748</c:v>
                </c:pt>
                <c:pt idx="29">
                  <c:v>-0.10000000000047748</c:v>
                </c:pt>
                <c:pt idx="30">
                  <c:v>-0.10000000000047748</c:v>
                </c:pt>
                <c:pt idx="31">
                  <c:v>-0.10000000000047748</c:v>
                </c:pt>
                <c:pt idx="32">
                  <c:v>0</c:v>
                </c:pt>
                <c:pt idx="33">
                  <c:v>-0.10000000000047748</c:v>
                </c:pt>
                <c:pt idx="34">
                  <c:v>-0.10000000000047748</c:v>
                </c:pt>
                <c:pt idx="35">
                  <c:v>-0.20000000000095497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64-4D41-9C62-082B1EB03B35}"/>
            </c:ext>
          </c:extLst>
        </c:ser>
        <c:ser>
          <c:idx val="4"/>
          <c:order val="4"/>
          <c:tx>
            <c:strRef>
              <c:f>'各磁環壓縮量變化圖(2018-2020)  '!$C$34</c:f>
              <c:strCache>
                <c:ptCount val="1"/>
                <c:pt idx="0">
                  <c:v>NO.5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'各磁環壓縮量變化圖(2018-2020)  '!$D$29:$AM$29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'各磁環壓縮量變化圖(2018-2020)  '!$D$34:$AM$34</c:f>
              <c:numCache>
                <c:formatCode>General</c:formatCode>
                <c:ptCount val="36"/>
                <c:pt idx="0">
                  <c:v>0</c:v>
                </c:pt>
                <c:pt idx="1">
                  <c:v>-9.9999999999056399E-2</c:v>
                </c:pt>
                <c:pt idx="2">
                  <c:v>0</c:v>
                </c:pt>
                <c:pt idx="3">
                  <c:v>-9.9999999999056399E-2</c:v>
                </c:pt>
                <c:pt idx="4">
                  <c:v>-9.9999999999766942E-2</c:v>
                </c:pt>
                <c:pt idx="5">
                  <c:v>0</c:v>
                </c:pt>
                <c:pt idx="6">
                  <c:v>-9.9999999999056399E-2</c:v>
                </c:pt>
                <c:pt idx="7">
                  <c:v>-9.9999999999056399E-2</c:v>
                </c:pt>
                <c:pt idx="8">
                  <c:v>0</c:v>
                </c:pt>
                <c:pt idx="9">
                  <c:v>-9.9999999999766942E-2</c:v>
                </c:pt>
                <c:pt idx="10">
                  <c:v>-9.9999999999766942E-2</c:v>
                </c:pt>
                <c:pt idx="11">
                  <c:v>-9.9999999999056399E-2</c:v>
                </c:pt>
                <c:pt idx="12">
                  <c:v>0</c:v>
                </c:pt>
                <c:pt idx="13">
                  <c:v>-9.9999999999766942E-2</c:v>
                </c:pt>
                <c:pt idx="14">
                  <c:v>-9.9999999999766942E-2</c:v>
                </c:pt>
                <c:pt idx="15">
                  <c:v>-9.9999999999766942E-2</c:v>
                </c:pt>
                <c:pt idx="16">
                  <c:v>0</c:v>
                </c:pt>
                <c:pt idx="17">
                  <c:v>-0.10000000000047748</c:v>
                </c:pt>
                <c:pt idx="18">
                  <c:v>0</c:v>
                </c:pt>
                <c:pt idx="19">
                  <c:v>-0.20000000000095497</c:v>
                </c:pt>
                <c:pt idx="20">
                  <c:v>-0.10000000000047748</c:v>
                </c:pt>
                <c:pt idx="21">
                  <c:v>-0.10000000000047748</c:v>
                </c:pt>
                <c:pt idx="22">
                  <c:v>0</c:v>
                </c:pt>
                <c:pt idx="23">
                  <c:v>0</c:v>
                </c:pt>
                <c:pt idx="24">
                  <c:v>9.9999999999056399E-2</c:v>
                </c:pt>
                <c:pt idx="25">
                  <c:v>9.9999999999056399E-2</c:v>
                </c:pt>
                <c:pt idx="26">
                  <c:v>0</c:v>
                </c:pt>
                <c:pt idx="27">
                  <c:v>-0.10000000000118803</c:v>
                </c:pt>
                <c:pt idx="28">
                  <c:v>-0.20000000000095497</c:v>
                </c:pt>
                <c:pt idx="29">
                  <c:v>0</c:v>
                </c:pt>
                <c:pt idx="30">
                  <c:v>-0.20000000000095497</c:v>
                </c:pt>
                <c:pt idx="31">
                  <c:v>-0.10000000000118803</c:v>
                </c:pt>
                <c:pt idx="32">
                  <c:v>-0.20000000000095497</c:v>
                </c:pt>
                <c:pt idx="33">
                  <c:v>-0.10000000000047748</c:v>
                </c:pt>
                <c:pt idx="34">
                  <c:v>-0.10000000000047748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64-4D41-9C62-082B1EB03B35}"/>
            </c:ext>
          </c:extLst>
        </c:ser>
        <c:ser>
          <c:idx val="5"/>
          <c:order val="5"/>
          <c:tx>
            <c:strRef>
              <c:f>'各磁環壓縮量變化圖(2018-2020)  '!$C$35</c:f>
              <c:strCache>
                <c:ptCount val="1"/>
                <c:pt idx="0">
                  <c:v>NO.6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bg1"/>
              </a:solidFill>
              <a:ln w="19050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'各磁環壓縮量變化圖(2018-2020)  '!$D$29:$AM$29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'各磁環壓縮量變化圖(2018-2020)  '!$D$35:$AM$35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-0.10000000000047748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-0.10000000000189857</c:v>
                </c:pt>
                <c:pt idx="13">
                  <c:v>-0.10000000000047748</c:v>
                </c:pt>
                <c:pt idx="14">
                  <c:v>-0.10000000000047748</c:v>
                </c:pt>
                <c:pt idx="15">
                  <c:v>-0.10000000000047748</c:v>
                </c:pt>
                <c:pt idx="16">
                  <c:v>-0.10000000000047748</c:v>
                </c:pt>
                <c:pt idx="17">
                  <c:v>-0.10000000000189857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-0.10000000000189857</c:v>
                </c:pt>
                <c:pt idx="22">
                  <c:v>-0.20000000000095497</c:v>
                </c:pt>
                <c:pt idx="23">
                  <c:v>-0.10000000000047748</c:v>
                </c:pt>
                <c:pt idx="24">
                  <c:v>-0.10000000000189857</c:v>
                </c:pt>
                <c:pt idx="25">
                  <c:v>-0.10000000000047748</c:v>
                </c:pt>
                <c:pt idx="26">
                  <c:v>-0.10000000000047748</c:v>
                </c:pt>
                <c:pt idx="27">
                  <c:v>-0.10000000000047748</c:v>
                </c:pt>
                <c:pt idx="28">
                  <c:v>-0.10000000000189857</c:v>
                </c:pt>
                <c:pt idx="29">
                  <c:v>-0.10000000000047748</c:v>
                </c:pt>
                <c:pt idx="30">
                  <c:v>0</c:v>
                </c:pt>
                <c:pt idx="31">
                  <c:v>-0.10000000000047748</c:v>
                </c:pt>
                <c:pt idx="32">
                  <c:v>-0.10000000000047748</c:v>
                </c:pt>
                <c:pt idx="33">
                  <c:v>-0.20000000000095497</c:v>
                </c:pt>
                <c:pt idx="34">
                  <c:v>-0.10000000000189857</c:v>
                </c:pt>
                <c:pt idx="35">
                  <c:v>-0.10000000000189857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64-4D41-9C62-082B1EB03B35}"/>
            </c:ext>
          </c:extLst>
        </c:ser>
        <c:ser>
          <c:idx val="6"/>
          <c:order val="6"/>
          <c:tx>
            <c:strRef>
              <c:f>'各磁環壓縮量變化圖(2018-2020)  '!$C$36</c:f>
              <c:strCache>
                <c:ptCount val="1"/>
                <c:pt idx="0">
                  <c:v>NO.7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triangle"/>
            <c:size val="9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'各磁環壓縮量變化圖(2018-2020)  '!$D$29:$AM$29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'各磁環壓縮量變化圖(2018-2020)  '!$D$36:$AM$36</c:f>
              <c:numCache>
                <c:formatCode>General</c:formatCode>
                <c:ptCount val="36"/>
                <c:pt idx="0">
                  <c:v>0</c:v>
                </c:pt>
                <c:pt idx="1">
                  <c:v>-9.9999999999056399E-2</c:v>
                </c:pt>
                <c:pt idx="2">
                  <c:v>0</c:v>
                </c:pt>
                <c:pt idx="3">
                  <c:v>-9.9999999999056399E-2</c:v>
                </c:pt>
                <c:pt idx="4">
                  <c:v>-9.9999999999056399E-2</c:v>
                </c:pt>
                <c:pt idx="5">
                  <c:v>-0.1999999999981128</c:v>
                </c:pt>
                <c:pt idx="6">
                  <c:v>-0.19999999999953388</c:v>
                </c:pt>
                <c:pt idx="7">
                  <c:v>-0.19999999999953388</c:v>
                </c:pt>
                <c:pt idx="8">
                  <c:v>-0.19999999999953388</c:v>
                </c:pt>
                <c:pt idx="9">
                  <c:v>-0.1999999999981128</c:v>
                </c:pt>
                <c:pt idx="10">
                  <c:v>-0.1999999999981128</c:v>
                </c:pt>
                <c:pt idx="11">
                  <c:v>-0.19999999999953388</c:v>
                </c:pt>
                <c:pt idx="12">
                  <c:v>-9.9999999999056399E-2</c:v>
                </c:pt>
                <c:pt idx="13">
                  <c:v>-0.19999999999953388</c:v>
                </c:pt>
                <c:pt idx="14">
                  <c:v>-9.9999999999056399E-2</c:v>
                </c:pt>
                <c:pt idx="15">
                  <c:v>-9.9999999999056399E-2</c:v>
                </c:pt>
                <c:pt idx="16">
                  <c:v>-9.9999999999056399E-2</c:v>
                </c:pt>
                <c:pt idx="17">
                  <c:v>-9.9999999999056399E-2</c:v>
                </c:pt>
                <c:pt idx="18">
                  <c:v>-0.19999999999953388</c:v>
                </c:pt>
                <c:pt idx="19">
                  <c:v>-0.19999999999953388</c:v>
                </c:pt>
                <c:pt idx="20">
                  <c:v>-0.19999999999953388</c:v>
                </c:pt>
                <c:pt idx="21">
                  <c:v>-0.1999999999981128</c:v>
                </c:pt>
                <c:pt idx="22">
                  <c:v>-9.9999999999056399E-2</c:v>
                </c:pt>
                <c:pt idx="23">
                  <c:v>-9.9999999999056399E-2</c:v>
                </c:pt>
                <c:pt idx="24">
                  <c:v>-0.1999999999981128</c:v>
                </c:pt>
                <c:pt idx="25">
                  <c:v>-0.19999999999953388</c:v>
                </c:pt>
                <c:pt idx="26">
                  <c:v>-0.19999999999953388</c:v>
                </c:pt>
                <c:pt idx="27">
                  <c:v>-0.19999999999953388</c:v>
                </c:pt>
                <c:pt idx="28">
                  <c:v>-0.1999999999981128</c:v>
                </c:pt>
                <c:pt idx="29">
                  <c:v>-0.39999999999906777</c:v>
                </c:pt>
                <c:pt idx="30">
                  <c:v>-0.29999999999859028</c:v>
                </c:pt>
                <c:pt idx="31">
                  <c:v>-0.30000000000001137</c:v>
                </c:pt>
                <c:pt idx="32">
                  <c:v>-0.19999999999953388</c:v>
                </c:pt>
                <c:pt idx="33">
                  <c:v>-0.19999999999953388</c:v>
                </c:pt>
                <c:pt idx="34">
                  <c:v>-0.39999999999764668</c:v>
                </c:pt>
                <c:pt idx="35">
                  <c:v>-0.29999999999859028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64-4D41-9C62-082B1EB03B35}"/>
            </c:ext>
          </c:extLst>
        </c:ser>
        <c:ser>
          <c:idx val="7"/>
          <c:order val="7"/>
          <c:tx>
            <c:strRef>
              <c:f>'各磁環壓縮量變化圖(2018-2020)  '!$C$37</c:f>
              <c:strCache>
                <c:ptCount val="1"/>
                <c:pt idx="0">
                  <c:v>NO.8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9050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'各磁環壓縮量變化圖(2018-2020)  '!$D$29:$AM$29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'各磁環壓縮量變化圖(2018-2020)  '!$D$37:$AM$37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-9.9999999999056399E-2</c:v>
                </c:pt>
                <c:pt idx="3">
                  <c:v>0</c:v>
                </c:pt>
                <c:pt idx="4">
                  <c:v>-9.9999999999056399E-2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0.10000000000047748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-0.10000000000047748</c:v>
                </c:pt>
                <c:pt idx="15">
                  <c:v>-0.10000000000047748</c:v>
                </c:pt>
                <c:pt idx="16">
                  <c:v>-0.10000000000047748</c:v>
                </c:pt>
                <c:pt idx="17">
                  <c:v>-9.9999999999056399E-2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-0.10000000000047748</c:v>
                </c:pt>
                <c:pt idx="28">
                  <c:v>0</c:v>
                </c:pt>
                <c:pt idx="29">
                  <c:v>9.9999999999056399E-2</c:v>
                </c:pt>
                <c:pt idx="30">
                  <c:v>-0.10000000000047748</c:v>
                </c:pt>
                <c:pt idx="31">
                  <c:v>-9.9999999999056399E-2</c:v>
                </c:pt>
                <c:pt idx="32">
                  <c:v>-0.19999999999953388</c:v>
                </c:pt>
                <c:pt idx="33">
                  <c:v>-0.19999999999953388</c:v>
                </c:pt>
                <c:pt idx="34">
                  <c:v>0</c:v>
                </c:pt>
                <c:pt idx="35">
                  <c:v>-0.10000000000047748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64-4D41-9C62-082B1EB03B35}"/>
            </c:ext>
          </c:extLst>
        </c:ser>
        <c:ser>
          <c:idx val="8"/>
          <c:order val="8"/>
          <c:tx>
            <c:strRef>
              <c:f>'各磁環壓縮量變化圖(2018-2020)  '!$C$38</c:f>
              <c:strCache>
                <c:ptCount val="1"/>
                <c:pt idx="0">
                  <c:v>NO.9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9050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'各磁環壓縮量變化圖(2018-2020)  '!$D$29:$AM$29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'各磁環壓縮量變化圖(2018-2020)  '!$D$38:$AM$38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-0.20000000000095497</c:v>
                </c:pt>
                <c:pt idx="4">
                  <c:v>0</c:v>
                </c:pt>
                <c:pt idx="5">
                  <c:v>-0.10000000000047748</c:v>
                </c:pt>
                <c:pt idx="6">
                  <c:v>0</c:v>
                </c:pt>
                <c:pt idx="7">
                  <c:v>0</c:v>
                </c:pt>
                <c:pt idx="8">
                  <c:v>-0.10000000000047748</c:v>
                </c:pt>
                <c:pt idx="9">
                  <c:v>0</c:v>
                </c:pt>
                <c:pt idx="10">
                  <c:v>0</c:v>
                </c:pt>
                <c:pt idx="11">
                  <c:v>-0.10000000000047748</c:v>
                </c:pt>
                <c:pt idx="12">
                  <c:v>-0.10000000000047748</c:v>
                </c:pt>
                <c:pt idx="13">
                  <c:v>0</c:v>
                </c:pt>
                <c:pt idx="14">
                  <c:v>-0.10000000000047748</c:v>
                </c:pt>
                <c:pt idx="15">
                  <c:v>-0.10000000000047748</c:v>
                </c:pt>
                <c:pt idx="16">
                  <c:v>-0.10000000000047748</c:v>
                </c:pt>
                <c:pt idx="17">
                  <c:v>0</c:v>
                </c:pt>
                <c:pt idx="18">
                  <c:v>-9.9999999999056399E-2</c:v>
                </c:pt>
                <c:pt idx="19">
                  <c:v>0</c:v>
                </c:pt>
                <c:pt idx="20">
                  <c:v>-0.10000000000047748</c:v>
                </c:pt>
                <c:pt idx="21">
                  <c:v>-0.10000000000047748</c:v>
                </c:pt>
                <c:pt idx="22">
                  <c:v>-0.10000000000047748</c:v>
                </c:pt>
                <c:pt idx="23">
                  <c:v>-0.20000000000095497</c:v>
                </c:pt>
                <c:pt idx="24">
                  <c:v>-0.10000000000047748</c:v>
                </c:pt>
                <c:pt idx="25">
                  <c:v>-0.19999999999953388</c:v>
                </c:pt>
                <c:pt idx="26">
                  <c:v>-0.19999999999953388</c:v>
                </c:pt>
                <c:pt idx="27">
                  <c:v>-9.9999999999056399E-2</c:v>
                </c:pt>
                <c:pt idx="28">
                  <c:v>-0.20000000000095497</c:v>
                </c:pt>
                <c:pt idx="29">
                  <c:v>-0.19999999999953388</c:v>
                </c:pt>
                <c:pt idx="30">
                  <c:v>0</c:v>
                </c:pt>
                <c:pt idx="31">
                  <c:v>-0.10000000000047748</c:v>
                </c:pt>
                <c:pt idx="32">
                  <c:v>-0.10000000000047748</c:v>
                </c:pt>
                <c:pt idx="33">
                  <c:v>0</c:v>
                </c:pt>
                <c:pt idx="34">
                  <c:v>-0.19999999999953388</c:v>
                </c:pt>
                <c:pt idx="35">
                  <c:v>-0.19999999999953388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64-4D41-9C62-082B1EB03B35}"/>
            </c:ext>
          </c:extLst>
        </c:ser>
        <c:ser>
          <c:idx val="9"/>
          <c:order val="9"/>
          <c:tx>
            <c:strRef>
              <c:f>'各磁環壓縮量變化圖(2018-2020)  '!$C$39</c:f>
              <c:strCache>
                <c:ptCount val="1"/>
                <c:pt idx="0">
                  <c:v>NO.10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'各磁環壓縮量變化圖(2018-2020)  '!$D$29:$AM$29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'各磁環壓縮量變化圖(2018-2020)  '!$D$39:$AM$39</c:f>
              <c:numCache>
                <c:formatCode>General</c:formatCode>
                <c:ptCount val="36"/>
                <c:pt idx="0">
                  <c:v>0</c:v>
                </c:pt>
                <c:pt idx="1">
                  <c:v>0.10000000000047748</c:v>
                </c:pt>
                <c:pt idx="2">
                  <c:v>0</c:v>
                </c:pt>
                <c:pt idx="3">
                  <c:v>0.10000000000047748</c:v>
                </c:pt>
                <c:pt idx="4">
                  <c:v>-0.19999999999953388</c:v>
                </c:pt>
                <c:pt idx="5">
                  <c:v>-0.10000000000047748</c:v>
                </c:pt>
                <c:pt idx="6">
                  <c:v>-0.30000000000001137</c:v>
                </c:pt>
                <c:pt idx="7">
                  <c:v>-0.30000000000001137</c:v>
                </c:pt>
                <c:pt idx="8">
                  <c:v>-9.9999999999056399E-2</c:v>
                </c:pt>
                <c:pt idx="9">
                  <c:v>-9.9999999999056399E-2</c:v>
                </c:pt>
                <c:pt idx="10">
                  <c:v>-9.9999999999056399E-2</c:v>
                </c:pt>
                <c:pt idx="11">
                  <c:v>-9.9999999999056399E-2</c:v>
                </c:pt>
                <c:pt idx="12">
                  <c:v>0</c:v>
                </c:pt>
                <c:pt idx="13">
                  <c:v>-0.19999999999953388</c:v>
                </c:pt>
                <c:pt idx="14">
                  <c:v>-0.19999999999953388</c:v>
                </c:pt>
                <c:pt idx="15">
                  <c:v>-0.19999999999953388</c:v>
                </c:pt>
                <c:pt idx="16">
                  <c:v>-0.19999999999953388</c:v>
                </c:pt>
                <c:pt idx="17">
                  <c:v>-0.30000000000001137</c:v>
                </c:pt>
                <c:pt idx="18">
                  <c:v>-0.10000000000047748</c:v>
                </c:pt>
                <c:pt idx="19">
                  <c:v>-0.29999999999859028</c:v>
                </c:pt>
                <c:pt idx="20">
                  <c:v>-9.9999999999056399E-2</c:v>
                </c:pt>
                <c:pt idx="21">
                  <c:v>-0.19999999999953388</c:v>
                </c:pt>
                <c:pt idx="22">
                  <c:v>-0.19999999999953388</c:v>
                </c:pt>
                <c:pt idx="23">
                  <c:v>-0.19999999999953388</c:v>
                </c:pt>
                <c:pt idx="24">
                  <c:v>-0.19999999999953388</c:v>
                </c:pt>
                <c:pt idx="25">
                  <c:v>-0.19999999999953388</c:v>
                </c:pt>
                <c:pt idx="26">
                  <c:v>-0.19999999999953388</c:v>
                </c:pt>
                <c:pt idx="27">
                  <c:v>-0.19999999999953388</c:v>
                </c:pt>
                <c:pt idx="28">
                  <c:v>-0.19999999999953388</c:v>
                </c:pt>
                <c:pt idx="29">
                  <c:v>-0.19999999999953388</c:v>
                </c:pt>
                <c:pt idx="30">
                  <c:v>-0.29999999999859028</c:v>
                </c:pt>
                <c:pt idx="31">
                  <c:v>-0.30000000000001137</c:v>
                </c:pt>
                <c:pt idx="32">
                  <c:v>-0.19999999999953388</c:v>
                </c:pt>
                <c:pt idx="33">
                  <c:v>-0.30000000000001137</c:v>
                </c:pt>
                <c:pt idx="34">
                  <c:v>-0.19999999999953388</c:v>
                </c:pt>
                <c:pt idx="35">
                  <c:v>-0.19999999999953388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64-4D41-9C62-082B1EB03B35}"/>
            </c:ext>
          </c:extLst>
        </c:ser>
        <c:ser>
          <c:idx val="10"/>
          <c:order val="10"/>
          <c:tx>
            <c:strRef>
              <c:f>'各磁環壓縮量變化圖(2018-2020)  '!$C$40</c:f>
              <c:strCache>
                <c:ptCount val="1"/>
                <c:pt idx="0">
                  <c:v>NO.11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10"/>
            <c:spPr>
              <a:solidFill>
                <a:schemeClr val="bg1"/>
              </a:solidFill>
              <a:ln w="15875">
                <a:solidFill>
                  <a:srgbClr val="FF0000"/>
                </a:solidFill>
                <a:round/>
              </a:ln>
              <a:effectLst/>
            </c:spPr>
          </c:marker>
          <c:dPt>
            <c:idx val="15"/>
            <c:marker>
              <c:symbol val="circle"/>
              <c:size val="10"/>
              <c:spPr>
                <a:solidFill>
                  <a:schemeClr val="bg1"/>
                </a:solidFill>
                <a:ln w="15875">
                  <a:solidFill>
                    <a:srgbClr val="FF0000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B464-4D41-9C62-082B1EB03B35}"/>
              </c:ext>
            </c:extLst>
          </c:dPt>
          <c:dPt>
            <c:idx val="23"/>
            <c:marker>
              <c:symbol val="circle"/>
              <c:size val="10"/>
              <c:spPr>
                <a:solidFill>
                  <a:schemeClr val="bg1"/>
                </a:solidFill>
                <a:ln w="15875">
                  <a:solidFill>
                    <a:srgbClr val="FF0000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B464-4D41-9C62-082B1EB03B35}"/>
              </c:ext>
            </c:extLst>
          </c:dPt>
          <c:cat>
            <c:numRef>
              <c:f>'各磁環壓縮量變化圖(2018-2020)  '!$D$29:$AM$29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'各磁環壓縮量變化圖(2018-2020)  '!$D$40:$AM$40</c:f>
              <c:numCache>
                <c:formatCode>General</c:formatCode>
                <c:ptCount val="36"/>
                <c:pt idx="0">
                  <c:v>0</c:v>
                </c:pt>
                <c:pt idx="1">
                  <c:v>-9.9999999999056399E-2</c:v>
                </c:pt>
                <c:pt idx="2">
                  <c:v>-0.10000000000047748</c:v>
                </c:pt>
                <c:pt idx="3">
                  <c:v>-9.9999999997635314E-2</c:v>
                </c:pt>
                <c:pt idx="4">
                  <c:v>0.10000000000189857</c:v>
                </c:pt>
                <c:pt idx="5">
                  <c:v>0</c:v>
                </c:pt>
                <c:pt idx="6">
                  <c:v>0.10000000000189857</c:v>
                </c:pt>
                <c:pt idx="7">
                  <c:v>0.10000000000189857</c:v>
                </c:pt>
                <c:pt idx="8">
                  <c:v>-9.9999999999056399E-2</c:v>
                </c:pt>
                <c:pt idx="9">
                  <c:v>-9.9999999999056399E-2</c:v>
                </c:pt>
                <c:pt idx="10">
                  <c:v>-0.19999999999953388</c:v>
                </c:pt>
                <c:pt idx="11">
                  <c:v>-9.9999999999056399E-2</c:v>
                </c:pt>
                <c:pt idx="12">
                  <c:v>-9.9999999999056399E-2</c:v>
                </c:pt>
                <c:pt idx="13">
                  <c:v>-9.9999999997635314E-2</c:v>
                </c:pt>
                <c:pt idx="14">
                  <c:v>-9.9999999997635314E-2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-9.9999999997635314E-2</c:v>
                </c:pt>
                <c:pt idx="19">
                  <c:v>0</c:v>
                </c:pt>
                <c:pt idx="20">
                  <c:v>-0.10000000000047748</c:v>
                </c:pt>
                <c:pt idx="21">
                  <c:v>-9.9999999999056399E-2</c:v>
                </c:pt>
                <c:pt idx="22">
                  <c:v>-0.19999999999953388</c:v>
                </c:pt>
                <c:pt idx="23">
                  <c:v>-9.9999999999056399E-2</c:v>
                </c:pt>
                <c:pt idx="24">
                  <c:v>-9.9999999999056399E-2</c:v>
                </c:pt>
                <c:pt idx="25">
                  <c:v>-0.20000000000095497</c:v>
                </c:pt>
                <c:pt idx="26">
                  <c:v>-9.9999999999056399E-2</c:v>
                </c:pt>
                <c:pt idx="27">
                  <c:v>-9.9999999999056399E-2</c:v>
                </c:pt>
                <c:pt idx="28">
                  <c:v>-9.9999999999056399E-2</c:v>
                </c:pt>
                <c:pt idx="29">
                  <c:v>-9.9999999999056399E-2</c:v>
                </c:pt>
                <c:pt idx="30">
                  <c:v>-0.19999999999953388</c:v>
                </c:pt>
                <c:pt idx="31">
                  <c:v>-0.19999999999953388</c:v>
                </c:pt>
                <c:pt idx="32">
                  <c:v>-0.19999999999953388</c:v>
                </c:pt>
                <c:pt idx="33">
                  <c:v>-0.1999999999981128</c:v>
                </c:pt>
                <c:pt idx="34">
                  <c:v>-0.29999999999859028</c:v>
                </c:pt>
                <c:pt idx="35">
                  <c:v>-0.20000000000095497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464-4D41-9C62-082B1EB03B35}"/>
            </c:ext>
          </c:extLst>
        </c:ser>
        <c:ser>
          <c:idx val="11"/>
          <c:order val="11"/>
          <c:tx>
            <c:strRef>
              <c:f>'各磁環壓縮量變化圖(2018-2020)  '!$C$41</c:f>
              <c:strCache>
                <c:ptCount val="1"/>
                <c:pt idx="0">
                  <c:v>NO.12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'各磁環壓縮量變化圖(2018-2020)  '!$D$29:$AM$29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'各磁環壓縮量變化圖(2018-2020)  '!$D$41:$AM$41</c:f>
              <c:numCache>
                <c:formatCode>General</c:formatCode>
                <c:ptCount val="36"/>
                <c:pt idx="0">
                  <c:v>0</c:v>
                </c:pt>
                <c:pt idx="1">
                  <c:v>9.9999999997635314E-2</c:v>
                </c:pt>
                <c:pt idx="2">
                  <c:v>0.10000000000047748</c:v>
                </c:pt>
                <c:pt idx="3">
                  <c:v>9.9999999997635314E-2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-0.10000000000047748</c:v>
                </c:pt>
                <c:pt idx="10">
                  <c:v>0.10000000000047748</c:v>
                </c:pt>
                <c:pt idx="11">
                  <c:v>0</c:v>
                </c:pt>
                <c:pt idx="12">
                  <c:v>-0.10000000000047748</c:v>
                </c:pt>
                <c:pt idx="13">
                  <c:v>0</c:v>
                </c:pt>
                <c:pt idx="14">
                  <c:v>0</c:v>
                </c:pt>
                <c:pt idx="15">
                  <c:v>-0.10000000000331966</c:v>
                </c:pt>
                <c:pt idx="16">
                  <c:v>0</c:v>
                </c:pt>
                <c:pt idx="17">
                  <c:v>-0.10000000000047748</c:v>
                </c:pt>
                <c:pt idx="18">
                  <c:v>-0.10000000000047748</c:v>
                </c:pt>
                <c:pt idx="19">
                  <c:v>-0.10000000000047748</c:v>
                </c:pt>
                <c:pt idx="20">
                  <c:v>-0.10000000000047748</c:v>
                </c:pt>
                <c:pt idx="21">
                  <c:v>-0.10000000000047748</c:v>
                </c:pt>
                <c:pt idx="22">
                  <c:v>-0.10000000000047748</c:v>
                </c:pt>
                <c:pt idx="23">
                  <c:v>-0.10000000000047748</c:v>
                </c:pt>
                <c:pt idx="24">
                  <c:v>-0.10000000000047748</c:v>
                </c:pt>
                <c:pt idx="25">
                  <c:v>-0.10000000000047748</c:v>
                </c:pt>
                <c:pt idx="26">
                  <c:v>-0.20000000000095497</c:v>
                </c:pt>
                <c:pt idx="27">
                  <c:v>-0.10000000000047748</c:v>
                </c:pt>
                <c:pt idx="28">
                  <c:v>-0.20000000000095497</c:v>
                </c:pt>
                <c:pt idx="29">
                  <c:v>-0.20000000000095497</c:v>
                </c:pt>
                <c:pt idx="30">
                  <c:v>-0.20000000000095497</c:v>
                </c:pt>
                <c:pt idx="31">
                  <c:v>-0.20000000000095497</c:v>
                </c:pt>
                <c:pt idx="32">
                  <c:v>-0.20000000000095497</c:v>
                </c:pt>
                <c:pt idx="33">
                  <c:v>-0.30000000000143245</c:v>
                </c:pt>
                <c:pt idx="34">
                  <c:v>-0.30000000000143245</c:v>
                </c:pt>
                <c:pt idx="35">
                  <c:v>-0.29999999999859028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464-4D41-9C62-082B1EB03B35}"/>
            </c:ext>
          </c:extLst>
        </c:ser>
        <c:ser>
          <c:idx val="12"/>
          <c:order val="12"/>
          <c:tx>
            <c:strRef>
              <c:f>'各磁環壓縮量變化圖(2018-2020)  '!$C$42</c:f>
              <c:strCache>
                <c:ptCount val="1"/>
                <c:pt idx="0">
                  <c:v>NO.13</c:v>
                </c:pt>
              </c:strCache>
            </c:strRef>
          </c:tx>
          <c:spPr>
            <a:ln w="158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'各磁環壓縮量變化圖(2018-2020)  '!$D$29:$AM$29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'各磁環壓縮量變化圖(2018-2020)  '!$D$42:$AM$42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-0.10000000000331966</c:v>
                </c:pt>
                <c:pt idx="3">
                  <c:v>-0.10000000000047748</c:v>
                </c:pt>
                <c:pt idx="4">
                  <c:v>-0.10000000000331966</c:v>
                </c:pt>
                <c:pt idx="5">
                  <c:v>-0.20000000000379714</c:v>
                </c:pt>
                <c:pt idx="6">
                  <c:v>-0.10000000000331966</c:v>
                </c:pt>
                <c:pt idx="7">
                  <c:v>-0.10000000000331966</c:v>
                </c:pt>
                <c:pt idx="8">
                  <c:v>-0.10000000000331966</c:v>
                </c:pt>
                <c:pt idx="9">
                  <c:v>-0.10000000000331966</c:v>
                </c:pt>
                <c:pt idx="10">
                  <c:v>-0.20000000000379714</c:v>
                </c:pt>
                <c:pt idx="11">
                  <c:v>-0.20000000000379714</c:v>
                </c:pt>
                <c:pt idx="12">
                  <c:v>-0.10000000000331966</c:v>
                </c:pt>
                <c:pt idx="13">
                  <c:v>-0.20000000000095497</c:v>
                </c:pt>
                <c:pt idx="14">
                  <c:v>-0.20000000000095497</c:v>
                </c:pt>
                <c:pt idx="15">
                  <c:v>-0.10000000000047748</c:v>
                </c:pt>
                <c:pt idx="16">
                  <c:v>-0.20000000000095497</c:v>
                </c:pt>
                <c:pt idx="17">
                  <c:v>-0.20000000000379714</c:v>
                </c:pt>
                <c:pt idx="18">
                  <c:v>-0.10000000000331966</c:v>
                </c:pt>
                <c:pt idx="19">
                  <c:v>-0.20000000000379714</c:v>
                </c:pt>
                <c:pt idx="20">
                  <c:v>-0.10000000000047748</c:v>
                </c:pt>
                <c:pt idx="21">
                  <c:v>-0.10000000000331966</c:v>
                </c:pt>
                <c:pt idx="22">
                  <c:v>-0.20000000000095497</c:v>
                </c:pt>
                <c:pt idx="23">
                  <c:v>-0.10000000000047748</c:v>
                </c:pt>
                <c:pt idx="24">
                  <c:v>-0.20000000000095497</c:v>
                </c:pt>
                <c:pt idx="25">
                  <c:v>-0.10000000000047748</c:v>
                </c:pt>
                <c:pt idx="26">
                  <c:v>-0.20000000000095497</c:v>
                </c:pt>
                <c:pt idx="27">
                  <c:v>-0.30000000000143245</c:v>
                </c:pt>
                <c:pt idx="28">
                  <c:v>-0.20000000000095497</c:v>
                </c:pt>
                <c:pt idx="29">
                  <c:v>-0.10000000000047748</c:v>
                </c:pt>
                <c:pt idx="30">
                  <c:v>-0.10000000000047748</c:v>
                </c:pt>
                <c:pt idx="31">
                  <c:v>-0.20000000000095497</c:v>
                </c:pt>
                <c:pt idx="32">
                  <c:v>-0.20000000000095497</c:v>
                </c:pt>
                <c:pt idx="33">
                  <c:v>-0.20000000000095497</c:v>
                </c:pt>
                <c:pt idx="34">
                  <c:v>-0.10000000000047748</c:v>
                </c:pt>
                <c:pt idx="35">
                  <c:v>-0.20000000000379714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464-4D41-9C62-082B1EB03B35}"/>
            </c:ext>
          </c:extLst>
        </c:ser>
        <c:ser>
          <c:idx val="13"/>
          <c:order val="13"/>
          <c:tx>
            <c:strRef>
              <c:f>'各磁環壓縮量變化圖(2018-2020)  '!$C$43</c:f>
              <c:strCache>
                <c:ptCount val="1"/>
                <c:pt idx="0">
                  <c:v>NO.14</c:v>
                </c:pt>
              </c:strCache>
            </c:strRef>
          </c:tx>
          <c:spPr>
            <a:ln w="158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'各磁環壓縮量變化圖(2018-2020)  '!$D$29:$AM$29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'各磁環壓縮量變化圖(2018-2020)  '!$D$43:$AM$43</c:f>
              <c:numCache>
                <c:formatCode>General</c:formatCode>
                <c:ptCount val="36"/>
                <c:pt idx="0">
                  <c:v>0</c:v>
                </c:pt>
                <c:pt idx="1">
                  <c:v>-9.9999999997635314E-2</c:v>
                </c:pt>
                <c:pt idx="2">
                  <c:v>-9.9999999997635314E-2</c:v>
                </c:pt>
                <c:pt idx="3">
                  <c:v>-0.1999999999981128</c:v>
                </c:pt>
                <c:pt idx="4">
                  <c:v>-0.1999999999981128</c:v>
                </c:pt>
                <c:pt idx="5">
                  <c:v>-0.1999999999981128</c:v>
                </c:pt>
                <c:pt idx="6">
                  <c:v>-0.1999999999981128</c:v>
                </c:pt>
                <c:pt idx="7">
                  <c:v>-0.1999999999981128</c:v>
                </c:pt>
                <c:pt idx="8">
                  <c:v>-9.9999999997635314E-2</c:v>
                </c:pt>
                <c:pt idx="9">
                  <c:v>-0.29999999999574811</c:v>
                </c:pt>
                <c:pt idx="10">
                  <c:v>-0.1999999999981128</c:v>
                </c:pt>
                <c:pt idx="11">
                  <c:v>-0.1999999999981128</c:v>
                </c:pt>
                <c:pt idx="12">
                  <c:v>-0.1999999999981128</c:v>
                </c:pt>
                <c:pt idx="13">
                  <c:v>-0.1999999999981128</c:v>
                </c:pt>
                <c:pt idx="14">
                  <c:v>-0.1999999999981128</c:v>
                </c:pt>
                <c:pt idx="15">
                  <c:v>-0.1999999999981128</c:v>
                </c:pt>
                <c:pt idx="16">
                  <c:v>-0.29999999999859028</c:v>
                </c:pt>
                <c:pt idx="17">
                  <c:v>-0.1999999999981128</c:v>
                </c:pt>
                <c:pt idx="18">
                  <c:v>-0.1999999999981128</c:v>
                </c:pt>
                <c:pt idx="19">
                  <c:v>-0.1999999999981128</c:v>
                </c:pt>
                <c:pt idx="20">
                  <c:v>-0.29999999999859028</c:v>
                </c:pt>
                <c:pt idx="21">
                  <c:v>-0.3999999999962256</c:v>
                </c:pt>
                <c:pt idx="22">
                  <c:v>-0.29999999999859028</c:v>
                </c:pt>
                <c:pt idx="23">
                  <c:v>-0.39999999999906777</c:v>
                </c:pt>
                <c:pt idx="24">
                  <c:v>-0.29999999999859028</c:v>
                </c:pt>
                <c:pt idx="25">
                  <c:v>-0.29999999999859028</c:v>
                </c:pt>
                <c:pt idx="26">
                  <c:v>-0.29999999999859028</c:v>
                </c:pt>
                <c:pt idx="27">
                  <c:v>-0.39999999999906777</c:v>
                </c:pt>
                <c:pt idx="28">
                  <c:v>-0.39999999999906777</c:v>
                </c:pt>
                <c:pt idx="29">
                  <c:v>-0.39999999999906777</c:v>
                </c:pt>
                <c:pt idx="30">
                  <c:v>-0.49999999999954525</c:v>
                </c:pt>
                <c:pt idx="31">
                  <c:v>-0.39999999999906777</c:v>
                </c:pt>
                <c:pt idx="32">
                  <c:v>-0.49999999999954525</c:v>
                </c:pt>
                <c:pt idx="33">
                  <c:v>-0.39999999999906777</c:v>
                </c:pt>
                <c:pt idx="34">
                  <c:v>-0.49999999999954525</c:v>
                </c:pt>
                <c:pt idx="35">
                  <c:v>-0.49999999999670308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464-4D41-9C62-082B1EB03B35}"/>
            </c:ext>
          </c:extLst>
        </c:ser>
        <c:ser>
          <c:idx val="14"/>
          <c:order val="14"/>
          <c:tx>
            <c:strRef>
              <c:f>'各磁環壓縮量變化圖(2018-2020)  '!$C$44</c:f>
              <c:strCache>
                <c:ptCount val="1"/>
                <c:pt idx="0">
                  <c:v>NO.15</c:v>
                </c:pt>
              </c:strCache>
            </c:strRef>
          </c:tx>
          <c:spPr>
            <a:ln w="15875" cap="rnd">
              <a:solidFill>
                <a:srgbClr val="7030A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7030A0"/>
              </a:solidFill>
              <a:ln w="9525">
                <a:solidFill>
                  <a:srgbClr val="7030A0"/>
                </a:solidFill>
                <a:round/>
              </a:ln>
              <a:effectLst/>
            </c:spPr>
          </c:marker>
          <c:cat>
            <c:numRef>
              <c:f>'各磁環壓縮量變化圖(2018-2020)  '!$D$29:$AM$29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'各磁環壓縮量變化圖(2018-2020)  '!$D$44:$AM$44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-0.10000000000047748</c:v>
                </c:pt>
                <c:pt idx="5">
                  <c:v>0</c:v>
                </c:pt>
                <c:pt idx="6">
                  <c:v>-0.10000000000047748</c:v>
                </c:pt>
                <c:pt idx="7">
                  <c:v>-0.10000000000047748</c:v>
                </c:pt>
                <c:pt idx="8">
                  <c:v>0</c:v>
                </c:pt>
                <c:pt idx="9">
                  <c:v>0</c:v>
                </c:pt>
                <c:pt idx="10">
                  <c:v>-0.10000000000047748</c:v>
                </c:pt>
                <c:pt idx="11">
                  <c:v>0</c:v>
                </c:pt>
                <c:pt idx="12">
                  <c:v>0</c:v>
                </c:pt>
                <c:pt idx="13">
                  <c:v>-0.20000000000095497</c:v>
                </c:pt>
                <c:pt idx="14">
                  <c:v>-0.10000000000047748</c:v>
                </c:pt>
                <c:pt idx="15">
                  <c:v>-0.20000000000095497</c:v>
                </c:pt>
                <c:pt idx="16">
                  <c:v>0</c:v>
                </c:pt>
                <c:pt idx="17">
                  <c:v>-0.20000000000095497</c:v>
                </c:pt>
                <c:pt idx="18">
                  <c:v>-0.20000000000095497</c:v>
                </c:pt>
                <c:pt idx="19">
                  <c:v>-0.10000000000047748</c:v>
                </c:pt>
                <c:pt idx="20">
                  <c:v>-0.20000000000095497</c:v>
                </c:pt>
                <c:pt idx="21">
                  <c:v>-0.10000000000331966</c:v>
                </c:pt>
                <c:pt idx="22">
                  <c:v>-0.20000000000095497</c:v>
                </c:pt>
                <c:pt idx="23">
                  <c:v>-0.10000000000047748</c:v>
                </c:pt>
                <c:pt idx="24">
                  <c:v>-0.20000000000095497</c:v>
                </c:pt>
                <c:pt idx="25">
                  <c:v>-0.30000000000143245</c:v>
                </c:pt>
                <c:pt idx="26">
                  <c:v>-0.20000000000095497</c:v>
                </c:pt>
                <c:pt idx="27">
                  <c:v>-0.10000000000047748</c:v>
                </c:pt>
                <c:pt idx="28">
                  <c:v>-0.30000000000143245</c:v>
                </c:pt>
                <c:pt idx="29">
                  <c:v>-0.30000000000143245</c:v>
                </c:pt>
                <c:pt idx="30">
                  <c:v>-0.20000000000095497</c:v>
                </c:pt>
                <c:pt idx="31">
                  <c:v>-0.30000000000143245</c:v>
                </c:pt>
                <c:pt idx="32">
                  <c:v>-0.20000000000095497</c:v>
                </c:pt>
                <c:pt idx="33">
                  <c:v>-0.30000000000143245</c:v>
                </c:pt>
                <c:pt idx="34">
                  <c:v>-0.10000000000047748</c:v>
                </c:pt>
                <c:pt idx="35">
                  <c:v>-0.20000000000095497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464-4D41-9C62-082B1EB03B35}"/>
            </c:ext>
          </c:extLst>
        </c:ser>
        <c:ser>
          <c:idx val="15"/>
          <c:order val="15"/>
          <c:tx>
            <c:strRef>
              <c:f>'各磁環壓縮量變化圖(2018-2020)  '!$C$45</c:f>
              <c:strCache>
                <c:ptCount val="1"/>
                <c:pt idx="0">
                  <c:v>NO.16</c:v>
                </c:pt>
              </c:strCache>
            </c:strRef>
          </c:tx>
          <c:spPr>
            <a:ln w="15875" cap="rnd">
              <a:solidFill>
                <a:srgbClr val="7030A0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7030A0"/>
              </a:solidFill>
              <a:ln w="9525">
                <a:solidFill>
                  <a:srgbClr val="7030A0"/>
                </a:solidFill>
                <a:round/>
              </a:ln>
              <a:effectLst/>
            </c:spPr>
          </c:marker>
          <c:cat>
            <c:numRef>
              <c:f>'各磁環壓縮量變化圖(2018-2020)  '!$D$29:$AM$29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'各磁環壓縮量變化圖(2018-2020)  '!$D$45:$AM$45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9.9999999997635314E-2</c:v>
                </c:pt>
                <c:pt idx="3">
                  <c:v>0.10000000000047748</c:v>
                </c:pt>
                <c:pt idx="4">
                  <c:v>9.9999999997635314E-2</c:v>
                </c:pt>
                <c:pt idx="5">
                  <c:v>0</c:v>
                </c:pt>
                <c:pt idx="6">
                  <c:v>9.9999999997635314E-2</c:v>
                </c:pt>
                <c:pt idx="7">
                  <c:v>9.9999999997635314E-2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-0.10000000000047748</c:v>
                </c:pt>
                <c:pt idx="13">
                  <c:v>9.9999999997635314E-2</c:v>
                </c:pt>
                <c:pt idx="14">
                  <c:v>0</c:v>
                </c:pt>
                <c:pt idx="15">
                  <c:v>0</c:v>
                </c:pt>
                <c:pt idx="16">
                  <c:v>-0.10000000000047748</c:v>
                </c:pt>
                <c:pt idx="17">
                  <c:v>0.10000000000047748</c:v>
                </c:pt>
                <c:pt idx="18">
                  <c:v>0</c:v>
                </c:pt>
                <c:pt idx="19">
                  <c:v>-0.10000000000047748</c:v>
                </c:pt>
                <c:pt idx="20">
                  <c:v>0</c:v>
                </c:pt>
                <c:pt idx="21">
                  <c:v>0</c:v>
                </c:pt>
                <c:pt idx="22">
                  <c:v>0.10000000000047748</c:v>
                </c:pt>
                <c:pt idx="23">
                  <c:v>0</c:v>
                </c:pt>
                <c:pt idx="24">
                  <c:v>0</c:v>
                </c:pt>
                <c:pt idx="25">
                  <c:v>0.10000000000047748</c:v>
                </c:pt>
                <c:pt idx="26">
                  <c:v>0</c:v>
                </c:pt>
                <c:pt idx="27">
                  <c:v>-0.10000000000047748</c:v>
                </c:pt>
                <c:pt idx="28">
                  <c:v>0.10000000000047748</c:v>
                </c:pt>
                <c:pt idx="29">
                  <c:v>0</c:v>
                </c:pt>
                <c:pt idx="30">
                  <c:v>-0.10000000000047748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-0.20000000000095497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464-4D41-9C62-082B1EB03B35}"/>
            </c:ext>
          </c:extLst>
        </c:ser>
        <c:ser>
          <c:idx val="16"/>
          <c:order val="16"/>
          <c:tx>
            <c:strRef>
              <c:f>'各磁環壓縮量變化圖(2018-2020)  '!$C$46</c:f>
              <c:strCache>
                <c:ptCount val="1"/>
                <c:pt idx="0">
                  <c:v>NO.17</c:v>
                </c:pt>
              </c:strCache>
            </c:strRef>
          </c:tx>
          <c:spPr>
            <a:ln w="15875" cap="rnd">
              <a:solidFill>
                <a:srgbClr val="7030A0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bg1"/>
              </a:solidFill>
              <a:ln w="19050">
                <a:solidFill>
                  <a:srgbClr val="7030A0"/>
                </a:solidFill>
                <a:round/>
              </a:ln>
              <a:effectLst/>
            </c:spPr>
          </c:marker>
          <c:cat>
            <c:numRef>
              <c:f>'各磁環壓縮量變化圖(2018-2020)  '!$D$29:$AM$29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'各磁環壓縮量變化圖(2018-2020)  '!$D$46:$AM$46</c:f>
              <c:numCache>
                <c:formatCode>General</c:formatCode>
                <c:ptCount val="36"/>
                <c:pt idx="0">
                  <c:v>0</c:v>
                </c:pt>
                <c:pt idx="1">
                  <c:v>-0.10000000000047748</c:v>
                </c:pt>
                <c:pt idx="2">
                  <c:v>-9.9999999997635314E-2</c:v>
                </c:pt>
                <c:pt idx="3">
                  <c:v>-0.10000000000047748</c:v>
                </c:pt>
                <c:pt idx="4">
                  <c:v>-9.9999999997635314E-2</c:v>
                </c:pt>
                <c:pt idx="5">
                  <c:v>-0.10000000000047748</c:v>
                </c:pt>
                <c:pt idx="6">
                  <c:v>-9.9999999997635314E-2</c:v>
                </c:pt>
                <c:pt idx="7">
                  <c:v>-9.9999999997635314E-2</c:v>
                </c:pt>
                <c:pt idx="8">
                  <c:v>-0.10000000000047748</c:v>
                </c:pt>
                <c:pt idx="9">
                  <c:v>-0.10000000000047748</c:v>
                </c:pt>
                <c:pt idx="10">
                  <c:v>-0.10000000000047748</c:v>
                </c:pt>
                <c:pt idx="11">
                  <c:v>-0.10000000000047748</c:v>
                </c:pt>
                <c:pt idx="12">
                  <c:v>0.10000000000047748</c:v>
                </c:pt>
                <c:pt idx="13">
                  <c:v>-9.9999999997635314E-2</c:v>
                </c:pt>
                <c:pt idx="14">
                  <c:v>-0.10000000000047748</c:v>
                </c:pt>
                <c:pt idx="15">
                  <c:v>-0.10000000000047748</c:v>
                </c:pt>
                <c:pt idx="16">
                  <c:v>-0.1999999999981128</c:v>
                </c:pt>
                <c:pt idx="17">
                  <c:v>-0.20000000000095497</c:v>
                </c:pt>
                <c:pt idx="18">
                  <c:v>-0.10000000000047748</c:v>
                </c:pt>
                <c:pt idx="19">
                  <c:v>-0.10000000000047748</c:v>
                </c:pt>
                <c:pt idx="20">
                  <c:v>-0.10000000000047748</c:v>
                </c:pt>
                <c:pt idx="21">
                  <c:v>-0.10000000000047748</c:v>
                </c:pt>
                <c:pt idx="22">
                  <c:v>-0.20000000000095497</c:v>
                </c:pt>
                <c:pt idx="23">
                  <c:v>-0.1999999999981128</c:v>
                </c:pt>
                <c:pt idx="24">
                  <c:v>-0.1999999999981128</c:v>
                </c:pt>
                <c:pt idx="25">
                  <c:v>-0.10000000000047748</c:v>
                </c:pt>
                <c:pt idx="26">
                  <c:v>-0.1999999999981128</c:v>
                </c:pt>
                <c:pt idx="27">
                  <c:v>-0.10000000000047748</c:v>
                </c:pt>
                <c:pt idx="28">
                  <c:v>-0.20000000000095497</c:v>
                </c:pt>
                <c:pt idx="29">
                  <c:v>-0.10000000000047748</c:v>
                </c:pt>
                <c:pt idx="30">
                  <c:v>-0.10000000000047748</c:v>
                </c:pt>
                <c:pt idx="31">
                  <c:v>-0.10000000000047748</c:v>
                </c:pt>
                <c:pt idx="32">
                  <c:v>-0.10000000000047748</c:v>
                </c:pt>
                <c:pt idx="33">
                  <c:v>-0.20000000000095497</c:v>
                </c:pt>
                <c:pt idx="34">
                  <c:v>-0.20000000000095497</c:v>
                </c:pt>
                <c:pt idx="35">
                  <c:v>-0.30000000000143245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464-4D41-9C62-082B1EB03B35}"/>
            </c:ext>
          </c:extLst>
        </c:ser>
        <c:ser>
          <c:idx val="17"/>
          <c:order val="17"/>
          <c:tx>
            <c:strRef>
              <c:f>'各磁環壓縮量變化圖(2018-2020)  '!$C$47</c:f>
              <c:strCache>
                <c:ptCount val="1"/>
                <c:pt idx="0">
                  <c:v>NO.18</c:v>
                </c:pt>
              </c:strCache>
            </c:strRef>
          </c:tx>
          <c:spPr>
            <a:ln w="15875" cap="rnd">
              <a:solidFill>
                <a:srgbClr val="7030A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7030A0"/>
              </a:solidFill>
              <a:ln w="9525">
                <a:solidFill>
                  <a:srgbClr val="7030A0"/>
                </a:solidFill>
                <a:round/>
              </a:ln>
              <a:effectLst/>
            </c:spPr>
          </c:marker>
          <c:cat>
            <c:numRef>
              <c:f>'各磁環壓縮量變化圖(2018-2020)  '!$D$29:$AM$29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'各磁環壓縮量變化圖(2018-2020)  '!$D$47:$AM$47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-0.10000000000047748</c:v>
                </c:pt>
                <c:pt idx="3">
                  <c:v>0</c:v>
                </c:pt>
                <c:pt idx="4">
                  <c:v>0</c:v>
                </c:pt>
                <c:pt idx="5">
                  <c:v>0.10000000000047748</c:v>
                </c:pt>
                <c:pt idx="6">
                  <c:v>-0.10000000000047748</c:v>
                </c:pt>
                <c:pt idx="7">
                  <c:v>-0.10000000000047748</c:v>
                </c:pt>
                <c:pt idx="8">
                  <c:v>-9.9999999997635314E-2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-0.1999999999981128</c:v>
                </c:pt>
                <c:pt idx="13">
                  <c:v>0</c:v>
                </c:pt>
                <c:pt idx="14">
                  <c:v>-9.9999999997635314E-2</c:v>
                </c:pt>
                <c:pt idx="15">
                  <c:v>-9.9999999997635314E-2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-9.9999999997635314E-2</c:v>
                </c:pt>
                <c:pt idx="20">
                  <c:v>0</c:v>
                </c:pt>
                <c:pt idx="21">
                  <c:v>-9.9999999997635314E-2</c:v>
                </c:pt>
                <c:pt idx="22">
                  <c:v>-9.9999999997635314E-2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0.10000000000047748</c:v>
                </c:pt>
                <c:pt idx="27">
                  <c:v>0</c:v>
                </c:pt>
                <c:pt idx="28">
                  <c:v>0</c:v>
                </c:pt>
                <c:pt idx="29">
                  <c:v>-9.9999999997635314E-2</c:v>
                </c:pt>
                <c:pt idx="30">
                  <c:v>-9.9999999997635314E-2</c:v>
                </c:pt>
                <c:pt idx="31">
                  <c:v>-9.9999999997635314E-2</c:v>
                </c:pt>
                <c:pt idx="32">
                  <c:v>-0.1999999999981128</c:v>
                </c:pt>
                <c:pt idx="33">
                  <c:v>-9.9999999997635314E-2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464-4D41-9C62-082B1EB03B35}"/>
            </c:ext>
          </c:extLst>
        </c:ser>
        <c:ser>
          <c:idx val="18"/>
          <c:order val="18"/>
          <c:tx>
            <c:strRef>
              <c:f>'各磁環壓縮量變化圖(2018-2020)  '!$C$48</c:f>
              <c:strCache>
                <c:ptCount val="1"/>
                <c:pt idx="0">
                  <c:v>NO.19</c:v>
                </c:pt>
              </c:strCache>
            </c:strRef>
          </c:tx>
          <c:spPr>
            <a:ln w="15875" cap="rnd">
              <a:solidFill>
                <a:srgbClr val="7030A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5875">
                <a:solidFill>
                  <a:srgbClr val="7030A0"/>
                </a:solidFill>
                <a:round/>
              </a:ln>
              <a:effectLst/>
            </c:spPr>
          </c:marker>
          <c:cat>
            <c:numRef>
              <c:f>'各磁環壓縮量變化圖(2018-2020)  '!$D$29:$AM$29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'各磁環壓縮量變化圖(2018-2020)  '!$D$48:$AM$48</c:f>
              <c:numCache>
                <c:formatCode>General</c:formatCode>
                <c:ptCount val="36"/>
                <c:pt idx="0">
                  <c:v>0</c:v>
                </c:pt>
                <c:pt idx="1">
                  <c:v>9.9999999997635314E-2</c:v>
                </c:pt>
                <c:pt idx="2">
                  <c:v>0.10000000000047748</c:v>
                </c:pt>
                <c:pt idx="3">
                  <c:v>0</c:v>
                </c:pt>
                <c:pt idx="4">
                  <c:v>0</c:v>
                </c:pt>
                <c:pt idx="5">
                  <c:v>-0.10000000000047748</c:v>
                </c:pt>
                <c:pt idx="6">
                  <c:v>0</c:v>
                </c:pt>
                <c:pt idx="7">
                  <c:v>0</c:v>
                </c:pt>
                <c:pt idx="8">
                  <c:v>-0.10000000000047748</c:v>
                </c:pt>
                <c:pt idx="9">
                  <c:v>-0.10000000000047748</c:v>
                </c:pt>
                <c:pt idx="10">
                  <c:v>0</c:v>
                </c:pt>
                <c:pt idx="11">
                  <c:v>-0.10000000000047748</c:v>
                </c:pt>
                <c:pt idx="12">
                  <c:v>0</c:v>
                </c:pt>
                <c:pt idx="13">
                  <c:v>-0.10000000000047748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-0.10000000000047748</c:v>
                </c:pt>
                <c:pt idx="18">
                  <c:v>-0.10000000000047748</c:v>
                </c:pt>
                <c:pt idx="19">
                  <c:v>-0.10000000000047748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-0.10000000000047748</c:v>
                </c:pt>
                <c:pt idx="24">
                  <c:v>-0.10000000000047748</c:v>
                </c:pt>
                <c:pt idx="25">
                  <c:v>-0.20000000000095497</c:v>
                </c:pt>
                <c:pt idx="26">
                  <c:v>-0.20000000000095497</c:v>
                </c:pt>
                <c:pt idx="27">
                  <c:v>-0.1999999999981128</c:v>
                </c:pt>
                <c:pt idx="28">
                  <c:v>-0.20000000000095497</c:v>
                </c:pt>
                <c:pt idx="29">
                  <c:v>-0.10000000000047748</c:v>
                </c:pt>
                <c:pt idx="30">
                  <c:v>-0.10000000000047748</c:v>
                </c:pt>
                <c:pt idx="31">
                  <c:v>-0.20000000000095497</c:v>
                </c:pt>
                <c:pt idx="32">
                  <c:v>-0.10000000000047748</c:v>
                </c:pt>
                <c:pt idx="33">
                  <c:v>-0.20000000000095497</c:v>
                </c:pt>
                <c:pt idx="34">
                  <c:v>-0.20000000000095497</c:v>
                </c:pt>
                <c:pt idx="35">
                  <c:v>-0.20000000000095497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464-4D41-9C62-082B1EB03B35}"/>
            </c:ext>
          </c:extLst>
        </c:ser>
        <c:ser>
          <c:idx val="19"/>
          <c:order val="19"/>
          <c:tx>
            <c:strRef>
              <c:f>'各磁環壓縮量變化圖(2018-2020)  '!$C$49</c:f>
              <c:strCache>
                <c:ptCount val="1"/>
                <c:pt idx="0">
                  <c:v>NO.20</c:v>
                </c:pt>
              </c:strCache>
            </c:strRef>
          </c:tx>
          <c:spPr>
            <a:ln w="15875" cap="rnd">
              <a:solidFill>
                <a:srgbClr val="7030A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5875">
                <a:solidFill>
                  <a:srgbClr val="7030A0"/>
                </a:solidFill>
                <a:round/>
              </a:ln>
              <a:effectLst/>
            </c:spPr>
          </c:marker>
          <c:cat>
            <c:numRef>
              <c:f>'各磁環壓縮量變化圖(2018-2020)  '!$D$29:$AM$29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'各磁環壓縮量變化圖(2018-2020)  '!$D$49:$AM$49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-0.10000000000047748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-9.9999999997635314E-2</c:v>
                </c:pt>
                <c:pt idx="15">
                  <c:v>-9.9999999997635314E-2</c:v>
                </c:pt>
                <c:pt idx="16">
                  <c:v>-0.10000000000047748</c:v>
                </c:pt>
                <c:pt idx="17">
                  <c:v>0</c:v>
                </c:pt>
                <c:pt idx="18">
                  <c:v>-0.20000000000095497</c:v>
                </c:pt>
                <c:pt idx="19">
                  <c:v>0</c:v>
                </c:pt>
                <c:pt idx="20">
                  <c:v>0</c:v>
                </c:pt>
                <c:pt idx="21">
                  <c:v>-0.10000000000047748</c:v>
                </c:pt>
                <c:pt idx="22">
                  <c:v>-0.10000000000047748</c:v>
                </c:pt>
                <c:pt idx="23">
                  <c:v>-9.9999999997635314E-2</c:v>
                </c:pt>
                <c:pt idx="24">
                  <c:v>0</c:v>
                </c:pt>
                <c:pt idx="25">
                  <c:v>-0.10000000000047748</c:v>
                </c:pt>
                <c:pt idx="26">
                  <c:v>-0.1999999999981128</c:v>
                </c:pt>
                <c:pt idx="27">
                  <c:v>-0.10000000000047748</c:v>
                </c:pt>
                <c:pt idx="28">
                  <c:v>0</c:v>
                </c:pt>
                <c:pt idx="29">
                  <c:v>-0.20000000000095497</c:v>
                </c:pt>
                <c:pt idx="30">
                  <c:v>-0.10000000000047748</c:v>
                </c:pt>
                <c:pt idx="31">
                  <c:v>-9.9999999997635314E-2</c:v>
                </c:pt>
                <c:pt idx="32">
                  <c:v>-0.10000000000047748</c:v>
                </c:pt>
                <c:pt idx="33">
                  <c:v>0</c:v>
                </c:pt>
                <c:pt idx="34">
                  <c:v>-0.10000000000047748</c:v>
                </c:pt>
                <c:pt idx="35">
                  <c:v>-0.10000000000047748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464-4D41-9C62-082B1EB03B35}"/>
            </c:ext>
          </c:extLst>
        </c:ser>
        <c:ser>
          <c:idx val="20"/>
          <c:order val="20"/>
          <c:tx>
            <c:strRef>
              <c:f>'各磁環壓縮量變化圖(2018-2020)  '!$C$50</c:f>
              <c:strCache>
                <c:ptCount val="1"/>
                <c:pt idx="0">
                  <c:v>NO.21</c:v>
                </c:pt>
              </c:strCache>
            </c:strRef>
          </c:tx>
          <c:spPr>
            <a:ln w="158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cat>
            <c:numRef>
              <c:f>'各磁環壓縮量變化圖(2018-2020)  '!$D$29:$AM$29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'各磁環壓縮量變化圖(2018-2020)  '!$D$50:$AM$50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-9.9999999997635314E-2</c:v>
                </c:pt>
                <c:pt idx="6">
                  <c:v>0</c:v>
                </c:pt>
                <c:pt idx="7">
                  <c:v>0</c:v>
                </c:pt>
                <c:pt idx="8">
                  <c:v>-9.9999999994793143E-2</c:v>
                </c:pt>
                <c:pt idx="9">
                  <c:v>0</c:v>
                </c:pt>
                <c:pt idx="10">
                  <c:v>-0.10000000000047748</c:v>
                </c:pt>
                <c:pt idx="11">
                  <c:v>-9.9999999997635314E-2</c:v>
                </c:pt>
                <c:pt idx="12">
                  <c:v>-0.29999999999859028</c:v>
                </c:pt>
                <c:pt idx="13">
                  <c:v>-0.19999999999527063</c:v>
                </c:pt>
                <c:pt idx="14">
                  <c:v>-0.10000000000047748</c:v>
                </c:pt>
                <c:pt idx="15">
                  <c:v>-0.10000000000047748</c:v>
                </c:pt>
                <c:pt idx="16">
                  <c:v>-9.9999999994793143E-2</c:v>
                </c:pt>
                <c:pt idx="17">
                  <c:v>-9.9999999997635314E-2</c:v>
                </c:pt>
                <c:pt idx="18">
                  <c:v>0.10000000000331966</c:v>
                </c:pt>
                <c:pt idx="19">
                  <c:v>0</c:v>
                </c:pt>
                <c:pt idx="20">
                  <c:v>-0.19999999999527063</c:v>
                </c:pt>
                <c:pt idx="21">
                  <c:v>-9.9999999991950972E-2</c:v>
                </c:pt>
                <c:pt idx="22">
                  <c:v>-9.9999999997635314E-2</c:v>
                </c:pt>
                <c:pt idx="23">
                  <c:v>-9.9999999994793143E-2</c:v>
                </c:pt>
                <c:pt idx="24">
                  <c:v>-9.9999999994793143E-2</c:v>
                </c:pt>
                <c:pt idx="25">
                  <c:v>-9.9999999994793143E-2</c:v>
                </c:pt>
                <c:pt idx="26">
                  <c:v>0</c:v>
                </c:pt>
                <c:pt idx="27">
                  <c:v>-9.9999999994793143E-2</c:v>
                </c:pt>
                <c:pt idx="28">
                  <c:v>-0.19999999999242846</c:v>
                </c:pt>
                <c:pt idx="29">
                  <c:v>-9.9999999994793143E-2</c:v>
                </c:pt>
                <c:pt idx="30">
                  <c:v>-0.19999999999242846</c:v>
                </c:pt>
                <c:pt idx="31">
                  <c:v>-9.9999999994793143E-2</c:v>
                </c:pt>
                <c:pt idx="32">
                  <c:v>-9.9999999994793143E-2</c:v>
                </c:pt>
                <c:pt idx="33">
                  <c:v>-0.19999999999527063</c:v>
                </c:pt>
                <c:pt idx="34">
                  <c:v>-0.29999999999574811</c:v>
                </c:pt>
                <c:pt idx="35">
                  <c:v>-0.19999999999527063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464-4D41-9C62-082B1EB03B35}"/>
            </c:ext>
          </c:extLst>
        </c:ser>
        <c:ser>
          <c:idx val="21"/>
          <c:order val="21"/>
          <c:tx>
            <c:strRef>
              <c:f>'各磁環壓縮量變化圖(2018-2020)  '!$C$51</c:f>
              <c:strCache>
                <c:ptCount val="1"/>
                <c:pt idx="0">
                  <c:v>NO.22</c:v>
                </c:pt>
              </c:strCache>
            </c:strRef>
          </c:tx>
          <c:spPr>
            <a:ln w="158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square"/>
            <c:size val="10"/>
            <c:spPr>
              <a:solidFill>
                <a:srgbClr val="7030A0"/>
              </a:solidFill>
              <a:ln w="19050">
                <a:solidFill>
                  <a:schemeClr val="tx1"/>
                </a:solidFill>
                <a:round/>
              </a:ln>
              <a:effectLst/>
            </c:spPr>
          </c:marker>
          <c:cat>
            <c:numRef>
              <c:f>'各磁環壓縮量變化圖(2018-2020)  '!$D$29:$AM$29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'各磁環壓縮量變化圖(2018-2020)  '!$D$51:$AM$51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-0.100000000009004</c:v>
                </c:pt>
                <c:pt idx="4">
                  <c:v>-0.10000000000331966</c:v>
                </c:pt>
                <c:pt idx="5">
                  <c:v>-0.10000000000331966</c:v>
                </c:pt>
                <c:pt idx="6">
                  <c:v>-0.10000000000331966</c:v>
                </c:pt>
                <c:pt idx="7">
                  <c:v>-0.20000000000663931</c:v>
                </c:pt>
                <c:pt idx="8">
                  <c:v>-0.100000000009004</c:v>
                </c:pt>
                <c:pt idx="9">
                  <c:v>-0.10000000000331966</c:v>
                </c:pt>
                <c:pt idx="10">
                  <c:v>-0.10000000000331966</c:v>
                </c:pt>
                <c:pt idx="11">
                  <c:v>-0.20000000000663931</c:v>
                </c:pt>
                <c:pt idx="12">
                  <c:v>9.9999999997635314E-2</c:v>
                </c:pt>
                <c:pt idx="13">
                  <c:v>-0.100000000009004</c:v>
                </c:pt>
                <c:pt idx="14">
                  <c:v>-0.10000000000331966</c:v>
                </c:pt>
                <c:pt idx="15">
                  <c:v>-0.20000000000095497</c:v>
                </c:pt>
                <c:pt idx="16">
                  <c:v>-0.20000000000663931</c:v>
                </c:pt>
                <c:pt idx="17">
                  <c:v>-0.20000000000095497</c:v>
                </c:pt>
                <c:pt idx="18">
                  <c:v>-0.30000000000427463</c:v>
                </c:pt>
                <c:pt idx="19">
                  <c:v>-0.30000000000427463</c:v>
                </c:pt>
                <c:pt idx="20">
                  <c:v>-0.20000000000095497</c:v>
                </c:pt>
                <c:pt idx="21">
                  <c:v>-0.20000000000663931</c:v>
                </c:pt>
                <c:pt idx="22">
                  <c:v>-0.20000000000095497</c:v>
                </c:pt>
                <c:pt idx="23">
                  <c:v>-0.20000000000663931</c:v>
                </c:pt>
                <c:pt idx="24">
                  <c:v>-0.20000000000095497</c:v>
                </c:pt>
                <c:pt idx="25">
                  <c:v>-0.10000000000331966</c:v>
                </c:pt>
                <c:pt idx="26">
                  <c:v>-0.20000000000095497</c:v>
                </c:pt>
                <c:pt idx="27">
                  <c:v>-0.20000000000663931</c:v>
                </c:pt>
                <c:pt idx="28">
                  <c:v>-0.30000000000427463</c:v>
                </c:pt>
                <c:pt idx="29">
                  <c:v>-0.40000000000190994</c:v>
                </c:pt>
                <c:pt idx="30">
                  <c:v>-0.30000000000427463</c:v>
                </c:pt>
                <c:pt idx="31">
                  <c:v>-0.30000000000427463</c:v>
                </c:pt>
                <c:pt idx="32">
                  <c:v>-0.40000000000190994</c:v>
                </c:pt>
                <c:pt idx="33">
                  <c:v>-0.30000000000427463</c:v>
                </c:pt>
                <c:pt idx="34">
                  <c:v>-0.20000000000095497</c:v>
                </c:pt>
                <c:pt idx="35">
                  <c:v>-0.30000000000427463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464-4D41-9C62-082B1EB03B35}"/>
            </c:ext>
          </c:extLst>
        </c:ser>
        <c:ser>
          <c:idx val="22"/>
          <c:order val="22"/>
          <c:tx>
            <c:strRef>
              <c:f>'各磁環壓縮量變化圖(2018-2020)  '!$C$52</c:f>
              <c:strCache>
                <c:ptCount val="1"/>
                <c:pt idx="0">
                  <c:v>NO.23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10"/>
            <c:spPr>
              <a:solidFill>
                <a:srgbClr val="7030A0"/>
              </a:solidFill>
              <a:ln w="19050">
                <a:solidFill>
                  <a:schemeClr val="tx1"/>
                </a:solidFill>
                <a:round/>
              </a:ln>
              <a:effectLst/>
            </c:spPr>
          </c:marker>
          <c:cat>
            <c:numRef>
              <c:f>'各磁環壓縮量變化圖(2018-2020)  '!$D$29:$AM$29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'各磁環壓縮量變化圖(2018-2020)  '!$D$52:$AM$52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0.10000000000331966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-0.10000000000331966</c:v>
                </c:pt>
                <c:pt idx="10">
                  <c:v>0</c:v>
                </c:pt>
                <c:pt idx="11">
                  <c:v>0</c:v>
                </c:pt>
                <c:pt idx="12">
                  <c:v>-0.20000000000095497</c:v>
                </c:pt>
                <c:pt idx="13">
                  <c:v>0</c:v>
                </c:pt>
                <c:pt idx="14">
                  <c:v>-9.9999999997635314E-2</c:v>
                </c:pt>
                <c:pt idx="15">
                  <c:v>0</c:v>
                </c:pt>
                <c:pt idx="16">
                  <c:v>-9.9999999997635314E-2</c:v>
                </c:pt>
                <c:pt idx="17">
                  <c:v>-9.9999999997635314E-2</c:v>
                </c:pt>
                <c:pt idx="18">
                  <c:v>-9.9999999997635314E-2</c:v>
                </c:pt>
                <c:pt idx="19">
                  <c:v>-9.9999999997635314E-2</c:v>
                </c:pt>
                <c:pt idx="20">
                  <c:v>-0.10000000000331966</c:v>
                </c:pt>
                <c:pt idx="21">
                  <c:v>-9.9999999997635314E-2</c:v>
                </c:pt>
                <c:pt idx="22">
                  <c:v>-9.9999999997635314E-2</c:v>
                </c:pt>
                <c:pt idx="23">
                  <c:v>-9.9999999997635314E-2</c:v>
                </c:pt>
                <c:pt idx="24">
                  <c:v>-0.10000000000331966</c:v>
                </c:pt>
                <c:pt idx="25">
                  <c:v>-0.20000000000095497</c:v>
                </c:pt>
                <c:pt idx="26">
                  <c:v>-0.10000000000331966</c:v>
                </c:pt>
                <c:pt idx="27">
                  <c:v>-9.9999999997635314E-2</c:v>
                </c:pt>
                <c:pt idx="28">
                  <c:v>-0.10000000000331966</c:v>
                </c:pt>
                <c:pt idx="29">
                  <c:v>-0.10000000000331966</c:v>
                </c:pt>
                <c:pt idx="30">
                  <c:v>-0.10000000000331966</c:v>
                </c:pt>
                <c:pt idx="31">
                  <c:v>-0.20000000000095497</c:v>
                </c:pt>
                <c:pt idx="32">
                  <c:v>-9.9999999997635314E-2</c:v>
                </c:pt>
                <c:pt idx="33">
                  <c:v>-0.20000000000095497</c:v>
                </c:pt>
                <c:pt idx="34">
                  <c:v>-0.10000000000331966</c:v>
                </c:pt>
                <c:pt idx="35">
                  <c:v>-0.20000000000095497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464-4D41-9C62-082B1EB03B35}"/>
            </c:ext>
          </c:extLst>
        </c:ser>
        <c:ser>
          <c:idx val="23"/>
          <c:order val="23"/>
          <c:tx>
            <c:strRef>
              <c:f>'各磁環壓縮量變化圖(2018-2020)  '!$C$53</c:f>
              <c:strCache>
                <c:ptCount val="1"/>
                <c:pt idx="0">
                  <c:v>NO.24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cat>
            <c:numRef>
              <c:f>'各磁環壓縮量變化圖(2018-2020)  '!$D$29:$AM$29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'各磁環壓縮量變化圖(2018-2020)  '!$D$53:$AM$53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-9.9999999997635314E-2</c:v>
                </c:pt>
                <c:pt idx="6">
                  <c:v>-9.9999999997635314E-2</c:v>
                </c:pt>
                <c:pt idx="7">
                  <c:v>0</c:v>
                </c:pt>
                <c:pt idx="8">
                  <c:v>-9.9999999997635314E-2</c:v>
                </c:pt>
                <c:pt idx="9">
                  <c:v>0</c:v>
                </c:pt>
                <c:pt idx="10">
                  <c:v>-9.9999999991950972E-2</c:v>
                </c:pt>
                <c:pt idx="11">
                  <c:v>-9.9999999991950972E-2</c:v>
                </c:pt>
                <c:pt idx="12">
                  <c:v>0</c:v>
                </c:pt>
                <c:pt idx="13">
                  <c:v>-0.20000000000095497</c:v>
                </c:pt>
                <c:pt idx="14">
                  <c:v>-9.9999999997635314E-2</c:v>
                </c:pt>
                <c:pt idx="15">
                  <c:v>-9.9999999997635314E-2</c:v>
                </c:pt>
                <c:pt idx="16">
                  <c:v>-9.9999999997635314E-2</c:v>
                </c:pt>
                <c:pt idx="17">
                  <c:v>-9.9999999997635314E-2</c:v>
                </c:pt>
                <c:pt idx="18">
                  <c:v>-9.9999999997635314E-2</c:v>
                </c:pt>
                <c:pt idx="19">
                  <c:v>-9.9999999997635314E-2</c:v>
                </c:pt>
                <c:pt idx="20">
                  <c:v>-0.19999999999527063</c:v>
                </c:pt>
                <c:pt idx="21">
                  <c:v>-0.19999999999527063</c:v>
                </c:pt>
                <c:pt idx="22">
                  <c:v>-0.29999999999859028</c:v>
                </c:pt>
                <c:pt idx="23">
                  <c:v>-0.19999999999527063</c:v>
                </c:pt>
                <c:pt idx="24">
                  <c:v>-0.29999999999290594</c:v>
                </c:pt>
                <c:pt idx="25">
                  <c:v>-0.29999999999859028</c:v>
                </c:pt>
                <c:pt idx="26">
                  <c:v>-0.29999999999290594</c:v>
                </c:pt>
                <c:pt idx="27">
                  <c:v>-0.3999999999962256</c:v>
                </c:pt>
                <c:pt idx="28">
                  <c:v>-0.3999999999962256</c:v>
                </c:pt>
                <c:pt idx="29">
                  <c:v>-0.29999999999290594</c:v>
                </c:pt>
                <c:pt idx="30">
                  <c:v>-0.3999999999962256</c:v>
                </c:pt>
                <c:pt idx="31">
                  <c:v>-0.3999999999962256</c:v>
                </c:pt>
                <c:pt idx="32">
                  <c:v>-0.40000000000190994</c:v>
                </c:pt>
                <c:pt idx="33">
                  <c:v>-0.3999999999962256</c:v>
                </c:pt>
                <c:pt idx="34">
                  <c:v>-0.3999999999962256</c:v>
                </c:pt>
                <c:pt idx="35">
                  <c:v>-0.3999999999962256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464-4D41-9C62-082B1EB03B35}"/>
            </c:ext>
          </c:extLst>
        </c:ser>
        <c:ser>
          <c:idx val="27"/>
          <c:order val="24"/>
          <c:tx>
            <c:strRef>
              <c:f>'各磁環壓縮量變化圖(2018-2020)  '!$C$54</c:f>
              <c:strCache>
                <c:ptCount val="1"/>
                <c:pt idx="0">
                  <c:v>NO.25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cat>
            <c:numRef>
              <c:f>'各磁環壓縮量變化圖(2018-2020)  '!$D$29:$AM$29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'各磁環壓縮量變化圖(2018-2020)  '!$D$54:$AM$54</c:f>
              <c:numCache>
                <c:formatCode>General</c:formatCode>
                <c:ptCount val="36"/>
                <c:pt idx="0">
                  <c:v>0</c:v>
                </c:pt>
                <c:pt idx="1">
                  <c:v>-0.10000000000331966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-9.9999999997635314E-2</c:v>
                </c:pt>
                <c:pt idx="8">
                  <c:v>0</c:v>
                </c:pt>
                <c:pt idx="9">
                  <c:v>-0.10000000000331966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-0.10000000000331966</c:v>
                </c:pt>
                <c:pt idx="16">
                  <c:v>0</c:v>
                </c:pt>
                <c:pt idx="17">
                  <c:v>-0.10000000000331966</c:v>
                </c:pt>
                <c:pt idx="18">
                  <c:v>-0.20000000000095497</c:v>
                </c:pt>
                <c:pt idx="19">
                  <c:v>-0.10000000000331966</c:v>
                </c:pt>
                <c:pt idx="20">
                  <c:v>-9.9999999997635314E-2</c:v>
                </c:pt>
                <c:pt idx="21">
                  <c:v>-0.10000000000331966</c:v>
                </c:pt>
                <c:pt idx="22">
                  <c:v>-0.10000000000331966</c:v>
                </c:pt>
                <c:pt idx="23">
                  <c:v>-0.10000000000331966</c:v>
                </c:pt>
                <c:pt idx="24">
                  <c:v>0</c:v>
                </c:pt>
                <c:pt idx="25">
                  <c:v>0.10000000000331966</c:v>
                </c:pt>
                <c:pt idx="26">
                  <c:v>9.9999999997635314E-2</c:v>
                </c:pt>
                <c:pt idx="27">
                  <c:v>9.9999999997635314E-2</c:v>
                </c:pt>
                <c:pt idx="28">
                  <c:v>0.20000000000095497</c:v>
                </c:pt>
                <c:pt idx="29">
                  <c:v>9.9999999997635314E-2</c:v>
                </c:pt>
                <c:pt idx="30">
                  <c:v>9.9999999997635314E-2</c:v>
                </c:pt>
                <c:pt idx="31">
                  <c:v>0.20000000000095497</c:v>
                </c:pt>
                <c:pt idx="32">
                  <c:v>0.10000000000331966</c:v>
                </c:pt>
                <c:pt idx="33">
                  <c:v>0.10000000000331966</c:v>
                </c:pt>
                <c:pt idx="34">
                  <c:v>0.10000000000331966</c:v>
                </c:pt>
                <c:pt idx="35">
                  <c:v>0.10000000000331966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464-4D41-9C62-082B1EB03B35}"/>
            </c:ext>
          </c:extLst>
        </c:ser>
        <c:ser>
          <c:idx val="28"/>
          <c:order val="25"/>
          <c:tx>
            <c:strRef>
              <c:f>'各磁環壓縮量變化圖(2018-2020)  '!$C$55</c:f>
              <c:strCache>
                <c:ptCount val="1"/>
                <c:pt idx="0">
                  <c:v>NO.26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cat>
            <c:numRef>
              <c:f>'各磁環壓縮量變化圖(2018-2020)  '!$D$29:$AM$29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'各磁環壓縮量變化圖(2018-2020)  '!$D$55:$AM$55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464-4D41-9C62-082B1EB03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133728"/>
        <c:axId val="1953908544"/>
      </c:lineChart>
      <c:catAx>
        <c:axId val="202513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/>
                  <a:t>時間</a:t>
                </a:r>
                <a:r>
                  <a:rPr lang="en-US"/>
                  <a:t>(</a:t>
                </a:r>
                <a:r>
                  <a:rPr lang="zh-TW"/>
                  <a:t>年</a:t>
                </a:r>
                <a:r>
                  <a:rPr lang="en-US"/>
                  <a:t>/</a:t>
                </a:r>
                <a:r>
                  <a:rPr lang="zh-TW"/>
                  <a:t>月</a:t>
                </a:r>
                <a:r>
                  <a:rPr lang="en-US"/>
                  <a:t>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0.46100172369495246"/>
              <c:y val="0.76746104372088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ysClr val="windowText" lastClr="000000"/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1953908544"/>
        <c:crosses val="autoZero"/>
        <c:auto val="1"/>
        <c:lblAlgn val="ctr"/>
        <c:lblOffset val="100"/>
        <c:noMultiLvlLbl val="0"/>
      </c:catAx>
      <c:valAx>
        <c:axId val="1953908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2025133728"/>
        <c:crosses val="autoZero"/>
        <c:crossBetween val="between"/>
      </c:valAx>
      <c:valAx>
        <c:axId val="1212584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1218713424"/>
        <c:crosses val="max"/>
        <c:crossBetween val="between"/>
      </c:valAx>
      <c:catAx>
        <c:axId val="1218713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258464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1216047179183648"/>
          <c:y val="0.81142904316775266"/>
          <c:w val="0.88445953917454845"/>
          <c:h val="0.184244518055727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20" normalizeH="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en-US" sz="1800"/>
              <a:t>2019-2020</a:t>
            </a:r>
            <a:r>
              <a:rPr lang="zh-TW" sz="1800"/>
              <a:t>年每月</a:t>
            </a:r>
            <a:r>
              <a:rPr lang="zh-TW" altLang="en-US" sz="1800"/>
              <a:t>彰化</a:t>
            </a:r>
            <a:r>
              <a:rPr lang="zh-TW" sz="1800"/>
              <a:t>縣</a:t>
            </a:r>
            <a:r>
              <a:rPr lang="zh-TW" altLang="en-US" sz="1800"/>
              <a:t>竹塘</a:t>
            </a:r>
            <a:r>
              <a:rPr lang="zh-TW" sz="1800"/>
              <a:t>地陷監測井</a:t>
            </a:r>
            <a:endParaRPr lang="en-US" altLang="zh-TW" sz="1800"/>
          </a:p>
          <a:p>
            <a:pPr>
              <a:defRPr sz="1800"/>
            </a:pPr>
            <a:r>
              <a:rPr lang="zh-TW" sz="1800"/>
              <a:t>各磁環相</a:t>
            </a:r>
            <a:r>
              <a:rPr lang="zh-TW" altLang="en-US" sz="1800"/>
              <a:t>對井底累積</a:t>
            </a:r>
            <a:r>
              <a:rPr lang="zh-TW" sz="1800"/>
              <a:t>沉陷</a:t>
            </a:r>
            <a:r>
              <a:rPr lang="zh-TW" altLang="en-US" sz="1800"/>
              <a:t>量與地下水位</a:t>
            </a:r>
            <a:r>
              <a:rPr lang="zh-TW" sz="1800"/>
              <a:t>變化圖</a:t>
            </a:r>
          </a:p>
        </c:rich>
      </c:tx>
      <c:layout>
        <c:manualLayout>
          <c:xMode val="edge"/>
          <c:yMode val="edge"/>
          <c:x val="0.2795536907238374"/>
          <c:y val="6.849399845724414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20" normalizeH="0" baseline="0">
              <a:solidFill>
                <a:sysClr val="windowText" lastClr="000000"/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9.5008119815357034E-2"/>
          <c:y val="0.10315869170199879"/>
          <c:w val="0.80423549830831365"/>
          <c:h val="0.5585515830791421"/>
        </c:manualLayout>
      </c:layout>
      <c:barChart>
        <c:barDir val="col"/>
        <c:grouping val="clustered"/>
        <c:varyColors val="0"/>
        <c:ser>
          <c:idx val="24"/>
          <c:order val="26"/>
          <c:tx>
            <c:strRef>
              <c:f>'各層相對第一筆資料壓縮量變化圖(2019-2020) (負值)'!$C$56</c:f>
              <c:strCache>
                <c:ptCount val="1"/>
                <c:pt idx="0">
                  <c:v>合興地下水位站(23公尺)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'[1]各層相對第一筆資料壓縮量變化圖(2019-2020) (負值)'!$D$28:$AA$28</c:f>
              <c:numCache>
                <c:formatCode>General</c:formatCode>
                <c:ptCount val="24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  <c:pt idx="16">
                  <c:v>202005</c:v>
                </c:pt>
                <c:pt idx="17">
                  <c:v>202006</c:v>
                </c:pt>
                <c:pt idx="18">
                  <c:v>202007</c:v>
                </c:pt>
                <c:pt idx="19">
                  <c:v>202008</c:v>
                </c:pt>
                <c:pt idx="20">
                  <c:v>202009</c:v>
                </c:pt>
                <c:pt idx="21">
                  <c:v>202010</c:v>
                </c:pt>
                <c:pt idx="22">
                  <c:v>202011</c:v>
                </c:pt>
                <c:pt idx="23">
                  <c:v>202012</c:v>
                </c:pt>
              </c:numCache>
            </c:numRef>
          </c:cat>
          <c:val>
            <c:numRef>
              <c:f>'各層相對第一筆資料壓縮量變化圖(2019-2020) (負值)'!$D$56:$AA$56</c:f>
              <c:numCache>
                <c:formatCode>General</c:formatCode>
                <c:ptCount val="24"/>
                <c:pt idx="0">
                  <c:v>16.39</c:v>
                </c:pt>
                <c:pt idx="1">
                  <c:v>15.95</c:v>
                </c:pt>
                <c:pt idx="2">
                  <c:v>15.91</c:v>
                </c:pt>
                <c:pt idx="3">
                  <c:v>15.91</c:v>
                </c:pt>
                <c:pt idx="4">
                  <c:v>16.16</c:v>
                </c:pt>
                <c:pt idx="5">
                  <c:v>16.52</c:v>
                </c:pt>
                <c:pt idx="6">
                  <c:v>16.68</c:v>
                </c:pt>
                <c:pt idx="7">
                  <c:v>17.059999999999999</c:v>
                </c:pt>
                <c:pt idx="8">
                  <c:v>17.09</c:v>
                </c:pt>
                <c:pt idx="9">
                  <c:v>16.48</c:v>
                </c:pt>
                <c:pt idx="10">
                  <c:v>16.22</c:v>
                </c:pt>
                <c:pt idx="11">
                  <c:v>16.34</c:v>
                </c:pt>
                <c:pt idx="12">
                  <c:v>16.329999999999998</c:v>
                </c:pt>
                <c:pt idx="13">
                  <c:v>15.96</c:v>
                </c:pt>
                <c:pt idx="14">
                  <c:v>15.74</c:v>
                </c:pt>
                <c:pt idx="15">
                  <c:v>15.59</c:v>
                </c:pt>
                <c:pt idx="16">
                  <c:v>15.41</c:v>
                </c:pt>
                <c:pt idx="17">
                  <c:v>15.79</c:v>
                </c:pt>
                <c:pt idx="18">
                  <c:v>15.6</c:v>
                </c:pt>
                <c:pt idx="19">
                  <c:v>15.52</c:v>
                </c:pt>
                <c:pt idx="20">
                  <c:v>15.38</c:v>
                </c:pt>
                <c:pt idx="21">
                  <c:v>15.08</c:v>
                </c:pt>
                <c:pt idx="22">
                  <c:v>14.98</c:v>
                </c:pt>
                <c:pt idx="23">
                  <c:v>15.08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7-49BF-8561-52713CA7264E}"/>
            </c:ext>
          </c:extLst>
        </c:ser>
        <c:ser>
          <c:idx val="25"/>
          <c:order val="27"/>
          <c:tx>
            <c:strRef>
              <c:f>'各層相對第一筆資料壓縮量變化圖(2019-2020) (負值)'!$C$57</c:f>
              <c:strCache>
                <c:ptCount val="1"/>
                <c:pt idx="0">
                  <c:v>合興地下水位站(233公尺)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'[1]各層相對第一筆資料壓縮量變化圖(2019-2020) (負值)'!$D$28:$AA$28</c:f>
              <c:numCache>
                <c:formatCode>General</c:formatCode>
                <c:ptCount val="24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  <c:pt idx="16">
                  <c:v>202005</c:v>
                </c:pt>
                <c:pt idx="17">
                  <c:v>202006</c:v>
                </c:pt>
                <c:pt idx="18">
                  <c:v>202007</c:v>
                </c:pt>
                <c:pt idx="19">
                  <c:v>202008</c:v>
                </c:pt>
                <c:pt idx="20">
                  <c:v>202009</c:v>
                </c:pt>
                <c:pt idx="21">
                  <c:v>202010</c:v>
                </c:pt>
                <c:pt idx="22">
                  <c:v>202011</c:v>
                </c:pt>
                <c:pt idx="23">
                  <c:v>202012</c:v>
                </c:pt>
              </c:numCache>
            </c:numRef>
          </c:cat>
          <c:val>
            <c:numRef>
              <c:f>'各層相對第一筆資料壓縮量變化圖(2019-2020) (負值)'!$D$57:$AA$57</c:f>
              <c:numCache>
                <c:formatCode>General</c:formatCode>
                <c:ptCount val="24"/>
                <c:pt idx="0">
                  <c:v>9.19</c:v>
                </c:pt>
                <c:pt idx="1">
                  <c:v>8.98</c:v>
                </c:pt>
                <c:pt idx="2">
                  <c:v>8.65</c:v>
                </c:pt>
                <c:pt idx="3">
                  <c:v>8.7100000000000009</c:v>
                </c:pt>
                <c:pt idx="4">
                  <c:v>8.9700000000000006</c:v>
                </c:pt>
                <c:pt idx="5">
                  <c:v>8.94</c:v>
                </c:pt>
                <c:pt idx="6">
                  <c:v>9.01</c:v>
                </c:pt>
                <c:pt idx="7">
                  <c:v>9.11</c:v>
                </c:pt>
                <c:pt idx="8">
                  <c:v>9.6</c:v>
                </c:pt>
                <c:pt idx="9">
                  <c:v>9.16</c:v>
                </c:pt>
                <c:pt idx="10">
                  <c:v>8.7799999999999994</c:v>
                </c:pt>
                <c:pt idx="11">
                  <c:v>8.93</c:v>
                </c:pt>
                <c:pt idx="12">
                  <c:v>9.27</c:v>
                </c:pt>
                <c:pt idx="13">
                  <c:v>9.0500000000000007</c:v>
                </c:pt>
                <c:pt idx="14">
                  <c:v>8.36</c:v>
                </c:pt>
                <c:pt idx="15">
                  <c:v>7.94</c:v>
                </c:pt>
                <c:pt idx="16">
                  <c:v>6.1</c:v>
                </c:pt>
                <c:pt idx="17">
                  <c:v>6.23</c:v>
                </c:pt>
                <c:pt idx="18">
                  <c:v>7.67</c:v>
                </c:pt>
                <c:pt idx="19">
                  <c:v>7.47</c:v>
                </c:pt>
                <c:pt idx="20">
                  <c:v>7.67</c:v>
                </c:pt>
                <c:pt idx="21">
                  <c:v>7.2</c:v>
                </c:pt>
                <c:pt idx="22">
                  <c:v>7.06</c:v>
                </c:pt>
                <c:pt idx="23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7-49BF-8561-52713CA7264E}"/>
            </c:ext>
          </c:extLst>
        </c:ser>
        <c:ser>
          <c:idx val="26"/>
          <c:order val="28"/>
          <c:tx>
            <c:strRef>
              <c:f>'各層相對第一筆資料壓縮量變化圖(2019-2020) (負值)'!$C$58</c:f>
              <c:strCache>
                <c:ptCount val="1"/>
                <c:pt idx="0">
                  <c:v>合興地下水位站(283公尺)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'[1]各層相對第一筆資料壓縮量變化圖(2019-2020) (負值)'!$D$28:$AA$28</c:f>
              <c:numCache>
                <c:formatCode>General</c:formatCode>
                <c:ptCount val="24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  <c:pt idx="16">
                  <c:v>202005</c:v>
                </c:pt>
                <c:pt idx="17">
                  <c:v>202006</c:v>
                </c:pt>
                <c:pt idx="18">
                  <c:v>202007</c:v>
                </c:pt>
                <c:pt idx="19">
                  <c:v>202008</c:v>
                </c:pt>
                <c:pt idx="20">
                  <c:v>202009</c:v>
                </c:pt>
                <c:pt idx="21">
                  <c:v>202010</c:v>
                </c:pt>
                <c:pt idx="22">
                  <c:v>202011</c:v>
                </c:pt>
                <c:pt idx="23">
                  <c:v>202012</c:v>
                </c:pt>
              </c:numCache>
            </c:numRef>
          </c:cat>
          <c:val>
            <c:numRef>
              <c:f>'各層相對第一筆資料壓縮量變化圖(2019-2020) (負值)'!$D$58:$AA$58</c:f>
              <c:numCache>
                <c:formatCode>General</c:formatCode>
                <c:ptCount val="24"/>
                <c:pt idx="0">
                  <c:v>8.0500000000000007</c:v>
                </c:pt>
                <c:pt idx="1">
                  <c:v>7.91</c:v>
                </c:pt>
                <c:pt idx="2">
                  <c:v>7.62</c:v>
                </c:pt>
                <c:pt idx="3">
                  <c:v>7.59</c:v>
                </c:pt>
                <c:pt idx="4">
                  <c:v>7.73</c:v>
                </c:pt>
                <c:pt idx="5">
                  <c:v>7.75</c:v>
                </c:pt>
                <c:pt idx="6">
                  <c:v>7.92</c:v>
                </c:pt>
                <c:pt idx="7">
                  <c:v>8.1300000000000008</c:v>
                </c:pt>
                <c:pt idx="8">
                  <c:v>8.51</c:v>
                </c:pt>
                <c:pt idx="9">
                  <c:v>8.35</c:v>
                </c:pt>
                <c:pt idx="10">
                  <c:v>7.99</c:v>
                </c:pt>
                <c:pt idx="11">
                  <c:v>7.98</c:v>
                </c:pt>
                <c:pt idx="12">
                  <c:v>8.23</c:v>
                </c:pt>
                <c:pt idx="13">
                  <c:v>8.18</c:v>
                </c:pt>
                <c:pt idx="14">
                  <c:v>7.69</c:v>
                </c:pt>
                <c:pt idx="15">
                  <c:v>7.26</c:v>
                </c:pt>
                <c:pt idx="16">
                  <c:v>6.87</c:v>
                </c:pt>
                <c:pt idx="17">
                  <c:v>6.82</c:v>
                </c:pt>
                <c:pt idx="18">
                  <c:v>6.8</c:v>
                </c:pt>
                <c:pt idx="19">
                  <c:v>6.61</c:v>
                </c:pt>
                <c:pt idx="20">
                  <c:v>6.74</c:v>
                </c:pt>
                <c:pt idx="21">
                  <c:v>6.49</c:v>
                </c:pt>
                <c:pt idx="22">
                  <c:v>6.27</c:v>
                </c:pt>
                <c:pt idx="23">
                  <c:v>6.38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97-49BF-8561-52713CA72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8713424"/>
        <c:axId val="1212584640"/>
      </c:barChart>
      <c:lineChart>
        <c:grouping val="standard"/>
        <c:varyColors val="0"/>
        <c:ser>
          <c:idx val="0"/>
          <c:order val="0"/>
          <c:tx>
            <c:strRef>
              <c:f>'[1]各層相對第一筆資料壓縮量變化圖(2019-2020) (負值)'!$C$29</c:f>
              <c:strCache>
                <c:ptCount val="1"/>
                <c:pt idx="0">
                  <c:v>NO.1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'[1]各層相對第一筆資料壓縮量變化圖(2019-2020) (負值)'!$D$28:$AA$28</c:f>
              <c:numCache>
                <c:formatCode>General</c:formatCode>
                <c:ptCount val="24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  <c:pt idx="16">
                  <c:v>202005</c:v>
                </c:pt>
                <c:pt idx="17">
                  <c:v>202006</c:v>
                </c:pt>
                <c:pt idx="18">
                  <c:v>202007</c:v>
                </c:pt>
                <c:pt idx="19">
                  <c:v>202008</c:v>
                </c:pt>
                <c:pt idx="20">
                  <c:v>202009</c:v>
                </c:pt>
                <c:pt idx="21">
                  <c:v>202010</c:v>
                </c:pt>
                <c:pt idx="22">
                  <c:v>202011</c:v>
                </c:pt>
                <c:pt idx="23">
                  <c:v>202012</c:v>
                </c:pt>
              </c:numCache>
            </c:numRef>
          </c:cat>
          <c:val>
            <c:numRef>
              <c:f>'各層相對第一筆資料壓縮量變化圖(2019-2020) (負值)'!$D$30:$AA$30</c:f>
              <c:numCache>
                <c:formatCode>General</c:formatCode>
                <c:ptCount val="24"/>
                <c:pt idx="0">
                  <c:v>0</c:v>
                </c:pt>
                <c:pt idx="1">
                  <c:v>-0.60000000000286491</c:v>
                </c:pt>
                <c:pt idx="2">
                  <c:v>0</c:v>
                </c:pt>
                <c:pt idx="3">
                  <c:v>-0.80000000000381988</c:v>
                </c:pt>
                <c:pt idx="4">
                  <c:v>-0.70000000000050022</c:v>
                </c:pt>
                <c:pt idx="5">
                  <c:v>-0.80000000000053362</c:v>
                </c:pt>
                <c:pt idx="6">
                  <c:v>-0.80000000000053362</c:v>
                </c:pt>
                <c:pt idx="7">
                  <c:v>-0.80000000000053362</c:v>
                </c:pt>
                <c:pt idx="8">
                  <c:v>-0.79999999999715854</c:v>
                </c:pt>
                <c:pt idx="9">
                  <c:v>-1.0999999999991239</c:v>
                </c:pt>
                <c:pt idx="10">
                  <c:v>-1.4000000000010004</c:v>
                </c:pt>
                <c:pt idx="11">
                  <c:v>-1.2000000000000455</c:v>
                </c:pt>
                <c:pt idx="12">
                  <c:v>-1.1000000000024102</c:v>
                </c:pt>
                <c:pt idx="13">
                  <c:v>-1.2999999999976808</c:v>
                </c:pt>
                <c:pt idx="14">
                  <c:v>-1.5999999999995573</c:v>
                </c:pt>
                <c:pt idx="15">
                  <c:v>-1.8000000000005123</c:v>
                </c:pt>
                <c:pt idx="16">
                  <c:v>-2.0999999999991026</c:v>
                </c:pt>
                <c:pt idx="17">
                  <c:v>-2.199999999999136</c:v>
                </c:pt>
                <c:pt idx="18">
                  <c:v>-2.400000000002489</c:v>
                </c:pt>
                <c:pt idx="19">
                  <c:v>-2.6999999999977042</c:v>
                </c:pt>
                <c:pt idx="20">
                  <c:v>-2.5999999999977597</c:v>
                </c:pt>
                <c:pt idx="21">
                  <c:v>-2.9999999999972715</c:v>
                </c:pt>
                <c:pt idx="22">
                  <c:v>-2.9999999999972715</c:v>
                </c:pt>
                <c:pt idx="23">
                  <c:v>-2.9999999999972715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97-49BF-8561-52713CA7264E}"/>
            </c:ext>
          </c:extLst>
        </c:ser>
        <c:ser>
          <c:idx val="1"/>
          <c:order val="1"/>
          <c:tx>
            <c:strRef>
              <c:f>'[1]各層相對第一筆資料壓縮量變化圖(2019-2020) (負值)'!$C$30</c:f>
              <c:strCache>
                <c:ptCount val="1"/>
                <c:pt idx="0">
                  <c:v>NO.2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'[1]各層相對第一筆資料壓縮量變化圖(2019-2020) (負值)'!$D$28:$AA$28</c:f>
              <c:numCache>
                <c:formatCode>General</c:formatCode>
                <c:ptCount val="24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  <c:pt idx="16">
                  <c:v>202005</c:v>
                </c:pt>
                <c:pt idx="17">
                  <c:v>202006</c:v>
                </c:pt>
                <c:pt idx="18">
                  <c:v>202007</c:v>
                </c:pt>
                <c:pt idx="19">
                  <c:v>202008</c:v>
                </c:pt>
                <c:pt idx="20">
                  <c:v>202009</c:v>
                </c:pt>
                <c:pt idx="21">
                  <c:v>202010</c:v>
                </c:pt>
                <c:pt idx="22">
                  <c:v>202011</c:v>
                </c:pt>
                <c:pt idx="23">
                  <c:v>202012</c:v>
                </c:pt>
              </c:numCache>
            </c:numRef>
          </c:cat>
          <c:val>
            <c:numRef>
              <c:f>'各層相對第一筆資料壓縮量變化圖(2019-2020) (負值)'!$D$31:$AA$31</c:f>
              <c:numCache>
                <c:formatCode>General</c:formatCode>
                <c:ptCount val="24"/>
                <c:pt idx="0">
                  <c:v>0</c:v>
                </c:pt>
                <c:pt idx="1">
                  <c:v>-0.50000000000309797</c:v>
                </c:pt>
                <c:pt idx="2">
                  <c:v>-9.9999999999766942E-2</c:v>
                </c:pt>
                <c:pt idx="3">
                  <c:v>-0.70000000000405294</c:v>
                </c:pt>
                <c:pt idx="4">
                  <c:v>-0.70000000000050022</c:v>
                </c:pt>
                <c:pt idx="5">
                  <c:v>-0.80000000000062244</c:v>
                </c:pt>
                <c:pt idx="6">
                  <c:v>-0.80000000000062244</c:v>
                </c:pt>
                <c:pt idx="7">
                  <c:v>-0.80000000000062244</c:v>
                </c:pt>
                <c:pt idx="8">
                  <c:v>-0.79999999999742499</c:v>
                </c:pt>
                <c:pt idx="9">
                  <c:v>-1.0999999999992127</c:v>
                </c:pt>
                <c:pt idx="10">
                  <c:v>-1.4000000000010004</c:v>
                </c:pt>
                <c:pt idx="11">
                  <c:v>-1.2000000000000455</c:v>
                </c:pt>
                <c:pt idx="12">
                  <c:v>-1.1000000000024102</c:v>
                </c:pt>
                <c:pt idx="13">
                  <c:v>-1.2999999999976808</c:v>
                </c:pt>
                <c:pt idx="14">
                  <c:v>-1.4999999999997016</c:v>
                </c:pt>
                <c:pt idx="15">
                  <c:v>-1.8000000000007788</c:v>
                </c:pt>
                <c:pt idx="16">
                  <c:v>-1.9999999999992468</c:v>
                </c:pt>
                <c:pt idx="17">
                  <c:v>-1.9999999999992468</c:v>
                </c:pt>
                <c:pt idx="18">
                  <c:v>-2.3000000000024556</c:v>
                </c:pt>
                <c:pt idx="19">
                  <c:v>-2.4999999999977263</c:v>
                </c:pt>
                <c:pt idx="20">
                  <c:v>-2.3999999999979593</c:v>
                </c:pt>
                <c:pt idx="21">
                  <c:v>-2.7999999999973824</c:v>
                </c:pt>
                <c:pt idx="22">
                  <c:v>-2.7999999999973824</c:v>
                </c:pt>
                <c:pt idx="23">
                  <c:v>-2.7999999999973824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97-49BF-8561-52713CA7264E}"/>
            </c:ext>
          </c:extLst>
        </c:ser>
        <c:ser>
          <c:idx val="2"/>
          <c:order val="2"/>
          <c:tx>
            <c:strRef>
              <c:f>'[1]各層相對第一筆資料壓縮量變化圖(2019-2020) (負值)'!$C$31</c:f>
              <c:strCache>
                <c:ptCount val="1"/>
                <c:pt idx="0">
                  <c:v>NO.3</c:v>
                </c:pt>
              </c:strCache>
            </c:strRef>
          </c:tx>
          <c:spPr>
            <a:ln w="158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'[1]各層相對第一筆資料壓縮量變化圖(2019-2020) (負值)'!$D$28:$AA$28</c:f>
              <c:numCache>
                <c:formatCode>General</c:formatCode>
                <c:ptCount val="24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  <c:pt idx="16">
                  <c:v>202005</c:v>
                </c:pt>
                <c:pt idx="17">
                  <c:v>202006</c:v>
                </c:pt>
                <c:pt idx="18">
                  <c:v>202007</c:v>
                </c:pt>
                <c:pt idx="19">
                  <c:v>202008</c:v>
                </c:pt>
                <c:pt idx="20">
                  <c:v>202009</c:v>
                </c:pt>
                <c:pt idx="21">
                  <c:v>202010</c:v>
                </c:pt>
                <c:pt idx="22">
                  <c:v>202011</c:v>
                </c:pt>
                <c:pt idx="23">
                  <c:v>202012</c:v>
                </c:pt>
              </c:numCache>
            </c:numRef>
          </c:cat>
          <c:val>
            <c:numRef>
              <c:f>'各層相對第一筆資料壓縮量變化圖(2019-2020) (負值)'!$D$32:$AA$32</c:f>
              <c:numCache>
                <c:formatCode>General</c:formatCode>
                <c:ptCount val="24"/>
                <c:pt idx="0">
                  <c:v>0</c:v>
                </c:pt>
                <c:pt idx="1">
                  <c:v>-0.50000000000238742</c:v>
                </c:pt>
                <c:pt idx="2">
                  <c:v>-0.10000000000047748</c:v>
                </c:pt>
                <c:pt idx="3">
                  <c:v>-0.70000000000334239</c:v>
                </c:pt>
                <c:pt idx="4">
                  <c:v>-0.70000000000050022</c:v>
                </c:pt>
                <c:pt idx="5">
                  <c:v>-0.80000000000026716</c:v>
                </c:pt>
                <c:pt idx="6">
                  <c:v>-0.80000000000026716</c:v>
                </c:pt>
                <c:pt idx="7">
                  <c:v>-0.90000000000074465</c:v>
                </c:pt>
                <c:pt idx="8">
                  <c:v>-0.79999999999742499</c:v>
                </c:pt>
                <c:pt idx="9">
                  <c:v>-1.0999999999988574</c:v>
                </c:pt>
                <c:pt idx="10">
                  <c:v>-1.4000000000010004</c:v>
                </c:pt>
                <c:pt idx="11">
                  <c:v>-1.1000000000002785</c:v>
                </c:pt>
                <c:pt idx="12">
                  <c:v>-1.1000000000024102</c:v>
                </c:pt>
                <c:pt idx="13">
                  <c:v>-1.1999999999979138</c:v>
                </c:pt>
                <c:pt idx="14">
                  <c:v>-1.3999999999995794</c:v>
                </c:pt>
                <c:pt idx="15">
                  <c:v>-1.7000000000003013</c:v>
                </c:pt>
                <c:pt idx="16">
                  <c:v>-1.8999999999991246</c:v>
                </c:pt>
                <c:pt idx="17">
                  <c:v>-1.8999999999991246</c:v>
                </c:pt>
                <c:pt idx="18">
                  <c:v>-2.2000000000026887</c:v>
                </c:pt>
                <c:pt idx="19">
                  <c:v>-2.2999999999974818</c:v>
                </c:pt>
                <c:pt idx="20">
                  <c:v>-2.2999999999974818</c:v>
                </c:pt>
                <c:pt idx="21">
                  <c:v>-2.5999999999974932</c:v>
                </c:pt>
                <c:pt idx="22">
                  <c:v>-2.6999999999972601</c:v>
                </c:pt>
                <c:pt idx="23">
                  <c:v>-2.6999999999972601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97-49BF-8561-52713CA7264E}"/>
            </c:ext>
          </c:extLst>
        </c:ser>
        <c:ser>
          <c:idx val="3"/>
          <c:order val="3"/>
          <c:tx>
            <c:strRef>
              <c:f>'[1]各層相對第一筆資料壓縮量變化圖(2019-2020) (負值)'!$C$32</c:f>
              <c:strCache>
                <c:ptCount val="1"/>
                <c:pt idx="0">
                  <c:v>NO.4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bg1"/>
              </a:solidFill>
              <a:ln w="19050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'[1]各層相對第一筆資料壓縮量變化圖(2019-2020) (負值)'!$D$28:$AA$28</c:f>
              <c:numCache>
                <c:formatCode>General</c:formatCode>
                <c:ptCount val="24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  <c:pt idx="16">
                  <c:v>202005</c:v>
                </c:pt>
                <c:pt idx="17">
                  <c:v>202006</c:v>
                </c:pt>
                <c:pt idx="18">
                  <c:v>202007</c:v>
                </c:pt>
                <c:pt idx="19">
                  <c:v>202008</c:v>
                </c:pt>
                <c:pt idx="20">
                  <c:v>202009</c:v>
                </c:pt>
                <c:pt idx="21">
                  <c:v>202010</c:v>
                </c:pt>
                <c:pt idx="22">
                  <c:v>202011</c:v>
                </c:pt>
                <c:pt idx="23">
                  <c:v>202012</c:v>
                </c:pt>
              </c:numCache>
            </c:numRef>
          </c:cat>
          <c:val>
            <c:numRef>
              <c:f>'各層相對第一筆資料壓縮量變化圖(2019-2020) (負值)'!$D$33:$AA$33</c:f>
              <c:numCache>
                <c:formatCode>General</c:formatCode>
                <c:ptCount val="24"/>
                <c:pt idx="0">
                  <c:v>0</c:v>
                </c:pt>
                <c:pt idx="1">
                  <c:v>-0.50000000000309797</c:v>
                </c:pt>
                <c:pt idx="2">
                  <c:v>0</c:v>
                </c:pt>
                <c:pt idx="3">
                  <c:v>-0.70000000000405294</c:v>
                </c:pt>
                <c:pt idx="4">
                  <c:v>-0.70000000000050022</c:v>
                </c:pt>
                <c:pt idx="5">
                  <c:v>-0.80000000000097771</c:v>
                </c:pt>
                <c:pt idx="6">
                  <c:v>-0.80000000000097771</c:v>
                </c:pt>
                <c:pt idx="7">
                  <c:v>-0.90000000000074465</c:v>
                </c:pt>
                <c:pt idx="8">
                  <c:v>-0.79999999999742499</c:v>
                </c:pt>
                <c:pt idx="9">
                  <c:v>-1.099999999999568</c:v>
                </c:pt>
                <c:pt idx="10">
                  <c:v>-1.400000000001711</c:v>
                </c:pt>
                <c:pt idx="11">
                  <c:v>-1.200000000000756</c:v>
                </c:pt>
                <c:pt idx="12">
                  <c:v>-1.1000000000031207</c:v>
                </c:pt>
                <c:pt idx="13">
                  <c:v>-1.2999999999983913</c:v>
                </c:pt>
                <c:pt idx="14">
                  <c:v>-1.5999999999998238</c:v>
                </c:pt>
                <c:pt idx="15">
                  <c:v>-1.8000000000007788</c:v>
                </c:pt>
                <c:pt idx="16">
                  <c:v>-1.8999999999998352</c:v>
                </c:pt>
                <c:pt idx="17">
                  <c:v>-1.8999999999998352</c:v>
                </c:pt>
                <c:pt idx="18">
                  <c:v>-2.2000000000026887</c:v>
                </c:pt>
                <c:pt idx="19">
                  <c:v>-2.2999999999981924</c:v>
                </c:pt>
                <c:pt idx="20">
                  <c:v>-2.2999999999981924</c:v>
                </c:pt>
                <c:pt idx="21">
                  <c:v>-2.5999999999974932</c:v>
                </c:pt>
                <c:pt idx="22">
                  <c:v>-2.5999999999974932</c:v>
                </c:pt>
                <c:pt idx="23">
                  <c:v>-2.6999999999979707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97-49BF-8561-52713CA7264E}"/>
            </c:ext>
          </c:extLst>
        </c:ser>
        <c:ser>
          <c:idx val="4"/>
          <c:order val="4"/>
          <c:tx>
            <c:strRef>
              <c:f>'各層相對第一筆資料壓縮量變化圖(2019-2020) (負值)'!$C$34</c:f>
              <c:strCache>
                <c:ptCount val="1"/>
                <c:pt idx="0">
                  <c:v>NO.5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'[1]各層相對第一筆資料壓縮量變化圖(2019-2020) (負值)'!$D$28:$AA$28</c:f>
              <c:numCache>
                <c:formatCode>General</c:formatCode>
                <c:ptCount val="24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  <c:pt idx="16">
                  <c:v>202005</c:v>
                </c:pt>
                <c:pt idx="17">
                  <c:v>202006</c:v>
                </c:pt>
                <c:pt idx="18">
                  <c:v>202007</c:v>
                </c:pt>
                <c:pt idx="19">
                  <c:v>202008</c:v>
                </c:pt>
                <c:pt idx="20">
                  <c:v>202009</c:v>
                </c:pt>
                <c:pt idx="21">
                  <c:v>202010</c:v>
                </c:pt>
                <c:pt idx="22">
                  <c:v>202011</c:v>
                </c:pt>
                <c:pt idx="23">
                  <c:v>202012</c:v>
                </c:pt>
              </c:numCache>
            </c:numRef>
          </c:cat>
          <c:val>
            <c:numRef>
              <c:f>'各層相對第一筆資料壓縮量變化圖(2019-2020) (負值)'!$D$34:$AA$34</c:f>
              <c:numCache>
                <c:formatCode>General</c:formatCode>
                <c:ptCount val="24"/>
                <c:pt idx="0">
                  <c:v>0</c:v>
                </c:pt>
                <c:pt idx="1">
                  <c:v>-0.50000000000238742</c:v>
                </c:pt>
                <c:pt idx="2">
                  <c:v>-0.10000000000047748</c:v>
                </c:pt>
                <c:pt idx="3">
                  <c:v>-0.70000000000334239</c:v>
                </c:pt>
                <c:pt idx="4">
                  <c:v>-0.60000000000002274</c:v>
                </c:pt>
                <c:pt idx="5">
                  <c:v>-0.80000000000026716</c:v>
                </c:pt>
                <c:pt idx="6">
                  <c:v>-0.70000000000050022</c:v>
                </c:pt>
                <c:pt idx="7">
                  <c:v>-0.90000000000074465</c:v>
                </c:pt>
                <c:pt idx="8">
                  <c:v>-0.79999999999742499</c:v>
                </c:pt>
                <c:pt idx="9">
                  <c:v>-1.0999999999988574</c:v>
                </c:pt>
                <c:pt idx="10">
                  <c:v>-1.3000000000012335</c:v>
                </c:pt>
                <c:pt idx="11">
                  <c:v>-1.1000000000002785</c:v>
                </c:pt>
                <c:pt idx="12">
                  <c:v>-1.0000000000026432</c:v>
                </c:pt>
                <c:pt idx="13">
                  <c:v>-1.0999999999974364</c:v>
                </c:pt>
                <c:pt idx="14">
                  <c:v>-1.2999999999998124</c:v>
                </c:pt>
                <c:pt idx="15">
                  <c:v>-1.6000000000005343</c:v>
                </c:pt>
                <c:pt idx="16">
                  <c:v>-1.7999999999993577</c:v>
                </c:pt>
                <c:pt idx="17">
                  <c:v>-1.7999999999993577</c:v>
                </c:pt>
                <c:pt idx="18">
                  <c:v>-2.1000000000022112</c:v>
                </c:pt>
                <c:pt idx="19">
                  <c:v>-2.1999999999977149</c:v>
                </c:pt>
                <c:pt idx="20">
                  <c:v>-2.2999999999974818</c:v>
                </c:pt>
                <c:pt idx="21">
                  <c:v>-2.4999999999970157</c:v>
                </c:pt>
                <c:pt idx="22">
                  <c:v>-2.4999999999970157</c:v>
                </c:pt>
                <c:pt idx="23">
                  <c:v>-2.4999999999970157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97-49BF-8561-52713CA7264E}"/>
            </c:ext>
          </c:extLst>
        </c:ser>
        <c:ser>
          <c:idx val="5"/>
          <c:order val="5"/>
          <c:tx>
            <c:strRef>
              <c:f>'[1]各層相對第一筆資料壓縮量變化圖(2019-2020) (負值)'!$C$34</c:f>
              <c:strCache>
                <c:ptCount val="1"/>
                <c:pt idx="0">
                  <c:v>NO.6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bg1"/>
              </a:solidFill>
              <a:ln w="19050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'[1]各層相對第一筆資料壓縮量變化圖(2019-2020) (負值)'!$D$28:$AA$28</c:f>
              <c:numCache>
                <c:formatCode>General</c:formatCode>
                <c:ptCount val="24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  <c:pt idx="16">
                  <c:v>202005</c:v>
                </c:pt>
                <c:pt idx="17">
                  <c:v>202006</c:v>
                </c:pt>
                <c:pt idx="18">
                  <c:v>202007</c:v>
                </c:pt>
                <c:pt idx="19">
                  <c:v>202008</c:v>
                </c:pt>
                <c:pt idx="20">
                  <c:v>202009</c:v>
                </c:pt>
                <c:pt idx="21">
                  <c:v>202010</c:v>
                </c:pt>
                <c:pt idx="22">
                  <c:v>202011</c:v>
                </c:pt>
                <c:pt idx="23">
                  <c:v>202012</c:v>
                </c:pt>
              </c:numCache>
            </c:numRef>
          </c:cat>
          <c:val>
            <c:numRef>
              <c:f>'各層相對第一筆資料壓縮量變化圖(2019-2020) (負值)'!$D$35:$AA$35</c:f>
              <c:numCache>
                <c:formatCode>General</c:formatCode>
                <c:ptCount val="24"/>
                <c:pt idx="0">
                  <c:v>0</c:v>
                </c:pt>
                <c:pt idx="1">
                  <c:v>-0.40000000000190994</c:v>
                </c:pt>
                <c:pt idx="2">
                  <c:v>-0.20000000000095497</c:v>
                </c:pt>
                <c:pt idx="3">
                  <c:v>-0.60000000000286491</c:v>
                </c:pt>
                <c:pt idx="4">
                  <c:v>-0.60000000000002274</c:v>
                </c:pt>
                <c:pt idx="5">
                  <c:v>-0.69999999999907914</c:v>
                </c:pt>
                <c:pt idx="6">
                  <c:v>-0.69999999999907914</c:v>
                </c:pt>
                <c:pt idx="7">
                  <c:v>-0.69999999999907914</c:v>
                </c:pt>
                <c:pt idx="8">
                  <c:v>-0.69999999999623697</c:v>
                </c:pt>
                <c:pt idx="9">
                  <c:v>-0.99999999999766942</c:v>
                </c:pt>
                <c:pt idx="10">
                  <c:v>-1.2999999999991019</c:v>
                </c:pt>
                <c:pt idx="11">
                  <c:v>-1.0999999999981469</c:v>
                </c:pt>
                <c:pt idx="12">
                  <c:v>-1.1000000000009891</c:v>
                </c:pt>
                <c:pt idx="13">
                  <c:v>-1.1999999999957822</c:v>
                </c:pt>
                <c:pt idx="14">
                  <c:v>-1.2999999999976808</c:v>
                </c:pt>
                <c:pt idx="15">
                  <c:v>-1.4999999999986358</c:v>
                </c:pt>
                <c:pt idx="16">
                  <c:v>-1.5999999999976922</c:v>
                </c:pt>
                <c:pt idx="17">
                  <c:v>-1.799999999997226</c:v>
                </c:pt>
                <c:pt idx="18">
                  <c:v>-1.9000000000005457</c:v>
                </c:pt>
                <c:pt idx="19">
                  <c:v>-2.0999999999958163</c:v>
                </c:pt>
                <c:pt idx="20">
                  <c:v>-2.0999999999958163</c:v>
                </c:pt>
                <c:pt idx="21">
                  <c:v>-2.3999999999958277</c:v>
                </c:pt>
                <c:pt idx="22">
                  <c:v>-2.3999999999958277</c:v>
                </c:pt>
                <c:pt idx="23">
                  <c:v>-2.4999999999963052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97-49BF-8561-52713CA7264E}"/>
            </c:ext>
          </c:extLst>
        </c:ser>
        <c:ser>
          <c:idx val="6"/>
          <c:order val="6"/>
          <c:tx>
            <c:strRef>
              <c:f>'[1]各層相對第一筆資料壓縮量變化圖(2019-2020) (負值)'!$C$35</c:f>
              <c:strCache>
                <c:ptCount val="1"/>
                <c:pt idx="0">
                  <c:v>NO.7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triangle"/>
            <c:size val="9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'[1]各層相對第一筆資料壓縮量變化圖(2019-2020) (負值)'!$D$28:$AA$28</c:f>
              <c:numCache>
                <c:formatCode>General</c:formatCode>
                <c:ptCount val="24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  <c:pt idx="16">
                  <c:v>202005</c:v>
                </c:pt>
                <c:pt idx="17">
                  <c:v>202006</c:v>
                </c:pt>
                <c:pt idx="18">
                  <c:v>202007</c:v>
                </c:pt>
                <c:pt idx="19">
                  <c:v>202008</c:v>
                </c:pt>
                <c:pt idx="20">
                  <c:v>202009</c:v>
                </c:pt>
                <c:pt idx="21">
                  <c:v>202010</c:v>
                </c:pt>
                <c:pt idx="22">
                  <c:v>202011</c:v>
                </c:pt>
                <c:pt idx="23">
                  <c:v>202012</c:v>
                </c:pt>
              </c:numCache>
            </c:numRef>
          </c:cat>
          <c:val>
            <c:numRef>
              <c:f>'各層相對第一筆資料壓縮量變化圖(2019-2020) (負值)'!$D$36:$AA$36</c:f>
              <c:numCache>
                <c:formatCode>General</c:formatCode>
                <c:ptCount val="24"/>
                <c:pt idx="0">
                  <c:v>0</c:v>
                </c:pt>
                <c:pt idx="1">
                  <c:v>-0.40000000000333102</c:v>
                </c:pt>
                <c:pt idx="2">
                  <c:v>-0.19999999999953388</c:v>
                </c:pt>
                <c:pt idx="3">
                  <c:v>-0.60000000000428599</c:v>
                </c:pt>
                <c:pt idx="4">
                  <c:v>-0.60000000000144382</c:v>
                </c:pt>
                <c:pt idx="5">
                  <c:v>-0.69999999999907914</c:v>
                </c:pt>
                <c:pt idx="6">
                  <c:v>-0.79999999999955662</c:v>
                </c:pt>
                <c:pt idx="7">
                  <c:v>-0.79999999999955662</c:v>
                </c:pt>
                <c:pt idx="8">
                  <c:v>-0.79999999999671445</c:v>
                </c:pt>
                <c:pt idx="9">
                  <c:v>-0.99999999999766942</c:v>
                </c:pt>
                <c:pt idx="10">
                  <c:v>-1.2000000000000455</c:v>
                </c:pt>
                <c:pt idx="11">
                  <c:v>-1.099999999999568</c:v>
                </c:pt>
                <c:pt idx="12">
                  <c:v>-1.1000000000009891</c:v>
                </c:pt>
                <c:pt idx="13">
                  <c:v>-1.1999999999972033</c:v>
                </c:pt>
                <c:pt idx="14">
                  <c:v>-1.2999999999991019</c:v>
                </c:pt>
                <c:pt idx="15">
                  <c:v>-1.5000000000000568</c:v>
                </c:pt>
                <c:pt idx="16">
                  <c:v>-1.5999999999976922</c:v>
                </c:pt>
                <c:pt idx="17">
                  <c:v>-1.7999999999986471</c:v>
                </c:pt>
                <c:pt idx="18">
                  <c:v>-2.0000000000010232</c:v>
                </c:pt>
                <c:pt idx="19">
                  <c:v>-2.0999999999972374</c:v>
                </c:pt>
                <c:pt idx="20">
                  <c:v>-2.0999999999972374</c:v>
                </c:pt>
                <c:pt idx="21">
                  <c:v>-2.2999999999967713</c:v>
                </c:pt>
                <c:pt idx="22">
                  <c:v>-2.3999999999958277</c:v>
                </c:pt>
                <c:pt idx="23">
                  <c:v>-2.4999999999963052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297-49BF-8561-52713CA7264E}"/>
            </c:ext>
          </c:extLst>
        </c:ser>
        <c:ser>
          <c:idx val="7"/>
          <c:order val="7"/>
          <c:tx>
            <c:strRef>
              <c:f>'[1]各層相對第一筆資料壓縮量變化圖(2019-2020) (負值)'!$C$36</c:f>
              <c:strCache>
                <c:ptCount val="1"/>
                <c:pt idx="0">
                  <c:v>NO.8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9050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'[1]各層相對第一筆資料壓縮量變化圖(2019-2020) (負值)'!$D$28:$AA$28</c:f>
              <c:numCache>
                <c:formatCode>General</c:formatCode>
                <c:ptCount val="24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  <c:pt idx="16">
                  <c:v>202005</c:v>
                </c:pt>
                <c:pt idx="17">
                  <c:v>202006</c:v>
                </c:pt>
                <c:pt idx="18">
                  <c:v>202007</c:v>
                </c:pt>
                <c:pt idx="19">
                  <c:v>202008</c:v>
                </c:pt>
                <c:pt idx="20">
                  <c:v>202009</c:v>
                </c:pt>
                <c:pt idx="21">
                  <c:v>202010</c:v>
                </c:pt>
                <c:pt idx="22">
                  <c:v>202011</c:v>
                </c:pt>
                <c:pt idx="23">
                  <c:v>202012</c:v>
                </c:pt>
              </c:numCache>
            </c:numRef>
          </c:cat>
          <c:val>
            <c:numRef>
              <c:f>'各層相對第一筆資料壓縮量變化圖(2019-2020) (負值)'!$D$37:$AA$37</c:f>
              <c:numCache>
                <c:formatCode>General</c:formatCode>
                <c:ptCount val="24"/>
                <c:pt idx="0">
                  <c:v>0</c:v>
                </c:pt>
                <c:pt idx="1">
                  <c:v>-0.30000000000285354</c:v>
                </c:pt>
                <c:pt idx="2">
                  <c:v>-0.19999999999953388</c:v>
                </c:pt>
                <c:pt idx="3">
                  <c:v>-0.60000000000428599</c:v>
                </c:pt>
                <c:pt idx="4">
                  <c:v>-0.60000000000144382</c:v>
                </c:pt>
                <c:pt idx="5">
                  <c:v>-0.69999999999907914</c:v>
                </c:pt>
                <c:pt idx="6">
                  <c:v>-0.69999999999907914</c:v>
                </c:pt>
                <c:pt idx="7">
                  <c:v>-0.69999999999907914</c:v>
                </c:pt>
                <c:pt idx="8">
                  <c:v>-0.69999999999623697</c:v>
                </c:pt>
                <c:pt idx="9">
                  <c:v>-0.89999999999861302</c:v>
                </c:pt>
                <c:pt idx="10">
                  <c:v>-1.2000000000000455</c:v>
                </c:pt>
                <c:pt idx="11">
                  <c:v>-1.099999999999568</c:v>
                </c:pt>
                <c:pt idx="12">
                  <c:v>-1.0000000000019327</c:v>
                </c:pt>
                <c:pt idx="13">
                  <c:v>-1.0999999999967258</c:v>
                </c:pt>
                <c:pt idx="14">
                  <c:v>-1.1999999999986244</c:v>
                </c:pt>
                <c:pt idx="15">
                  <c:v>-1.3999999999995794</c:v>
                </c:pt>
                <c:pt idx="16">
                  <c:v>-1.4999999999986358</c:v>
                </c:pt>
                <c:pt idx="17">
                  <c:v>-1.4999999999986358</c:v>
                </c:pt>
                <c:pt idx="18">
                  <c:v>-1.8000000000014893</c:v>
                </c:pt>
                <c:pt idx="19">
                  <c:v>-1.8999999999962824</c:v>
                </c:pt>
                <c:pt idx="20">
                  <c:v>-1.9999999999967599</c:v>
                </c:pt>
                <c:pt idx="21">
                  <c:v>-2.1999999999962938</c:v>
                </c:pt>
                <c:pt idx="22">
                  <c:v>-2.0999999999972374</c:v>
                </c:pt>
                <c:pt idx="23">
                  <c:v>-2.2999999999967713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297-49BF-8561-52713CA7264E}"/>
            </c:ext>
          </c:extLst>
        </c:ser>
        <c:ser>
          <c:idx val="8"/>
          <c:order val="8"/>
          <c:tx>
            <c:strRef>
              <c:f>'[1]各層相對第一筆資料壓縮量變化圖(2019-2020) (負值)'!$C$37</c:f>
              <c:strCache>
                <c:ptCount val="1"/>
                <c:pt idx="0">
                  <c:v>NO.9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9050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'[1]各層相對第一筆資料壓縮量變化圖(2019-2020) (負值)'!$D$28:$AA$28</c:f>
              <c:numCache>
                <c:formatCode>General</c:formatCode>
                <c:ptCount val="24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  <c:pt idx="16">
                  <c:v>202005</c:v>
                </c:pt>
                <c:pt idx="17">
                  <c:v>202006</c:v>
                </c:pt>
                <c:pt idx="18">
                  <c:v>202007</c:v>
                </c:pt>
                <c:pt idx="19">
                  <c:v>202008</c:v>
                </c:pt>
                <c:pt idx="20">
                  <c:v>202009</c:v>
                </c:pt>
                <c:pt idx="21">
                  <c:v>202010</c:v>
                </c:pt>
                <c:pt idx="22">
                  <c:v>202011</c:v>
                </c:pt>
                <c:pt idx="23">
                  <c:v>202012</c:v>
                </c:pt>
              </c:numCache>
            </c:numRef>
          </c:cat>
          <c:val>
            <c:numRef>
              <c:f>'各層相對第一筆資料壓縮量變化圖(2019-2020) (負值)'!$D$38:$AA$38</c:f>
              <c:numCache>
                <c:formatCode>General</c:formatCode>
                <c:ptCount val="24"/>
                <c:pt idx="0">
                  <c:v>0</c:v>
                </c:pt>
                <c:pt idx="1">
                  <c:v>-0.30000000000285354</c:v>
                </c:pt>
                <c:pt idx="2">
                  <c:v>-0.30000000000001137</c:v>
                </c:pt>
                <c:pt idx="3">
                  <c:v>-0.50000000000380851</c:v>
                </c:pt>
                <c:pt idx="4">
                  <c:v>-0.50000000000096634</c:v>
                </c:pt>
                <c:pt idx="5">
                  <c:v>-0.60000000000002274</c:v>
                </c:pt>
                <c:pt idx="6">
                  <c:v>-0.69999999999907914</c:v>
                </c:pt>
                <c:pt idx="7">
                  <c:v>-0.69999999999907914</c:v>
                </c:pt>
                <c:pt idx="8">
                  <c:v>-0.69999999999623697</c:v>
                </c:pt>
                <c:pt idx="9">
                  <c:v>-0.89999999999861302</c:v>
                </c:pt>
                <c:pt idx="10">
                  <c:v>-1.2000000000000455</c:v>
                </c:pt>
                <c:pt idx="11">
                  <c:v>-1.099999999999568</c:v>
                </c:pt>
                <c:pt idx="12">
                  <c:v>-1.0000000000019327</c:v>
                </c:pt>
                <c:pt idx="13">
                  <c:v>-1.0999999999967258</c:v>
                </c:pt>
                <c:pt idx="14">
                  <c:v>-1.1999999999986244</c:v>
                </c:pt>
                <c:pt idx="15">
                  <c:v>-1.2999999999991019</c:v>
                </c:pt>
                <c:pt idx="16">
                  <c:v>-1.4999999999986358</c:v>
                </c:pt>
                <c:pt idx="17">
                  <c:v>-1.5999999999976922</c:v>
                </c:pt>
                <c:pt idx="18">
                  <c:v>-1.7000000000010118</c:v>
                </c:pt>
                <c:pt idx="19">
                  <c:v>-1.799999999997226</c:v>
                </c:pt>
                <c:pt idx="20">
                  <c:v>-1.799999999997226</c:v>
                </c:pt>
                <c:pt idx="21">
                  <c:v>-1.9999999999967599</c:v>
                </c:pt>
                <c:pt idx="22">
                  <c:v>-2.0999999999958163</c:v>
                </c:pt>
                <c:pt idx="23">
                  <c:v>-2.1999999999962938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297-49BF-8561-52713CA7264E}"/>
            </c:ext>
          </c:extLst>
        </c:ser>
        <c:ser>
          <c:idx val="9"/>
          <c:order val="9"/>
          <c:tx>
            <c:strRef>
              <c:f>'[1]各層相對第一筆資料壓縮量變化圖(2019-2020) (負值)'!$C$38</c:f>
              <c:strCache>
                <c:ptCount val="1"/>
                <c:pt idx="0">
                  <c:v>NO.10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'[1]各層相對第一筆資料壓縮量變化圖(2019-2020) (負值)'!$D$28:$AA$28</c:f>
              <c:numCache>
                <c:formatCode>General</c:formatCode>
                <c:ptCount val="24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  <c:pt idx="16">
                  <c:v>202005</c:v>
                </c:pt>
                <c:pt idx="17">
                  <c:v>202006</c:v>
                </c:pt>
                <c:pt idx="18">
                  <c:v>202007</c:v>
                </c:pt>
                <c:pt idx="19">
                  <c:v>202008</c:v>
                </c:pt>
                <c:pt idx="20">
                  <c:v>202009</c:v>
                </c:pt>
                <c:pt idx="21">
                  <c:v>202010</c:v>
                </c:pt>
                <c:pt idx="22">
                  <c:v>202011</c:v>
                </c:pt>
                <c:pt idx="23">
                  <c:v>202012</c:v>
                </c:pt>
              </c:numCache>
            </c:numRef>
          </c:cat>
          <c:val>
            <c:numRef>
              <c:f>'各層相對第一筆資料壓縮量變化圖(2019-2020) (負值)'!$D$39:$AA$39</c:f>
              <c:numCache>
                <c:formatCode>General</c:formatCode>
                <c:ptCount val="24"/>
                <c:pt idx="0">
                  <c:v>0</c:v>
                </c:pt>
                <c:pt idx="1">
                  <c:v>-0.40000000000333102</c:v>
                </c:pt>
                <c:pt idx="2">
                  <c:v>-0.30000000000001137</c:v>
                </c:pt>
                <c:pt idx="3">
                  <c:v>-0.50000000000380851</c:v>
                </c:pt>
                <c:pt idx="4">
                  <c:v>-0.50000000000096634</c:v>
                </c:pt>
                <c:pt idx="5">
                  <c:v>-0.70000000000050022</c:v>
                </c:pt>
                <c:pt idx="6">
                  <c:v>-0.70000000000050022</c:v>
                </c:pt>
                <c:pt idx="7">
                  <c:v>-0.79999999999955662</c:v>
                </c:pt>
                <c:pt idx="8">
                  <c:v>-0.69999999999623697</c:v>
                </c:pt>
                <c:pt idx="9">
                  <c:v>-0.89999999999861302</c:v>
                </c:pt>
                <c:pt idx="10">
                  <c:v>-1.2000000000000455</c:v>
                </c:pt>
                <c:pt idx="11">
                  <c:v>-0.99999999999909051</c:v>
                </c:pt>
                <c:pt idx="12">
                  <c:v>-1.0000000000019327</c:v>
                </c:pt>
                <c:pt idx="13">
                  <c:v>-0.99999999999766942</c:v>
                </c:pt>
                <c:pt idx="14">
                  <c:v>-1.099999999999568</c:v>
                </c:pt>
                <c:pt idx="15">
                  <c:v>-1.300000000000523</c:v>
                </c:pt>
                <c:pt idx="16">
                  <c:v>-1.3999999999981583</c:v>
                </c:pt>
                <c:pt idx="17">
                  <c:v>-1.4999999999986358</c:v>
                </c:pt>
                <c:pt idx="18">
                  <c:v>-1.8000000000014893</c:v>
                </c:pt>
                <c:pt idx="19">
                  <c:v>-1.799999999997226</c:v>
                </c:pt>
                <c:pt idx="20">
                  <c:v>-1.799999999997226</c:v>
                </c:pt>
                <c:pt idx="21">
                  <c:v>-2.0999999999972374</c:v>
                </c:pt>
                <c:pt idx="22">
                  <c:v>-1.9999999999967599</c:v>
                </c:pt>
                <c:pt idx="23">
                  <c:v>-2.0999999999972374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297-49BF-8561-52713CA7264E}"/>
            </c:ext>
          </c:extLst>
        </c:ser>
        <c:ser>
          <c:idx val="10"/>
          <c:order val="10"/>
          <c:tx>
            <c:strRef>
              <c:f>'[1]各層相對第一筆資料壓縮量變化圖(2019-2020) (負值)'!$C$39</c:f>
              <c:strCache>
                <c:ptCount val="1"/>
                <c:pt idx="0">
                  <c:v>NO.11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10"/>
            <c:spPr>
              <a:solidFill>
                <a:schemeClr val="bg1"/>
              </a:solidFill>
              <a:ln w="15875">
                <a:solidFill>
                  <a:srgbClr val="FF0000"/>
                </a:solidFill>
                <a:round/>
              </a:ln>
              <a:effectLst/>
            </c:spPr>
          </c:marker>
          <c:dPt>
            <c:idx val="15"/>
            <c:marker>
              <c:symbol val="circle"/>
              <c:size val="10"/>
              <c:spPr>
                <a:solidFill>
                  <a:schemeClr val="bg1"/>
                </a:solidFill>
                <a:ln w="15875">
                  <a:solidFill>
                    <a:srgbClr val="FF0000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BC5-4C86-8E5D-B48E688354E8}"/>
              </c:ext>
            </c:extLst>
          </c:dPt>
          <c:dPt>
            <c:idx val="23"/>
            <c:marker>
              <c:symbol val="circle"/>
              <c:size val="10"/>
              <c:spPr>
                <a:solidFill>
                  <a:schemeClr val="bg1"/>
                </a:solidFill>
                <a:ln w="15875">
                  <a:solidFill>
                    <a:srgbClr val="FF0000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BC5-4C86-8E5D-B48E688354E8}"/>
              </c:ext>
            </c:extLst>
          </c:dPt>
          <c:cat>
            <c:numRef>
              <c:f>'[1]各層相對第一筆資料壓縮量變化圖(2019-2020) (負值)'!$D$28:$AA$28</c:f>
              <c:numCache>
                <c:formatCode>General</c:formatCode>
                <c:ptCount val="24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  <c:pt idx="16">
                  <c:v>202005</c:v>
                </c:pt>
                <c:pt idx="17">
                  <c:v>202006</c:v>
                </c:pt>
                <c:pt idx="18">
                  <c:v>202007</c:v>
                </c:pt>
                <c:pt idx="19">
                  <c:v>202008</c:v>
                </c:pt>
                <c:pt idx="20">
                  <c:v>202009</c:v>
                </c:pt>
                <c:pt idx="21">
                  <c:v>202010</c:v>
                </c:pt>
                <c:pt idx="22">
                  <c:v>202011</c:v>
                </c:pt>
                <c:pt idx="23">
                  <c:v>202012</c:v>
                </c:pt>
              </c:numCache>
            </c:numRef>
          </c:cat>
          <c:val>
            <c:numRef>
              <c:f>'各層相對第一筆資料壓縮量變化圖(2019-2020) (負值)'!$D$40:$AA$40</c:f>
              <c:numCache>
                <c:formatCode>General</c:formatCode>
                <c:ptCount val="24"/>
                <c:pt idx="0">
                  <c:v>0</c:v>
                </c:pt>
                <c:pt idx="1">
                  <c:v>-0.20000000000237605</c:v>
                </c:pt>
                <c:pt idx="2">
                  <c:v>-0.50000000000096634</c:v>
                </c:pt>
                <c:pt idx="3">
                  <c:v>-0.30000000000285354</c:v>
                </c:pt>
                <c:pt idx="4">
                  <c:v>-0.30000000000001137</c:v>
                </c:pt>
                <c:pt idx="5">
                  <c:v>-0.39999999999906777</c:v>
                </c:pt>
                <c:pt idx="6">
                  <c:v>-0.59999999999860165</c:v>
                </c:pt>
                <c:pt idx="7">
                  <c:v>-0.49999999999954525</c:v>
                </c:pt>
                <c:pt idx="8">
                  <c:v>-0.59999999999575948</c:v>
                </c:pt>
                <c:pt idx="9">
                  <c:v>-0.69999999999765805</c:v>
                </c:pt>
                <c:pt idx="10">
                  <c:v>-0.99999999999909051</c:v>
                </c:pt>
                <c:pt idx="11">
                  <c:v>-0.79999999999813554</c:v>
                </c:pt>
                <c:pt idx="12">
                  <c:v>-0.80000000000097771</c:v>
                </c:pt>
                <c:pt idx="13">
                  <c:v>-0.79999999999671445</c:v>
                </c:pt>
                <c:pt idx="14">
                  <c:v>-0.89999999999861302</c:v>
                </c:pt>
                <c:pt idx="15">
                  <c:v>-1.099999999999568</c:v>
                </c:pt>
                <c:pt idx="16">
                  <c:v>-1.1999999999972033</c:v>
                </c:pt>
                <c:pt idx="17">
                  <c:v>-1.2999999999976808</c:v>
                </c:pt>
                <c:pt idx="18">
                  <c:v>-1.5000000000014779</c:v>
                </c:pt>
                <c:pt idx="19">
                  <c:v>-1.4999999999957936</c:v>
                </c:pt>
                <c:pt idx="20">
                  <c:v>-1.5999999999962711</c:v>
                </c:pt>
                <c:pt idx="21">
                  <c:v>-1.799999999995805</c:v>
                </c:pt>
                <c:pt idx="22">
                  <c:v>-1.799999999995805</c:v>
                </c:pt>
                <c:pt idx="23">
                  <c:v>-1.8999999999962824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297-49BF-8561-52713CA7264E}"/>
            </c:ext>
          </c:extLst>
        </c:ser>
        <c:ser>
          <c:idx val="11"/>
          <c:order val="11"/>
          <c:tx>
            <c:strRef>
              <c:f>'[1]各層相對第一筆資料壓縮量變化圖(2019-2020) (負值)'!$C$40</c:f>
              <c:strCache>
                <c:ptCount val="1"/>
                <c:pt idx="0">
                  <c:v>NO.12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'[1]各層相對第一筆資料壓縮量變化圖(2019-2020) (負值)'!$D$28:$AA$28</c:f>
              <c:numCache>
                <c:formatCode>General</c:formatCode>
                <c:ptCount val="24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  <c:pt idx="16">
                  <c:v>202005</c:v>
                </c:pt>
                <c:pt idx="17">
                  <c:v>202006</c:v>
                </c:pt>
                <c:pt idx="18">
                  <c:v>202007</c:v>
                </c:pt>
                <c:pt idx="19">
                  <c:v>202008</c:v>
                </c:pt>
                <c:pt idx="20">
                  <c:v>202009</c:v>
                </c:pt>
                <c:pt idx="21">
                  <c:v>202010</c:v>
                </c:pt>
                <c:pt idx="22">
                  <c:v>202011</c:v>
                </c:pt>
                <c:pt idx="23">
                  <c:v>202012</c:v>
                </c:pt>
              </c:numCache>
            </c:numRef>
          </c:cat>
          <c:val>
            <c:numRef>
              <c:f>'各層相對第一筆資料壓縮量變化圖(2019-2020) (負值)'!$D$41:$AA$41</c:f>
              <c:numCache>
                <c:formatCode>General</c:formatCode>
                <c:ptCount val="24"/>
                <c:pt idx="0">
                  <c:v>0</c:v>
                </c:pt>
                <c:pt idx="1">
                  <c:v>-0.20000000000379714</c:v>
                </c:pt>
                <c:pt idx="2">
                  <c:v>-0.49999999999954525</c:v>
                </c:pt>
                <c:pt idx="3">
                  <c:v>-0.40000000000475211</c:v>
                </c:pt>
                <c:pt idx="4">
                  <c:v>-0.39999999999906777</c:v>
                </c:pt>
                <c:pt idx="5">
                  <c:v>-0.49999999999954525</c:v>
                </c:pt>
                <c:pt idx="6">
                  <c:v>-0.60000000000002274</c:v>
                </c:pt>
                <c:pt idx="7">
                  <c:v>-0.60000000000002274</c:v>
                </c:pt>
                <c:pt idx="8">
                  <c:v>-0.5999999999943384</c:v>
                </c:pt>
                <c:pt idx="9">
                  <c:v>-0.69999999999765805</c:v>
                </c:pt>
                <c:pt idx="10">
                  <c:v>-0.89999999999861302</c:v>
                </c:pt>
                <c:pt idx="11">
                  <c:v>-0.79999999999813554</c:v>
                </c:pt>
                <c:pt idx="12">
                  <c:v>-0.80000000000097771</c:v>
                </c:pt>
                <c:pt idx="13">
                  <c:v>-0.69999999999481588</c:v>
                </c:pt>
                <c:pt idx="14">
                  <c:v>-0.89999999999861302</c:v>
                </c:pt>
                <c:pt idx="15">
                  <c:v>-1.099999999999568</c:v>
                </c:pt>
                <c:pt idx="16">
                  <c:v>-1.1999999999972033</c:v>
                </c:pt>
                <c:pt idx="17">
                  <c:v>-1.2999999999976808</c:v>
                </c:pt>
                <c:pt idx="18">
                  <c:v>-1.4000000000010004</c:v>
                </c:pt>
                <c:pt idx="19">
                  <c:v>-1.3999999999953161</c:v>
                </c:pt>
                <c:pt idx="20">
                  <c:v>-1.4999999999957936</c:v>
                </c:pt>
                <c:pt idx="21">
                  <c:v>-1.6999999999967486</c:v>
                </c:pt>
                <c:pt idx="22">
                  <c:v>-1.5999999999962711</c:v>
                </c:pt>
                <c:pt idx="23">
                  <c:v>-1.7999999999943839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297-49BF-8561-52713CA7264E}"/>
            </c:ext>
          </c:extLst>
        </c:ser>
        <c:ser>
          <c:idx val="12"/>
          <c:order val="12"/>
          <c:tx>
            <c:strRef>
              <c:f>'[1]各層相對第一筆資料壓縮量變化圖(2019-2020) (負值)'!$C$41</c:f>
              <c:strCache>
                <c:ptCount val="1"/>
                <c:pt idx="0">
                  <c:v>NO.13</c:v>
                </c:pt>
              </c:strCache>
            </c:strRef>
          </c:tx>
          <c:spPr>
            <a:ln w="158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'[1]各層相對第一筆資料壓縮量變化圖(2019-2020) (負值)'!$D$28:$AA$28</c:f>
              <c:numCache>
                <c:formatCode>General</c:formatCode>
                <c:ptCount val="24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  <c:pt idx="16">
                  <c:v>202005</c:v>
                </c:pt>
                <c:pt idx="17">
                  <c:v>202006</c:v>
                </c:pt>
                <c:pt idx="18">
                  <c:v>202007</c:v>
                </c:pt>
                <c:pt idx="19">
                  <c:v>202008</c:v>
                </c:pt>
                <c:pt idx="20">
                  <c:v>202009</c:v>
                </c:pt>
                <c:pt idx="21">
                  <c:v>202010</c:v>
                </c:pt>
                <c:pt idx="22">
                  <c:v>202011</c:v>
                </c:pt>
                <c:pt idx="23">
                  <c:v>202012</c:v>
                </c:pt>
              </c:numCache>
            </c:numRef>
          </c:cat>
          <c:val>
            <c:numRef>
              <c:f>'各層相對第一筆資料壓縮量變化圖(2019-2020) (負值)'!$D$42:$AA$42</c:f>
              <c:numCache>
                <c:formatCode>General</c:formatCode>
                <c:ptCount val="24"/>
                <c:pt idx="0">
                  <c:v>0</c:v>
                </c:pt>
                <c:pt idx="1">
                  <c:v>-0.30000000000143245</c:v>
                </c:pt>
                <c:pt idx="2">
                  <c:v>-0.40000000000190994</c:v>
                </c:pt>
                <c:pt idx="3">
                  <c:v>-0.40000000000190994</c:v>
                </c:pt>
                <c:pt idx="4">
                  <c:v>-0.49999999999954525</c:v>
                </c:pt>
                <c:pt idx="5">
                  <c:v>-0.49999999999954525</c:v>
                </c:pt>
                <c:pt idx="6">
                  <c:v>-0.60000000000002274</c:v>
                </c:pt>
                <c:pt idx="7">
                  <c:v>-0.60000000000002274</c:v>
                </c:pt>
                <c:pt idx="8">
                  <c:v>-0.5999999999943384</c:v>
                </c:pt>
                <c:pt idx="9">
                  <c:v>-0.69999999999765805</c:v>
                </c:pt>
                <c:pt idx="10">
                  <c:v>-0.89999999999861302</c:v>
                </c:pt>
                <c:pt idx="11">
                  <c:v>-0.79999999999813554</c:v>
                </c:pt>
                <c:pt idx="12">
                  <c:v>-0.80000000000097771</c:v>
                </c:pt>
                <c:pt idx="13">
                  <c:v>-0.69999999999481588</c:v>
                </c:pt>
                <c:pt idx="14">
                  <c:v>-0.79999999999813554</c:v>
                </c:pt>
                <c:pt idx="15">
                  <c:v>-1.099999999999568</c:v>
                </c:pt>
                <c:pt idx="16">
                  <c:v>-1.0999999999967258</c:v>
                </c:pt>
                <c:pt idx="17">
                  <c:v>-1.1999999999972033</c:v>
                </c:pt>
                <c:pt idx="18">
                  <c:v>-1.300000000000523</c:v>
                </c:pt>
                <c:pt idx="19">
                  <c:v>-1.2999999999948386</c:v>
                </c:pt>
                <c:pt idx="20">
                  <c:v>-1.3999999999953161</c:v>
                </c:pt>
                <c:pt idx="21">
                  <c:v>-1.4999999999957936</c:v>
                </c:pt>
                <c:pt idx="22">
                  <c:v>-1.3999999999953161</c:v>
                </c:pt>
                <c:pt idx="23">
                  <c:v>-1.5999999999962711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297-49BF-8561-52713CA7264E}"/>
            </c:ext>
          </c:extLst>
        </c:ser>
        <c:ser>
          <c:idx val="13"/>
          <c:order val="13"/>
          <c:tx>
            <c:strRef>
              <c:f>'[1]各層相對第一筆資料壓縮量變化圖(2019-2020) (負值)'!$C$42</c:f>
              <c:strCache>
                <c:ptCount val="1"/>
                <c:pt idx="0">
                  <c:v>NO.14</c:v>
                </c:pt>
              </c:strCache>
            </c:strRef>
          </c:tx>
          <c:spPr>
            <a:ln w="158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'[1]各層相對第一筆資料壓縮量變化圖(2019-2020) (負值)'!$D$28:$AA$28</c:f>
              <c:numCache>
                <c:formatCode>General</c:formatCode>
                <c:ptCount val="24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  <c:pt idx="16">
                  <c:v>202005</c:v>
                </c:pt>
                <c:pt idx="17">
                  <c:v>202006</c:v>
                </c:pt>
                <c:pt idx="18">
                  <c:v>202007</c:v>
                </c:pt>
                <c:pt idx="19">
                  <c:v>202008</c:v>
                </c:pt>
                <c:pt idx="20">
                  <c:v>202009</c:v>
                </c:pt>
                <c:pt idx="21">
                  <c:v>202010</c:v>
                </c:pt>
                <c:pt idx="22">
                  <c:v>202011</c:v>
                </c:pt>
                <c:pt idx="23">
                  <c:v>202012</c:v>
                </c:pt>
              </c:numCache>
            </c:numRef>
          </c:cat>
          <c:val>
            <c:numRef>
              <c:f>'各層相對第一筆資料壓縮量變化圖(2019-2020) (負值)'!$D$43:$AA$43</c:f>
              <c:numCache>
                <c:formatCode>General</c:formatCode>
                <c:ptCount val="24"/>
                <c:pt idx="0">
                  <c:v>0</c:v>
                </c:pt>
                <c:pt idx="1">
                  <c:v>-0.20000000000379714</c:v>
                </c:pt>
                <c:pt idx="2">
                  <c:v>-0.49999999999954525</c:v>
                </c:pt>
                <c:pt idx="3">
                  <c:v>-0.40000000000475211</c:v>
                </c:pt>
                <c:pt idx="4">
                  <c:v>-0.40000000000190994</c:v>
                </c:pt>
                <c:pt idx="5">
                  <c:v>-0.39999999999906777</c:v>
                </c:pt>
                <c:pt idx="6">
                  <c:v>-0.60000000000002274</c:v>
                </c:pt>
                <c:pt idx="7">
                  <c:v>-0.49999999999954525</c:v>
                </c:pt>
                <c:pt idx="8">
                  <c:v>-0.59999999999718057</c:v>
                </c:pt>
                <c:pt idx="9">
                  <c:v>-0.69999999999765805</c:v>
                </c:pt>
                <c:pt idx="10">
                  <c:v>-0.80000000000097771</c:v>
                </c:pt>
                <c:pt idx="11">
                  <c:v>-0.80000000000097771</c:v>
                </c:pt>
                <c:pt idx="12">
                  <c:v>-0.70000000000334239</c:v>
                </c:pt>
                <c:pt idx="13">
                  <c:v>-0.69999999999765805</c:v>
                </c:pt>
                <c:pt idx="14">
                  <c:v>-0.70000000000050022</c:v>
                </c:pt>
                <c:pt idx="15">
                  <c:v>-0.90000000000145519</c:v>
                </c:pt>
                <c:pt idx="16">
                  <c:v>-0.99999999999909051</c:v>
                </c:pt>
                <c:pt idx="17">
                  <c:v>-1.2000000000000455</c:v>
                </c:pt>
                <c:pt idx="18">
                  <c:v>-1.3000000000033651</c:v>
                </c:pt>
                <c:pt idx="19">
                  <c:v>-1.1999999999972033</c:v>
                </c:pt>
                <c:pt idx="20">
                  <c:v>-1.2999999999976808</c:v>
                </c:pt>
                <c:pt idx="21">
                  <c:v>-1.3999999999981583</c:v>
                </c:pt>
                <c:pt idx="22">
                  <c:v>-1.3999999999981583</c:v>
                </c:pt>
                <c:pt idx="23">
                  <c:v>-1.4999999999957936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297-49BF-8561-52713CA7264E}"/>
            </c:ext>
          </c:extLst>
        </c:ser>
        <c:ser>
          <c:idx val="14"/>
          <c:order val="14"/>
          <c:tx>
            <c:strRef>
              <c:f>'[1]各層相對第一筆資料壓縮量變化圖(2019-2020) (負值)'!$C$43</c:f>
              <c:strCache>
                <c:ptCount val="1"/>
                <c:pt idx="0">
                  <c:v>NO.15</c:v>
                </c:pt>
              </c:strCache>
            </c:strRef>
          </c:tx>
          <c:spPr>
            <a:ln w="15875" cap="rnd">
              <a:solidFill>
                <a:srgbClr val="7030A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7030A0"/>
              </a:solidFill>
              <a:ln w="9525">
                <a:solidFill>
                  <a:srgbClr val="7030A0"/>
                </a:solidFill>
                <a:round/>
              </a:ln>
              <a:effectLst/>
            </c:spPr>
          </c:marker>
          <c:cat>
            <c:numRef>
              <c:f>'[1]各層相對第一筆資料壓縮量變化圖(2019-2020) (負值)'!$D$28:$AA$28</c:f>
              <c:numCache>
                <c:formatCode>General</c:formatCode>
                <c:ptCount val="24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  <c:pt idx="16">
                  <c:v>202005</c:v>
                </c:pt>
                <c:pt idx="17">
                  <c:v>202006</c:v>
                </c:pt>
                <c:pt idx="18">
                  <c:v>202007</c:v>
                </c:pt>
                <c:pt idx="19">
                  <c:v>202008</c:v>
                </c:pt>
                <c:pt idx="20">
                  <c:v>202009</c:v>
                </c:pt>
                <c:pt idx="21">
                  <c:v>202010</c:v>
                </c:pt>
                <c:pt idx="22">
                  <c:v>202011</c:v>
                </c:pt>
                <c:pt idx="23">
                  <c:v>202012</c:v>
                </c:pt>
              </c:numCache>
            </c:numRef>
          </c:cat>
          <c:val>
            <c:numRef>
              <c:f>'各層相對第一筆資料壓縮量變化圖(2019-2020) (負值)'!$D$44:$AA$44</c:f>
              <c:numCache>
                <c:formatCode>General</c:formatCode>
                <c:ptCount val="24"/>
                <c:pt idx="0">
                  <c:v>0</c:v>
                </c:pt>
                <c:pt idx="1">
                  <c:v>-0.20000000000379714</c:v>
                </c:pt>
                <c:pt idx="2">
                  <c:v>-0.49999999999954525</c:v>
                </c:pt>
                <c:pt idx="3">
                  <c:v>-0.40000000000475211</c:v>
                </c:pt>
                <c:pt idx="4">
                  <c:v>-0.30000000000143245</c:v>
                </c:pt>
                <c:pt idx="5">
                  <c:v>-0.39999999999906777</c:v>
                </c:pt>
                <c:pt idx="6">
                  <c:v>-0.60000000000002274</c:v>
                </c:pt>
                <c:pt idx="7">
                  <c:v>-0.49999999999954525</c:v>
                </c:pt>
                <c:pt idx="8">
                  <c:v>-0.49999999999670308</c:v>
                </c:pt>
                <c:pt idx="9">
                  <c:v>-0.49999999999954525</c:v>
                </c:pt>
                <c:pt idx="10">
                  <c:v>-0.70000000000050022</c:v>
                </c:pt>
                <c:pt idx="11">
                  <c:v>-0.60000000000002274</c:v>
                </c:pt>
                <c:pt idx="12">
                  <c:v>-0.60000000000286491</c:v>
                </c:pt>
                <c:pt idx="13">
                  <c:v>-0.59999999999718057</c:v>
                </c:pt>
                <c:pt idx="14">
                  <c:v>-0.60000000000002274</c:v>
                </c:pt>
                <c:pt idx="15">
                  <c:v>-0.70000000000050022</c:v>
                </c:pt>
                <c:pt idx="16">
                  <c:v>-0.79999999999813554</c:v>
                </c:pt>
                <c:pt idx="17">
                  <c:v>-0.99999999999909051</c:v>
                </c:pt>
                <c:pt idx="18">
                  <c:v>-1.0000000000019327</c:v>
                </c:pt>
                <c:pt idx="19">
                  <c:v>-0.99999999999624833</c:v>
                </c:pt>
                <c:pt idx="20">
                  <c:v>-0.99999999999624833</c:v>
                </c:pt>
                <c:pt idx="21">
                  <c:v>-1.1999999999972033</c:v>
                </c:pt>
                <c:pt idx="22">
                  <c:v>-1.0999999999967258</c:v>
                </c:pt>
                <c:pt idx="23">
                  <c:v>-1.1999999999972033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297-49BF-8561-52713CA7264E}"/>
            </c:ext>
          </c:extLst>
        </c:ser>
        <c:ser>
          <c:idx val="15"/>
          <c:order val="15"/>
          <c:tx>
            <c:strRef>
              <c:f>'[1]各層相對第一筆資料壓縮量變化圖(2019-2020) (負值)'!$C$44</c:f>
              <c:strCache>
                <c:ptCount val="1"/>
                <c:pt idx="0">
                  <c:v>NO.16</c:v>
                </c:pt>
              </c:strCache>
            </c:strRef>
          </c:tx>
          <c:spPr>
            <a:ln w="15875" cap="rnd">
              <a:solidFill>
                <a:srgbClr val="7030A0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7030A0"/>
              </a:solidFill>
              <a:ln w="9525">
                <a:solidFill>
                  <a:srgbClr val="7030A0"/>
                </a:solidFill>
                <a:round/>
              </a:ln>
              <a:effectLst/>
            </c:spPr>
          </c:marker>
          <c:cat>
            <c:numRef>
              <c:f>'[1]各層相對第一筆資料壓縮量變化圖(2019-2020) (負值)'!$D$28:$AA$28</c:f>
              <c:numCache>
                <c:formatCode>General</c:formatCode>
                <c:ptCount val="24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  <c:pt idx="16">
                  <c:v>202005</c:v>
                </c:pt>
                <c:pt idx="17">
                  <c:v>202006</c:v>
                </c:pt>
                <c:pt idx="18">
                  <c:v>202007</c:v>
                </c:pt>
                <c:pt idx="19">
                  <c:v>202008</c:v>
                </c:pt>
                <c:pt idx="20">
                  <c:v>202009</c:v>
                </c:pt>
                <c:pt idx="21">
                  <c:v>202010</c:v>
                </c:pt>
                <c:pt idx="22">
                  <c:v>202011</c:v>
                </c:pt>
                <c:pt idx="23">
                  <c:v>202012</c:v>
                </c:pt>
              </c:numCache>
            </c:numRef>
          </c:cat>
          <c:val>
            <c:numRef>
              <c:f>'各層相對第一筆資料壓縮量變化圖(2019-2020) (負值)'!$D$45:$AA$45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-0.60000000000002274</c:v>
                </c:pt>
                <c:pt idx="3">
                  <c:v>-0.20000000000379714</c:v>
                </c:pt>
                <c:pt idx="4">
                  <c:v>-0.29999999999859028</c:v>
                </c:pt>
                <c:pt idx="5">
                  <c:v>-0.1999999999981128</c:v>
                </c:pt>
                <c:pt idx="6">
                  <c:v>-0.39999999999906777</c:v>
                </c:pt>
                <c:pt idx="7">
                  <c:v>-0.39999999999906777</c:v>
                </c:pt>
                <c:pt idx="8">
                  <c:v>-0.29999999999574811</c:v>
                </c:pt>
                <c:pt idx="9">
                  <c:v>-0.3999999999962256</c:v>
                </c:pt>
                <c:pt idx="10">
                  <c:v>-0.49999999999954525</c:v>
                </c:pt>
                <c:pt idx="11">
                  <c:v>-0.49999999999954525</c:v>
                </c:pt>
                <c:pt idx="12">
                  <c:v>-0.40000000000190994</c:v>
                </c:pt>
                <c:pt idx="13">
                  <c:v>-0.29999999999574811</c:v>
                </c:pt>
                <c:pt idx="14">
                  <c:v>-0.39999999999906777</c:v>
                </c:pt>
                <c:pt idx="15">
                  <c:v>-0.60000000000002274</c:v>
                </c:pt>
                <c:pt idx="16">
                  <c:v>-0.49999999999670308</c:v>
                </c:pt>
                <c:pt idx="17">
                  <c:v>-0.69999999999765805</c:v>
                </c:pt>
                <c:pt idx="18">
                  <c:v>-0.80000000000097771</c:v>
                </c:pt>
                <c:pt idx="19">
                  <c:v>-0.69999999999481588</c:v>
                </c:pt>
                <c:pt idx="20">
                  <c:v>-0.79999999999529336</c:v>
                </c:pt>
                <c:pt idx="21">
                  <c:v>-0.89999999999577085</c:v>
                </c:pt>
                <c:pt idx="22">
                  <c:v>-0.99999999999624833</c:v>
                </c:pt>
                <c:pt idx="23">
                  <c:v>-0.99999999999624833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297-49BF-8561-52713CA7264E}"/>
            </c:ext>
          </c:extLst>
        </c:ser>
        <c:ser>
          <c:idx val="16"/>
          <c:order val="16"/>
          <c:tx>
            <c:strRef>
              <c:f>'[1]各層相對第一筆資料壓縮量變化圖(2019-2020) (負值)'!$C$45</c:f>
              <c:strCache>
                <c:ptCount val="1"/>
                <c:pt idx="0">
                  <c:v>NO.17</c:v>
                </c:pt>
              </c:strCache>
            </c:strRef>
          </c:tx>
          <c:spPr>
            <a:ln w="15875" cap="rnd">
              <a:solidFill>
                <a:srgbClr val="7030A0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bg1"/>
              </a:solidFill>
              <a:ln w="19050">
                <a:solidFill>
                  <a:srgbClr val="7030A0"/>
                </a:solidFill>
                <a:round/>
              </a:ln>
              <a:effectLst/>
            </c:spPr>
          </c:marker>
          <c:cat>
            <c:numRef>
              <c:f>'[1]各層相對第一筆資料壓縮量變化圖(2019-2020) (負值)'!$D$28:$AA$28</c:f>
              <c:numCache>
                <c:formatCode>General</c:formatCode>
                <c:ptCount val="24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  <c:pt idx="16">
                  <c:v>202005</c:v>
                </c:pt>
                <c:pt idx="17">
                  <c:v>202006</c:v>
                </c:pt>
                <c:pt idx="18">
                  <c:v>202007</c:v>
                </c:pt>
                <c:pt idx="19">
                  <c:v>202008</c:v>
                </c:pt>
                <c:pt idx="20">
                  <c:v>202009</c:v>
                </c:pt>
                <c:pt idx="21">
                  <c:v>202010</c:v>
                </c:pt>
                <c:pt idx="22">
                  <c:v>202011</c:v>
                </c:pt>
                <c:pt idx="23">
                  <c:v>202012</c:v>
                </c:pt>
              </c:numCache>
            </c:numRef>
          </c:cat>
          <c:val>
            <c:numRef>
              <c:f>'各層相對第一筆資料壓縮量變化圖(2019-2020) (負值)'!$D$46:$AA$46</c:f>
              <c:numCache>
                <c:formatCode>General</c:formatCode>
                <c:ptCount val="24"/>
                <c:pt idx="0">
                  <c:v>0</c:v>
                </c:pt>
                <c:pt idx="1">
                  <c:v>-0.20000000000095497</c:v>
                </c:pt>
                <c:pt idx="2">
                  <c:v>-0.49999999999954525</c:v>
                </c:pt>
                <c:pt idx="3">
                  <c:v>-0.30000000000427463</c:v>
                </c:pt>
                <c:pt idx="4">
                  <c:v>-0.29999999999859028</c:v>
                </c:pt>
                <c:pt idx="5">
                  <c:v>-0.39999999999906777</c:v>
                </c:pt>
                <c:pt idx="6">
                  <c:v>-0.49999999999954525</c:v>
                </c:pt>
                <c:pt idx="7">
                  <c:v>-0.39999999999906777</c:v>
                </c:pt>
                <c:pt idx="8">
                  <c:v>-0.3999999999962256</c:v>
                </c:pt>
                <c:pt idx="9">
                  <c:v>-0.49999999999670308</c:v>
                </c:pt>
                <c:pt idx="10">
                  <c:v>-0.70000000000050022</c:v>
                </c:pt>
                <c:pt idx="11">
                  <c:v>-0.59999999999718057</c:v>
                </c:pt>
                <c:pt idx="12">
                  <c:v>-0.49999999999954525</c:v>
                </c:pt>
                <c:pt idx="13">
                  <c:v>-0.49999999999670308</c:v>
                </c:pt>
                <c:pt idx="14">
                  <c:v>-0.49999999999670308</c:v>
                </c:pt>
                <c:pt idx="15">
                  <c:v>-0.60000000000002274</c:v>
                </c:pt>
                <c:pt idx="16">
                  <c:v>-0.69999999999765805</c:v>
                </c:pt>
                <c:pt idx="17">
                  <c:v>-0.79999999999813554</c:v>
                </c:pt>
                <c:pt idx="18">
                  <c:v>-0.80000000000097771</c:v>
                </c:pt>
                <c:pt idx="19">
                  <c:v>-0.79999999999529336</c:v>
                </c:pt>
                <c:pt idx="20">
                  <c:v>-0.89999999999577085</c:v>
                </c:pt>
                <c:pt idx="21">
                  <c:v>-0.99999999999624833</c:v>
                </c:pt>
                <c:pt idx="22">
                  <c:v>-0.89999999999577085</c:v>
                </c:pt>
                <c:pt idx="23">
                  <c:v>-1.0999999999967258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297-49BF-8561-52713CA7264E}"/>
            </c:ext>
          </c:extLst>
        </c:ser>
        <c:ser>
          <c:idx val="17"/>
          <c:order val="17"/>
          <c:tx>
            <c:strRef>
              <c:f>'[1]各層相對第一筆資料壓縮量變化圖(2019-2020) (負值)'!$C$46</c:f>
              <c:strCache>
                <c:ptCount val="1"/>
                <c:pt idx="0">
                  <c:v>NO.18</c:v>
                </c:pt>
              </c:strCache>
            </c:strRef>
          </c:tx>
          <c:spPr>
            <a:ln w="15875" cap="rnd">
              <a:solidFill>
                <a:srgbClr val="7030A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7030A0"/>
              </a:solidFill>
              <a:ln w="9525">
                <a:solidFill>
                  <a:srgbClr val="7030A0"/>
                </a:solidFill>
                <a:round/>
              </a:ln>
              <a:effectLst/>
            </c:spPr>
          </c:marker>
          <c:cat>
            <c:numRef>
              <c:f>'[1]各層相對第一筆資料壓縮量變化圖(2019-2020) (負值)'!$D$28:$AA$28</c:f>
              <c:numCache>
                <c:formatCode>General</c:formatCode>
                <c:ptCount val="24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  <c:pt idx="16">
                  <c:v>202005</c:v>
                </c:pt>
                <c:pt idx="17">
                  <c:v>202006</c:v>
                </c:pt>
                <c:pt idx="18">
                  <c:v>202007</c:v>
                </c:pt>
                <c:pt idx="19">
                  <c:v>202008</c:v>
                </c:pt>
                <c:pt idx="20">
                  <c:v>202009</c:v>
                </c:pt>
                <c:pt idx="21">
                  <c:v>202010</c:v>
                </c:pt>
                <c:pt idx="22">
                  <c:v>202011</c:v>
                </c:pt>
                <c:pt idx="23">
                  <c:v>202012</c:v>
                </c:pt>
              </c:numCache>
            </c:numRef>
          </c:cat>
          <c:val>
            <c:numRef>
              <c:f>'各層相對第一筆資料壓縮量變化圖(2019-2020) (負值)'!$D$47:$AA$47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-0.70000000000050022</c:v>
                </c:pt>
                <c:pt idx="3">
                  <c:v>-0.10000000000331966</c:v>
                </c:pt>
                <c:pt idx="4">
                  <c:v>0</c:v>
                </c:pt>
                <c:pt idx="5">
                  <c:v>-9.9999999997635314E-2</c:v>
                </c:pt>
                <c:pt idx="6">
                  <c:v>-0.29999999999859028</c:v>
                </c:pt>
                <c:pt idx="7">
                  <c:v>-0.1999999999981128</c:v>
                </c:pt>
                <c:pt idx="8">
                  <c:v>-0.19999999999527063</c:v>
                </c:pt>
                <c:pt idx="9">
                  <c:v>-0.29999999999574811</c:v>
                </c:pt>
                <c:pt idx="10">
                  <c:v>-0.39999999999906777</c:v>
                </c:pt>
                <c:pt idx="11">
                  <c:v>-0.29999999999859028</c:v>
                </c:pt>
                <c:pt idx="12">
                  <c:v>-0.20000000000095497</c:v>
                </c:pt>
                <c:pt idx="13">
                  <c:v>-0.29999999999574811</c:v>
                </c:pt>
                <c:pt idx="14">
                  <c:v>-0.1999999999981128</c:v>
                </c:pt>
                <c:pt idx="15">
                  <c:v>-0.39999999999906777</c:v>
                </c:pt>
                <c:pt idx="16">
                  <c:v>-0.3999999999962256</c:v>
                </c:pt>
                <c:pt idx="17">
                  <c:v>-0.59999999999718057</c:v>
                </c:pt>
                <c:pt idx="18">
                  <c:v>-0.60000000000002274</c:v>
                </c:pt>
                <c:pt idx="19">
                  <c:v>-0.5999999999943384</c:v>
                </c:pt>
                <c:pt idx="20">
                  <c:v>-0.69999999999481588</c:v>
                </c:pt>
                <c:pt idx="21">
                  <c:v>-0.69999999999481588</c:v>
                </c:pt>
                <c:pt idx="22">
                  <c:v>-0.5999999999943384</c:v>
                </c:pt>
                <c:pt idx="23">
                  <c:v>-0.69999999999481588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297-49BF-8561-52713CA7264E}"/>
            </c:ext>
          </c:extLst>
        </c:ser>
        <c:ser>
          <c:idx val="18"/>
          <c:order val="18"/>
          <c:tx>
            <c:strRef>
              <c:f>'[1]各層相對第一筆資料壓縮量變化圖(2019-2020) (負值)'!$C$47</c:f>
              <c:strCache>
                <c:ptCount val="1"/>
                <c:pt idx="0">
                  <c:v>NO.19</c:v>
                </c:pt>
              </c:strCache>
            </c:strRef>
          </c:tx>
          <c:spPr>
            <a:ln w="15875" cap="rnd">
              <a:solidFill>
                <a:srgbClr val="7030A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5875">
                <a:solidFill>
                  <a:srgbClr val="7030A0"/>
                </a:solidFill>
                <a:round/>
              </a:ln>
              <a:effectLst/>
            </c:spPr>
          </c:marker>
          <c:cat>
            <c:numRef>
              <c:f>'[1]各層相對第一筆資料壓縮量變化圖(2019-2020) (負值)'!$D$28:$AA$28</c:f>
              <c:numCache>
                <c:formatCode>General</c:formatCode>
                <c:ptCount val="24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  <c:pt idx="16">
                  <c:v>202005</c:v>
                </c:pt>
                <c:pt idx="17">
                  <c:v>202006</c:v>
                </c:pt>
                <c:pt idx="18">
                  <c:v>202007</c:v>
                </c:pt>
                <c:pt idx="19">
                  <c:v>202008</c:v>
                </c:pt>
                <c:pt idx="20">
                  <c:v>202009</c:v>
                </c:pt>
                <c:pt idx="21">
                  <c:v>202010</c:v>
                </c:pt>
                <c:pt idx="22">
                  <c:v>202011</c:v>
                </c:pt>
                <c:pt idx="23">
                  <c:v>202012</c:v>
                </c:pt>
              </c:numCache>
            </c:numRef>
          </c:cat>
          <c:val>
            <c:numRef>
              <c:f>'各層相對第一筆資料壓縮量變化圖(2019-2020) (負值)'!$D$48:$AA$48</c:f>
              <c:numCache>
                <c:formatCode>General</c:formatCode>
                <c:ptCount val="24"/>
                <c:pt idx="0">
                  <c:v>0</c:v>
                </c:pt>
                <c:pt idx="1">
                  <c:v>-0.20000000000095497</c:v>
                </c:pt>
                <c:pt idx="2">
                  <c:v>-0.60000000000002274</c:v>
                </c:pt>
                <c:pt idx="3">
                  <c:v>-0.20000000000379714</c:v>
                </c:pt>
                <c:pt idx="4">
                  <c:v>-0.1999999999981128</c:v>
                </c:pt>
                <c:pt idx="5">
                  <c:v>-0.29999999999859028</c:v>
                </c:pt>
                <c:pt idx="6">
                  <c:v>-0.49999999999954525</c:v>
                </c:pt>
                <c:pt idx="7">
                  <c:v>-0.29999999999859028</c:v>
                </c:pt>
                <c:pt idx="8">
                  <c:v>-0.3999999999962256</c:v>
                </c:pt>
                <c:pt idx="9">
                  <c:v>-0.3999999999962256</c:v>
                </c:pt>
                <c:pt idx="10">
                  <c:v>-0.49999999999954525</c:v>
                </c:pt>
                <c:pt idx="11">
                  <c:v>-0.49999999999670308</c:v>
                </c:pt>
                <c:pt idx="12">
                  <c:v>-0.39999999999906777</c:v>
                </c:pt>
                <c:pt idx="13">
                  <c:v>-0.49999999999670308</c:v>
                </c:pt>
                <c:pt idx="14">
                  <c:v>-0.49999999999670308</c:v>
                </c:pt>
                <c:pt idx="15">
                  <c:v>-0.59999999999718057</c:v>
                </c:pt>
                <c:pt idx="16">
                  <c:v>-0.59999999999718057</c:v>
                </c:pt>
                <c:pt idx="17">
                  <c:v>-0.69999999999765805</c:v>
                </c:pt>
                <c:pt idx="18">
                  <c:v>-0.70000000000050022</c:v>
                </c:pt>
                <c:pt idx="19">
                  <c:v>-0.69999999999481588</c:v>
                </c:pt>
                <c:pt idx="20">
                  <c:v>-0.69999999999481588</c:v>
                </c:pt>
                <c:pt idx="21">
                  <c:v>-0.79999999999529336</c:v>
                </c:pt>
                <c:pt idx="22">
                  <c:v>-0.79999999999529336</c:v>
                </c:pt>
                <c:pt idx="23">
                  <c:v>-0.89999999999577085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297-49BF-8561-52713CA7264E}"/>
            </c:ext>
          </c:extLst>
        </c:ser>
        <c:ser>
          <c:idx val="19"/>
          <c:order val="19"/>
          <c:tx>
            <c:strRef>
              <c:f>'[1]各層相對第一筆資料壓縮量變化圖(2019-2020) (負值)'!$C$48</c:f>
              <c:strCache>
                <c:ptCount val="1"/>
                <c:pt idx="0">
                  <c:v>NO.20</c:v>
                </c:pt>
              </c:strCache>
            </c:strRef>
          </c:tx>
          <c:spPr>
            <a:ln w="15875" cap="rnd">
              <a:solidFill>
                <a:srgbClr val="7030A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5875">
                <a:solidFill>
                  <a:srgbClr val="7030A0"/>
                </a:solidFill>
                <a:round/>
              </a:ln>
              <a:effectLst/>
            </c:spPr>
          </c:marker>
          <c:cat>
            <c:numRef>
              <c:f>'[1]各層相對第一筆資料壓縮量變化圖(2019-2020) (負值)'!$D$28:$AA$28</c:f>
              <c:numCache>
                <c:formatCode>General</c:formatCode>
                <c:ptCount val="24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  <c:pt idx="16">
                  <c:v>202005</c:v>
                </c:pt>
                <c:pt idx="17">
                  <c:v>202006</c:v>
                </c:pt>
                <c:pt idx="18">
                  <c:v>202007</c:v>
                </c:pt>
                <c:pt idx="19">
                  <c:v>202008</c:v>
                </c:pt>
                <c:pt idx="20">
                  <c:v>202009</c:v>
                </c:pt>
                <c:pt idx="21">
                  <c:v>202010</c:v>
                </c:pt>
                <c:pt idx="22">
                  <c:v>202011</c:v>
                </c:pt>
                <c:pt idx="23">
                  <c:v>202012</c:v>
                </c:pt>
              </c:numCache>
            </c:numRef>
          </c:cat>
          <c:val>
            <c:numRef>
              <c:f>'各層相對第一筆資料壓縮量變化圖(2019-2020) (負值)'!$D$49:$AA$49</c:f>
              <c:numCache>
                <c:formatCode>General</c:formatCode>
                <c:ptCount val="24"/>
                <c:pt idx="0">
                  <c:v>0</c:v>
                </c:pt>
                <c:pt idx="1">
                  <c:v>-0.10000000000331966</c:v>
                </c:pt>
                <c:pt idx="2">
                  <c:v>-0.60000000000002274</c:v>
                </c:pt>
                <c:pt idx="3">
                  <c:v>-0.20000000000379714</c:v>
                </c:pt>
                <c:pt idx="4">
                  <c:v>-0.20000000000095497</c:v>
                </c:pt>
                <c:pt idx="5">
                  <c:v>-0.20000000000095497</c:v>
                </c:pt>
                <c:pt idx="6">
                  <c:v>-0.40000000000190994</c:v>
                </c:pt>
                <c:pt idx="7">
                  <c:v>-0.20000000000095497</c:v>
                </c:pt>
                <c:pt idx="8">
                  <c:v>-0.3999999999962256</c:v>
                </c:pt>
                <c:pt idx="9">
                  <c:v>-0.39999999999906777</c:v>
                </c:pt>
                <c:pt idx="10">
                  <c:v>-0.50000000000238742</c:v>
                </c:pt>
                <c:pt idx="11">
                  <c:v>-0.39999999999906777</c:v>
                </c:pt>
                <c:pt idx="12">
                  <c:v>-0.30000000000143245</c:v>
                </c:pt>
                <c:pt idx="13">
                  <c:v>-0.29999999999859028</c:v>
                </c:pt>
                <c:pt idx="14">
                  <c:v>-0.29999999999859028</c:v>
                </c:pt>
                <c:pt idx="15">
                  <c:v>-0.40000000000190994</c:v>
                </c:pt>
                <c:pt idx="16">
                  <c:v>-0.39999999999906777</c:v>
                </c:pt>
                <c:pt idx="17">
                  <c:v>-0.60000000000002274</c:v>
                </c:pt>
                <c:pt idx="18">
                  <c:v>-0.60000000000286491</c:v>
                </c:pt>
                <c:pt idx="19">
                  <c:v>-0.49999999999670308</c:v>
                </c:pt>
                <c:pt idx="20">
                  <c:v>-0.59999999999718057</c:v>
                </c:pt>
                <c:pt idx="21">
                  <c:v>-0.59999999999718057</c:v>
                </c:pt>
                <c:pt idx="22">
                  <c:v>-0.59999999999718057</c:v>
                </c:pt>
                <c:pt idx="23">
                  <c:v>-0.69999999999765805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297-49BF-8561-52713CA7264E}"/>
            </c:ext>
          </c:extLst>
        </c:ser>
        <c:ser>
          <c:idx val="20"/>
          <c:order val="20"/>
          <c:tx>
            <c:strRef>
              <c:f>'[1]各層相對第一筆資料壓縮量變化圖(2019-2020) (負值)'!$C$49</c:f>
              <c:strCache>
                <c:ptCount val="1"/>
                <c:pt idx="0">
                  <c:v>NO.21</c:v>
                </c:pt>
              </c:strCache>
            </c:strRef>
          </c:tx>
          <c:spPr>
            <a:ln w="158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cat>
            <c:numRef>
              <c:f>'[1]各層相對第一筆資料壓縮量變化圖(2019-2020) (負值)'!$D$28:$AA$28</c:f>
              <c:numCache>
                <c:formatCode>General</c:formatCode>
                <c:ptCount val="24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  <c:pt idx="16">
                  <c:v>202005</c:v>
                </c:pt>
                <c:pt idx="17">
                  <c:v>202006</c:v>
                </c:pt>
                <c:pt idx="18">
                  <c:v>202007</c:v>
                </c:pt>
                <c:pt idx="19">
                  <c:v>202008</c:v>
                </c:pt>
                <c:pt idx="20">
                  <c:v>202009</c:v>
                </c:pt>
                <c:pt idx="21">
                  <c:v>202010</c:v>
                </c:pt>
                <c:pt idx="22">
                  <c:v>202011</c:v>
                </c:pt>
                <c:pt idx="23">
                  <c:v>202012</c:v>
                </c:pt>
              </c:numCache>
            </c:numRef>
          </c:cat>
          <c:val>
            <c:numRef>
              <c:f>'各層相對第一筆資料壓縮量變化圖(2019-2020) (負值)'!$D$50:$AA$50</c:f>
              <c:numCache>
                <c:formatCode>General</c:formatCode>
                <c:ptCount val="24"/>
                <c:pt idx="0">
                  <c:v>0</c:v>
                </c:pt>
                <c:pt idx="1">
                  <c:v>-0.10000000000331966</c:v>
                </c:pt>
                <c:pt idx="2">
                  <c:v>-0.69999999999765805</c:v>
                </c:pt>
                <c:pt idx="3">
                  <c:v>-0.10000000000616183</c:v>
                </c:pt>
                <c:pt idx="4">
                  <c:v>-0.10000000000047748</c:v>
                </c:pt>
                <c:pt idx="5">
                  <c:v>-0.20000000000095497</c:v>
                </c:pt>
                <c:pt idx="6">
                  <c:v>-0.20000000000095497</c:v>
                </c:pt>
                <c:pt idx="7">
                  <c:v>-0.20000000000095497</c:v>
                </c:pt>
                <c:pt idx="8">
                  <c:v>-0.3999999999962256</c:v>
                </c:pt>
                <c:pt idx="9">
                  <c:v>-0.29999999999859028</c:v>
                </c:pt>
                <c:pt idx="10">
                  <c:v>-0.40000000000190994</c:v>
                </c:pt>
                <c:pt idx="11">
                  <c:v>-0.30000000000143245</c:v>
                </c:pt>
                <c:pt idx="12">
                  <c:v>-0.30000000000143245</c:v>
                </c:pt>
                <c:pt idx="13">
                  <c:v>-0.1999999999981128</c:v>
                </c:pt>
                <c:pt idx="14">
                  <c:v>-0.10000000000047748</c:v>
                </c:pt>
                <c:pt idx="15">
                  <c:v>-0.30000000000143245</c:v>
                </c:pt>
                <c:pt idx="16">
                  <c:v>-0.39999999999906777</c:v>
                </c:pt>
                <c:pt idx="17">
                  <c:v>-0.39999999999906777</c:v>
                </c:pt>
                <c:pt idx="18">
                  <c:v>-0.50000000000238742</c:v>
                </c:pt>
                <c:pt idx="19">
                  <c:v>-0.39999999999906777</c:v>
                </c:pt>
                <c:pt idx="20">
                  <c:v>-0.49999999999670308</c:v>
                </c:pt>
                <c:pt idx="21">
                  <c:v>-0.59999999999718057</c:v>
                </c:pt>
                <c:pt idx="22">
                  <c:v>-0.49999999999670308</c:v>
                </c:pt>
                <c:pt idx="23">
                  <c:v>-0.59999999999718057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297-49BF-8561-52713CA7264E}"/>
            </c:ext>
          </c:extLst>
        </c:ser>
        <c:ser>
          <c:idx val="21"/>
          <c:order val="21"/>
          <c:tx>
            <c:strRef>
              <c:f>'[1]各層相對第一筆資料壓縮量變化圖(2019-2020) (負值)'!$C$50</c:f>
              <c:strCache>
                <c:ptCount val="1"/>
                <c:pt idx="0">
                  <c:v>NO.22</c:v>
                </c:pt>
              </c:strCache>
            </c:strRef>
          </c:tx>
          <c:spPr>
            <a:ln w="158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square"/>
            <c:size val="10"/>
            <c:spPr>
              <a:solidFill>
                <a:srgbClr val="7030A0"/>
              </a:solidFill>
              <a:ln w="19050">
                <a:solidFill>
                  <a:schemeClr val="tx1"/>
                </a:solidFill>
                <a:round/>
              </a:ln>
              <a:effectLst/>
            </c:spPr>
          </c:marker>
          <c:cat>
            <c:numRef>
              <c:f>'[1]各層相對第一筆資料壓縮量變化圖(2019-2020) (負值)'!$D$28:$AA$28</c:f>
              <c:numCache>
                <c:formatCode>General</c:formatCode>
                <c:ptCount val="24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  <c:pt idx="16">
                  <c:v>202005</c:v>
                </c:pt>
                <c:pt idx="17">
                  <c:v>202006</c:v>
                </c:pt>
                <c:pt idx="18">
                  <c:v>202007</c:v>
                </c:pt>
                <c:pt idx="19">
                  <c:v>202008</c:v>
                </c:pt>
                <c:pt idx="20">
                  <c:v>202009</c:v>
                </c:pt>
                <c:pt idx="21">
                  <c:v>202010</c:v>
                </c:pt>
                <c:pt idx="22">
                  <c:v>202011</c:v>
                </c:pt>
                <c:pt idx="23">
                  <c:v>202012</c:v>
                </c:pt>
              </c:numCache>
            </c:numRef>
          </c:cat>
          <c:val>
            <c:numRef>
              <c:f>'各層相對第一筆資料壓縮量變化圖(2019-2020) (負值)'!$D$51:$AA$51</c:f>
              <c:numCache>
                <c:formatCode>General</c:formatCode>
                <c:ptCount val="24"/>
                <c:pt idx="0">
                  <c:v>0</c:v>
                </c:pt>
                <c:pt idx="1">
                  <c:v>-0.20000000000663931</c:v>
                </c:pt>
                <c:pt idx="2">
                  <c:v>-0.49999999999954525</c:v>
                </c:pt>
                <c:pt idx="3">
                  <c:v>-0.30000000000427463</c:v>
                </c:pt>
                <c:pt idx="4">
                  <c:v>-0.30000000000427463</c:v>
                </c:pt>
                <c:pt idx="5">
                  <c:v>-0.40000000000190994</c:v>
                </c:pt>
                <c:pt idx="6">
                  <c:v>-0.60000000000286491</c:v>
                </c:pt>
                <c:pt idx="7">
                  <c:v>-0.50000000000522959</c:v>
                </c:pt>
                <c:pt idx="8">
                  <c:v>-0.49999999999954525</c:v>
                </c:pt>
                <c:pt idx="9">
                  <c:v>-0.50000000000522959</c:v>
                </c:pt>
                <c:pt idx="10">
                  <c:v>-0.60000000000286491</c:v>
                </c:pt>
                <c:pt idx="11">
                  <c:v>-0.50000000000522959</c:v>
                </c:pt>
                <c:pt idx="12">
                  <c:v>-0.50000000000522959</c:v>
                </c:pt>
                <c:pt idx="13">
                  <c:v>-0.40000000000190994</c:v>
                </c:pt>
                <c:pt idx="14">
                  <c:v>-0.40000000000190994</c:v>
                </c:pt>
                <c:pt idx="15">
                  <c:v>-0.50000000000522959</c:v>
                </c:pt>
                <c:pt idx="16">
                  <c:v>-0.50000000000522959</c:v>
                </c:pt>
                <c:pt idx="17">
                  <c:v>-0.60000000000286491</c:v>
                </c:pt>
                <c:pt idx="18">
                  <c:v>-0.60000000000854925</c:v>
                </c:pt>
                <c:pt idx="19">
                  <c:v>-0.60000000000286491</c:v>
                </c:pt>
                <c:pt idx="20">
                  <c:v>-0.70000000000050022</c:v>
                </c:pt>
                <c:pt idx="21">
                  <c:v>-0.70000000000050022</c:v>
                </c:pt>
                <c:pt idx="22">
                  <c:v>-0.49999999999954525</c:v>
                </c:pt>
                <c:pt idx="23">
                  <c:v>-0.70000000000050022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297-49BF-8561-52713CA7264E}"/>
            </c:ext>
          </c:extLst>
        </c:ser>
        <c:ser>
          <c:idx val="22"/>
          <c:order val="22"/>
          <c:tx>
            <c:strRef>
              <c:f>'[1]各層相對第一筆資料壓縮量變化圖(2019-2020) (負值)'!$C$51</c:f>
              <c:strCache>
                <c:ptCount val="1"/>
                <c:pt idx="0">
                  <c:v>NO.23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10"/>
            <c:spPr>
              <a:solidFill>
                <a:srgbClr val="7030A0"/>
              </a:solidFill>
              <a:ln w="19050">
                <a:solidFill>
                  <a:schemeClr val="tx1"/>
                </a:solidFill>
                <a:round/>
              </a:ln>
              <a:effectLst/>
            </c:spPr>
          </c:marker>
          <c:cat>
            <c:numRef>
              <c:f>'[1]各層相對第一筆資料壓縮量變化圖(2019-2020) (負值)'!$D$28:$AA$28</c:f>
              <c:numCache>
                <c:formatCode>General</c:formatCode>
                <c:ptCount val="24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  <c:pt idx="16">
                  <c:v>202005</c:v>
                </c:pt>
                <c:pt idx="17">
                  <c:v>202006</c:v>
                </c:pt>
                <c:pt idx="18">
                  <c:v>202007</c:v>
                </c:pt>
                <c:pt idx="19">
                  <c:v>202008</c:v>
                </c:pt>
                <c:pt idx="20">
                  <c:v>202009</c:v>
                </c:pt>
                <c:pt idx="21">
                  <c:v>202010</c:v>
                </c:pt>
                <c:pt idx="22">
                  <c:v>202011</c:v>
                </c:pt>
                <c:pt idx="23">
                  <c:v>202012</c:v>
                </c:pt>
              </c:numCache>
            </c:numRef>
          </c:cat>
          <c:val>
            <c:numRef>
              <c:f>'各層相對第一筆資料壓縮量變化圖(2019-2020) (負值)'!$D$52:$AA$52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-0.70000000000050022</c:v>
                </c:pt>
                <c:pt idx="3">
                  <c:v>0</c:v>
                </c:pt>
                <c:pt idx="4">
                  <c:v>0</c:v>
                </c:pt>
                <c:pt idx="5">
                  <c:v>-0.10000000000331966</c:v>
                </c:pt>
                <c:pt idx="6">
                  <c:v>-0.20000000000095497</c:v>
                </c:pt>
                <c:pt idx="7">
                  <c:v>-0.10000000000331966</c:v>
                </c:pt>
                <c:pt idx="8">
                  <c:v>-0.20000000000095497</c:v>
                </c:pt>
                <c:pt idx="9">
                  <c:v>-0.20000000000095497</c:v>
                </c:pt>
                <c:pt idx="10">
                  <c:v>-0.30000000000427463</c:v>
                </c:pt>
                <c:pt idx="11">
                  <c:v>-0.20000000000095497</c:v>
                </c:pt>
                <c:pt idx="12">
                  <c:v>-0.20000000000663931</c:v>
                </c:pt>
                <c:pt idx="13">
                  <c:v>-0.20000000000095497</c:v>
                </c:pt>
                <c:pt idx="14">
                  <c:v>-0.10000000000331966</c:v>
                </c:pt>
                <c:pt idx="15">
                  <c:v>-0.20000000000095497</c:v>
                </c:pt>
                <c:pt idx="16">
                  <c:v>-0.10000000000331966</c:v>
                </c:pt>
                <c:pt idx="17">
                  <c:v>-0.10000000000331966</c:v>
                </c:pt>
                <c:pt idx="18">
                  <c:v>-0.20000000000663931</c:v>
                </c:pt>
                <c:pt idx="19">
                  <c:v>-0.20000000000095497</c:v>
                </c:pt>
                <c:pt idx="20">
                  <c:v>-0.20000000000095497</c:v>
                </c:pt>
                <c:pt idx="21">
                  <c:v>-0.29999999999859028</c:v>
                </c:pt>
                <c:pt idx="22">
                  <c:v>-0.20000000000095497</c:v>
                </c:pt>
                <c:pt idx="23">
                  <c:v>-0.29999999999859028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297-49BF-8561-52713CA7264E}"/>
            </c:ext>
          </c:extLst>
        </c:ser>
        <c:ser>
          <c:idx val="23"/>
          <c:order val="23"/>
          <c:tx>
            <c:strRef>
              <c:f>'[1]各層相對第一筆資料壓縮量變化圖(2019-2020) (負值)'!$C$52</c:f>
              <c:strCache>
                <c:ptCount val="1"/>
                <c:pt idx="0">
                  <c:v>NO.24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cat>
            <c:numRef>
              <c:f>'[1]各層相對第一筆資料壓縮量變化圖(2019-2020) (負值)'!$D$28:$AA$28</c:f>
              <c:numCache>
                <c:formatCode>General</c:formatCode>
                <c:ptCount val="24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  <c:pt idx="16">
                  <c:v>202005</c:v>
                </c:pt>
                <c:pt idx="17">
                  <c:v>202006</c:v>
                </c:pt>
                <c:pt idx="18">
                  <c:v>202007</c:v>
                </c:pt>
                <c:pt idx="19">
                  <c:v>202008</c:v>
                </c:pt>
                <c:pt idx="20">
                  <c:v>202009</c:v>
                </c:pt>
                <c:pt idx="21">
                  <c:v>202010</c:v>
                </c:pt>
                <c:pt idx="22">
                  <c:v>202011</c:v>
                </c:pt>
                <c:pt idx="23">
                  <c:v>202012</c:v>
                </c:pt>
              </c:numCache>
            </c:numRef>
          </c:cat>
          <c:val>
            <c:numRef>
              <c:f>'各層相對第一筆資料壓縮量變化圖(2019-2020) (負值)'!$D$53:$AA$53</c:f>
              <c:numCache>
                <c:formatCode>General</c:formatCode>
                <c:ptCount val="24"/>
                <c:pt idx="0">
                  <c:v>0</c:v>
                </c:pt>
                <c:pt idx="1">
                  <c:v>-0.20000000000663931</c:v>
                </c:pt>
                <c:pt idx="2">
                  <c:v>-0.59999999999718057</c:v>
                </c:pt>
                <c:pt idx="3">
                  <c:v>-0.20000000000663931</c:v>
                </c:pt>
                <c:pt idx="4">
                  <c:v>-0.10000000000331966</c:v>
                </c:pt>
                <c:pt idx="5">
                  <c:v>-0.20000000000663931</c:v>
                </c:pt>
                <c:pt idx="6">
                  <c:v>-0.30000000000427463</c:v>
                </c:pt>
                <c:pt idx="7">
                  <c:v>-0.20000000000663931</c:v>
                </c:pt>
                <c:pt idx="8">
                  <c:v>-0.29999999999859028</c:v>
                </c:pt>
                <c:pt idx="9">
                  <c:v>-0.30000000000427463</c:v>
                </c:pt>
                <c:pt idx="10">
                  <c:v>-0.40000000000759428</c:v>
                </c:pt>
                <c:pt idx="11">
                  <c:v>-0.30000000000427463</c:v>
                </c:pt>
                <c:pt idx="12">
                  <c:v>-0.30000000000427463</c:v>
                </c:pt>
                <c:pt idx="13">
                  <c:v>-0.20000000000095497</c:v>
                </c:pt>
                <c:pt idx="14">
                  <c:v>-0.20000000000095497</c:v>
                </c:pt>
                <c:pt idx="15">
                  <c:v>-0.30000000000427463</c:v>
                </c:pt>
                <c:pt idx="16">
                  <c:v>-0.20000000000095497</c:v>
                </c:pt>
                <c:pt idx="17">
                  <c:v>-0.20000000000095497</c:v>
                </c:pt>
                <c:pt idx="18">
                  <c:v>-0.30000000000427463</c:v>
                </c:pt>
                <c:pt idx="19">
                  <c:v>-0.20000000000095497</c:v>
                </c:pt>
                <c:pt idx="20">
                  <c:v>-0.30000000000427463</c:v>
                </c:pt>
                <c:pt idx="21">
                  <c:v>-0.29999999999859028</c:v>
                </c:pt>
                <c:pt idx="22">
                  <c:v>-0.29999999999859028</c:v>
                </c:pt>
                <c:pt idx="23">
                  <c:v>-0.29999999999859028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297-49BF-8561-52713CA7264E}"/>
            </c:ext>
          </c:extLst>
        </c:ser>
        <c:ser>
          <c:idx val="27"/>
          <c:order val="24"/>
          <c:tx>
            <c:strRef>
              <c:f>'各層相對第一筆資料壓縮量變化圖(2019-2020) (負值)'!$C$54</c:f>
              <c:strCache>
                <c:ptCount val="1"/>
                <c:pt idx="0">
                  <c:v>NO.25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val>
            <c:numRef>
              <c:f>'各層相對第一筆資料壓縮量變化圖(2019-2020) (負值)'!$D$54:$AA$54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-0.70000000000050022</c:v>
                </c:pt>
                <c:pt idx="3">
                  <c:v>-0.10000000000331966</c:v>
                </c:pt>
                <c:pt idx="4">
                  <c:v>0</c:v>
                </c:pt>
                <c:pt idx="5">
                  <c:v>-0.10000000000331966</c:v>
                </c:pt>
                <c:pt idx="6">
                  <c:v>-0.20000000000095497</c:v>
                </c:pt>
                <c:pt idx="7">
                  <c:v>-0.10000000000331966</c:v>
                </c:pt>
                <c:pt idx="8">
                  <c:v>-9.9999999997635314E-2</c:v>
                </c:pt>
                <c:pt idx="9">
                  <c:v>-0.10000000000331966</c:v>
                </c:pt>
                <c:pt idx="10">
                  <c:v>-0.10000000000331966</c:v>
                </c:pt>
                <c:pt idx="11">
                  <c:v>-0.10000000000331966</c:v>
                </c:pt>
                <c:pt idx="12">
                  <c:v>0</c:v>
                </c:pt>
                <c:pt idx="13">
                  <c:v>0.10000000000331966</c:v>
                </c:pt>
                <c:pt idx="14">
                  <c:v>9.9999999997635314E-2</c:v>
                </c:pt>
                <c:pt idx="15">
                  <c:v>9.9999999997635314E-2</c:v>
                </c:pt>
                <c:pt idx="16">
                  <c:v>0.20000000000095497</c:v>
                </c:pt>
                <c:pt idx="17">
                  <c:v>9.9999999997635314E-2</c:v>
                </c:pt>
                <c:pt idx="18">
                  <c:v>9.9999999997635314E-2</c:v>
                </c:pt>
                <c:pt idx="19">
                  <c:v>0.20000000000095497</c:v>
                </c:pt>
                <c:pt idx="20">
                  <c:v>0.10000000000331966</c:v>
                </c:pt>
                <c:pt idx="21">
                  <c:v>0.10000000000331966</c:v>
                </c:pt>
                <c:pt idx="22">
                  <c:v>0.10000000000331966</c:v>
                </c:pt>
                <c:pt idx="23">
                  <c:v>0.10000000000331966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297-49BF-8561-52713CA7264E}"/>
            </c:ext>
          </c:extLst>
        </c:ser>
        <c:ser>
          <c:idx val="28"/>
          <c:order val="25"/>
          <c:tx>
            <c:strRef>
              <c:f>'各層相對第一筆資料壓縮量變化圖(2019-2020) (負值)'!$C$55</c:f>
              <c:strCache>
                <c:ptCount val="1"/>
                <c:pt idx="0">
                  <c:v>NO.26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val>
            <c:numRef>
              <c:f>'各層相對第一筆資料壓縮量變化圖(2019-2020) (負值)'!$D$55:$AA$55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297-49BF-8561-52713CA72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133728"/>
        <c:axId val="1953908544"/>
      </c:lineChart>
      <c:catAx>
        <c:axId val="202513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/>
                  <a:t>時間</a:t>
                </a:r>
                <a:r>
                  <a:rPr lang="en-US"/>
                  <a:t>(</a:t>
                </a:r>
                <a:r>
                  <a:rPr lang="zh-TW"/>
                  <a:t>年</a:t>
                </a:r>
                <a:r>
                  <a:rPr lang="en-US"/>
                  <a:t>/</a:t>
                </a:r>
                <a:r>
                  <a:rPr lang="zh-TW"/>
                  <a:t>月</a:t>
                </a:r>
                <a:r>
                  <a:rPr lang="en-US"/>
                  <a:t>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0.46100172369495246"/>
              <c:y val="0.76746104372088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ysClr val="windowText" lastClr="000000"/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1953908544"/>
        <c:crosses val="autoZero"/>
        <c:auto val="1"/>
        <c:lblAlgn val="ctr"/>
        <c:lblOffset val="100"/>
        <c:noMultiLvlLbl val="0"/>
      </c:catAx>
      <c:valAx>
        <c:axId val="1953908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2025133728"/>
        <c:crosses val="autoZero"/>
        <c:crossBetween val="between"/>
      </c:valAx>
      <c:valAx>
        <c:axId val="1212584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1218713424"/>
        <c:crosses val="max"/>
        <c:crossBetween val="between"/>
      </c:valAx>
      <c:catAx>
        <c:axId val="1218713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258464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1216047179183648"/>
          <c:y val="0.81142904316775266"/>
          <c:w val="0.88445953917454845"/>
          <c:h val="0.184244518055727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en-US" altLang="zh-TW" sz="1400" b="1" i="0" baseline="0">
                <a:solidFill>
                  <a:sysClr val="windowText" lastClr="000000"/>
                </a:solidFill>
                <a:effectLst/>
                <a:latin typeface="微軟正黑體" panose="020B0604030504040204" pitchFamily="34" charset="-120"/>
                <a:ea typeface="微軟正黑體" panose="020B0604030504040204" pitchFamily="34" charset="-120"/>
              </a:rPr>
              <a:t>2019-2020</a:t>
            </a:r>
            <a:r>
              <a:rPr lang="zh-TW" altLang="zh-TW" sz="1400" b="1" i="0" baseline="0">
                <a:solidFill>
                  <a:sysClr val="windowText" lastClr="000000"/>
                </a:solidFill>
                <a:effectLst/>
                <a:latin typeface="微軟正黑體" panose="020B0604030504040204" pitchFamily="34" charset="-120"/>
                <a:ea typeface="微軟正黑體" panose="020B0604030504040204" pitchFamily="34" charset="-120"/>
              </a:rPr>
              <a:t>年每月</a:t>
            </a:r>
            <a:r>
              <a:rPr lang="zh-TW" altLang="en-US" sz="1400" b="1" i="0" baseline="0">
                <a:solidFill>
                  <a:sysClr val="windowText" lastClr="000000"/>
                </a:solidFill>
                <a:effectLst/>
                <a:latin typeface="微軟正黑體" panose="020B0604030504040204" pitchFamily="34" charset="-120"/>
                <a:ea typeface="微軟正黑體" panose="020B0604030504040204" pitchFamily="34" charset="-120"/>
              </a:rPr>
              <a:t>彰化</a:t>
            </a:r>
            <a:r>
              <a:rPr lang="zh-TW" altLang="zh-TW" sz="1400" b="1" i="0" baseline="0">
                <a:solidFill>
                  <a:sysClr val="windowText" lastClr="000000"/>
                </a:solidFill>
                <a:effectLst/>
                <a:latin typeface="微軟正黑體" panose="020B0604030504040204" pitchFamily="34" charset="-120"/>
                <a:ea typeface="微軟正黑體" panose="020B0604030504040204" pitchFamily="34" charset="-120"/>
              </a:rPr>
              <a:t>縣</a:t>
            </a:r>
            <a:r>
              <a:rPr lang="zh-TW" altLang="en-US" sz="1400" b="1" i="0" baseline="0">
                <a:solidFill>
                  <a:sysClr val="windowText" lastClr="000000"/>
                </a:solidFill>
                <a:effectLst/>
                <a:latin typeface="微軟正黑體" panose="020B0604030504040204" pitchFamily="34" charset="-120"/>
                <a:ea typeface="微軟正黑體" panose="020B0604030504040204" pitchFamily="34" charset="-120"/>
              </a:rPr>
              <a:t>竹塘</a:t>
            </a:r>
            <a:r>
              <a:rPr lang="zh-TW" altLang="zh-TW" sz="1400" b="1" i="0" baseline="0">
                <a:solidFill>
                  <a:sysClr val="windowText" lastClr="000000"/>
                </a:solidFill>
                <a:effectLst/>
                <a:latin typeface="微軟正黑體" panose="020B0604030504040204" pitchFamily="34" charset="-120"/>
                <a:ea typeface="微軟正黑體" panose="020B0604030504040204" pitchFamily="34" charset="-120"/>
              </a:rPr>
              <a:t>地陷監測井</a:t>
            </a:r>
            <a:endParaRPr lang="zh-TW" altLang="zh-TW" sz="1400" b="1">
              <a:solidFill>
                <a:sysClr val="windowText" lastClr="000000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  <a:p>
            <a:pPr>
              <a:defRPr b="1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r>
              <a:rPr lang="zh-TW" altLang="zh-TW" sz="1400" b="1" i="0" baseline="0">
                <a:solidFill>
                  <a:sysClr val="windowText" lastClr="000000"/>
                </a:solidFill>
                <a:effectLst/>
                <a:latin typeface="微軟正黑體" panose="020B0604030504040204" pitchFamily="34" charset="-120"/>
                <a:ea typeface="微軟正黑體" panose="020B0604030504040204" pitchFamily="34" charset="-120"/>
              </a:rPr>
              <a:t>各含水層相對沉陷與地下水位變化圖</a:t>
            </a:r>
            <a:endParaRPr lang="zh-TW" altLang="zh-TW" sz="1400" b="1">
              <a:solidFill>
                <a:sysClr val="windowText" lastClr="000000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6"/>
          <c:tx>
            <c:strRef>
              <c:f>'分層壓縮量折線圖(2019-2020) (含水層單位)'!$C$49</c:f>
              <c:strCache>
                <c:ptCount val="1"/>
                <c:pt idx="0">
                  <c:v>合興地下水位站(23公尺)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'分層壓縮量折線圖(2019-2020) (含水層單位)'!$D$42:$AA$42</c:f>
              <c:numCache>
                <c:formatCode>General</c:formatCode>
                <c:ptCount val="24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  <c:pt idx="16">
                  <c:v>202005</c:v>
                </c:pt>
                <c:pt idx="17">
                  <c:v>202006</c:v>
                </c:pt>
                <c:pt idx="18">
                  <c:v>202007</c:v>
                </c:pt>
                <c:pt idx="19">
                  <c:v>202008</c:v>
                </c:pt>
                <c:pt idx="20">
                  <c:v>202009</c:v>
                </c:pt>
                <c:pt idx="21">
                  <c:v>202010</c:v>
                </c:pt>
                <c:pt idx="22">
                  <c:v>202011</c:v>
                </c:pt>
                <c:pt idx="23">
                  <c:v>202012</c:v>
                </c:pt>
              </c:numCache>
            </c:numRef>
          </c:cat>
          <c:val>
            <c:numRef>
              <c:f>'分層壓縮量折線圖(2019-2020) (含水層單位)'!$D$49:$AA$49</c:f>
              <c:numCache>
                <c:formatCode>General</c:formatCode>
                <c:ptCount val="24"/>
                <c:pt idx="0">
                  <c:v>16.39</c:v>
                </c:pt>
                <c:pt idx="1">
                  <c:v>15.95</c:v>
                </c:pt>
                <c:pt idx="2">
                  <c:v>15.91</c:v>
                </c:pt>
                <c:pt idx="3">
                  <c:v>15.91</c:v>
                </c:pt>
                <c:pt idx="4">
                  <c:v>16.16</c:v>
                </c:pt>
                <c:pt idx="5">
                  <c:v>16.52</c:v>
                </c:pt>
                <c:pt idx="6">
                  <c:v>16.68</c:v>
                </c:pt>
                <c:pt idx="7">
                  <c:v>17.059999999999999</c:v>
                </c:pt>
                <c:pt idx="8">
                  <c:v>17.09</c:v>
                </c:pt>
                <c:pt idx="9">
                  <c:v>16.48</c:v>
                </c:pt>
                <c:pt idx="10">
                  <c:v>16.22</c:v>
                </c:pt>
                <c:pt idx="11">
                  <c:v>16.34</c:v>
                </c:pt>
                <c:pt idx="12">
                  <c:v>16.329999999999998</c:v>
                </c:pt>
                <c:pt idx="13">
                  <c:v>15.96</c:v>
                </c:pt>
                <c:pt idx="14">
                  <c:v>15.74</c:v>
                </c:pt>
                <c:pt idx="15">
                  <c:v>15.59</c:v>
                </c:pt>
                <c:pt idx="16">
                  <c:v>15.41</c:v>
                </c:pt>
                <c:pt idx="17">
                  <c:v>15.79</c:v>
                </c:pt>
                <c:pt idx="18">
                  <c:v>15.6</c:v>
                </c:pt>
                <c:pt idx="19">
                  <c:v>15.52</c:v>
                </c:pt>
                <c:pt idx="20">
                  <c:v>15.38</c:v>
                </c:pt>
                <c:pt idx="21">
                  <c:v>15.08</c:v>
                </c:pt>
                <c:pt idx="22">
                  <c:v>14.98</c:v>
                </c:pt>
                <c:pt idx="23">
                  <c:v>15.08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C6-42D9-8352-885615AD86B5}"/>
            </c:ext>
          </c:extLst>
        </c:ser>
        <c:ser>
          <c:idx val="5"/>
          <c:order val="7"/>
          <c:tx>
            <c:strRef>
              <c:f>'分層壓縮量折線圖(2019-2020) (含水層單位)'!$C$50</c:f>
              <c:strCache>
                <c:ptCount val="1"/>
                <c:pt idx="0">
                  <c:v>合興地下水位站(233公尺)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'分層壓縮量折線圖(2019-2020) (含水層單位)'!$D$42:$AA$42</c:f>
              <c:numCache>
                <c:formatCode>General</c:formatCode>
                <c:ptCount val="24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  <c:pt idx="16">
                  <c:v>202005</c:v>
                </c:pt>
                <c:pt idx="17">
                  <c:v>202006</c:v>
                </c:pt>
                <c:pt idx="18">
                  <c:v>202007</c:v>
                </c:pt>
                <c:pt idx="19">
                  <c:v>202008</c:v>
                </c:pt>
                <c:pt idx="20">
                  <c:v>202009</c:v>
                </c:pt>
                <c:pt idx="21">
                  <c:v>202010</c:v>
                </c:pt>
                <c:pt idx="22">
                  <c:v>202011</c:v>
                </c:pt>
                <c:pt idx="23">
                  <c:v>202012</c:v>
                </c:pt>
              </c:numCache>
            </c:numRef>
          </c:cat>
          <c:val>
            <c:numRef>
              <c:f>'分層壓縮量折線圖(2019-2020) (含水層單位)'!$D$50:$AA$50</c:f>
              <c:numCache>
                <c:formatCode>General</c:formatCode>
                <c:ptCount val="24"/>
                <c:pt idx="0">
                  <c:v>9.19</c:v>
                </c:pt>
                <c:pt idx="1">
                  <c:v>8.98</c:v>
                </c:pt>
                <c:pt idx="2">
                  <c:v>8.65</c:v>
                </c:pt>
                <c:pt idx="3">
                  <c:v>8.7100000000000009</c:v>
                </c:pt>
                <c:pt idx="4">
                  <c:v>8.9700000000000006</c:v>
                </c:pt>
                <c:pt idx="5">
                  <c:v>8.94</c:v>
                </c:pt>
                <c:pt idx="6">
                  <c:v>9.01</c:v>
                </c:pt>
                <c:pt idx="7">
                  <c:v>9.11</c:v>
                </c:pt>
                <c:pt idx="8">
                  <c:v>9.6</c:v>
                </c:pt>
                <c:pt idx="9">
                  <c:v>9.16</c:v>
                </c:pt>
                <c:pt idx="10">
                  <c:v>8.7799999999999994</c:v>
                </c:pt>
                <c:pt idx="11">
                  <c:v>8.93</c:v>
                </c:pt>
                <c:pt idx="12">
                  <c:v>9.27</c:v>
                </c:pt>
                <c:pt idx="13">
                  <c:v>9.0500000000000007</c:v>
                </c:pt>
                <c:pt idx="14">
                  <c:v>8.36</c:v>
                </c:pt>
                <c:pt idx="15">
                  <c:v>7.94</c:v>
                </c:pt>
                <c:pt idx="16">
                  <c:v>6.1</c:v>
                </c:pt>
                <c:pt idx="17">
                  <c:v>6.23</c:v>
                </c:pt>
                <c:pt idx="18">
                  <c:v>7.67</c:v>
                </c:pt>
                <c:pt idx="19">
                  <c:v>7.47</c:v>
                </c:pt>
                <c:pt idx="20">
                  <c:v>7.67</c:v>
                </c:pt>
                <c:pt idx="21">
                  <c:v>7.2</c:v>
                </c:pt>
                <c:pt idx="22">
                  <c:v>7.06</c:v>
                </c:pt>
                <c:pt idx="23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C6-42D9-8352-885615AD86B5}"/>
            </c:ext>
          </c:extLst>
        </c:ser>
        <c:ser>
          <c:idx val="6"/>
          <c:order val="8"/>
          <c:tx>
            <c:strRef>
              <c:f>'分層壓縮量折線圖(2019-2020) (含水層單位)'!$C$51</c:f>
              <c:strCache>
                <c:ptCount val="1"/>
                <c:pt idx="0">
                  <c:v>合興地下水位站(283公尺)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'分層壓縮量折線圖(2019-2020) (含水層單位)'!$D$42:$AA$42</c:f>
              <c:numCache>
                <c:formatCode>General</c:formatCode>
                <c:ptCount val="24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  <c:pt idx="16">
                  <c:v>202005</c:v>
                </c:pt>
                <c:pt idx="17">
                  <c:v>202006</c:v>
                </c:pt>
                <c:pt idx="18">
                  <c:v>202007</c:v>
                </c:pt>
                <c:pt idx="19">
                  <c:v>202008</c:v>
                </c:pt>
                <c:pt idx="20">
                  <c:v>202009</c:v>
                </c:pt>
                <c:pt idx="21">
                  <c:v>202010</c:v>
                </c:pt>
                <c:pt idx="22">
                  <c:v>202011</c:v>
                </c:pt>
                <c:pt idx="23">
                  <c:v>202012</c:v>
                </c:pt>
              </c:numCache>
            </c:numRef>
          </c:cat>
          <c:val>
            <c:numRef>
              <c:f>'分層壓縮量折線圖(2019-2020) (含水層單位)'!$D$51:$AA$51</c:f>
              <c:numCache>
                <c:formatCode>General</c:formatCode>
                <c:ptCount val="24"/>
                <c:pt idx="0">
                  <c:v>8.0500000000000007</c:v>
                </c:pt>
                <c:pt idx="1">
                  <c:v>7.91</c:v>
                </c:pt>
                <c:pt idx="2">
                  <c:v>7.62</c:v>
                </c:pt>
                <c:pt idx="3">
                  <c:v>7.59</c:v>
                </c:pt>
                <c:pt idx="4">
                  <c:v>7.73</c:v>
                </c:pt>
                <c:pt idx="5">
                  <c:v>7.75</c:v>
                </c:pt>
                <c:pt idx="6">
                  <c:v>7.92</c:v>
                </c:pt>
                <c:pt idx="7">
                  <c:v>8.1300000000000008</c:v>
                </c:pt>
                <c:pt idx="8">
                  <c:v>8.51</c:v>
                </c:pt>
                <c:pt idx="9">
                  <c:v>8.35</c:v>
                </c:pt>
                <c:pt idx="10">
                  <c:v>7.99</c:v>
                </c:pt>
                <c:pt idx="11">
                  <c:v>7.98</c:v>
                </c:pt>
                <c:pt idx="12">
                  <c:v>8.23</c:v>
                </c:pt>
                <c:pt idx="13">
                  <c:v>8.18</c:v>
                </c:pt>
                <c:pt idx="14">
                  <c:v>7.69</c:v>
                </c:pt>
                <c:pt idx="15">
                  <c:v>7.26</c:v>
                </c:pt>
                <c:pt idx="16">
                  <c:v>6.87</c:v>
                </c:pt>
                <c:pt idx="17">
                  <c:v>6.82</c:v>
                </c:pt>
                <c:pt idx="18">
                  <c:v>6.8</c:v>
                </c:pt>
                <c:pt idx="19">
                  <c:v>6.61</c:v>
                </c:pt>
                <c:pt idx="20">
                  <c:v>6.74</c:v>
                </c:pt>
                <c:pt idx="21">
                  <c:v>6.49</c:v>
                </c:pt>
                <c:pt idx="22">
                  <c:v>6.27</c:v>
                </c:pt>
                <c:pt idx="23">
                  <c:v>6.38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C6-42D9-8352-885615AD8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51642432"/>
        <c:axId val="1213044368"/>
      </c:barChart>
      <c:lineChart>
        <c:grouping val="standard"/>
        <c:varyColors val="0"/>
        <c:ser>
          <c:idx val="0"/>
          <c:order val="0"/>
          <c:tx>
            <c:strRef>
              <c:f>'分層壓縮量折線圖(2019-2020) (含水層單位)'!$C$43</c:f>
              <c:strCache>
                <c:ptCount val="1"/>
                <c:pt idx="0">
                  <c:v>第一含水層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'分層壓縮量折線圖(2019-2020) (含水層單位)'!$D$42:$AA$42</c:f>
              <c:numCache>
                <c:formatCode>General</c:formatCode>
                <c:ptCount val="24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  <c:pt idx="16">
                  <c:v>202005</c:v>
                </c:pt>
                <c:pt idx="17">
                  <c:v>202006</c:v>
                </c:pt>
                <c:pt idx="18">
                  <c:v>202007</c:v>
                </c:pt>
                <c:pt idx="19">
                  <c:v>202008</c:v>
                </c:pt>
                <c:pt idx="20">
                  <c:v>202009</c:v>
                </c:pt>
                <c:pt idx="21">
                  <c:v>202010</c:v>
                </c:pt>
                <c:pt idx="22">
                  <c:v>202011</c:v>
                </c:pt>
                <c:pt idx="23">
                  <c:v>202012</c:v>
                </c:pt>
              </c:numCache>
            </c:numRef>
          </c:cat>
          <c:val>
            <c:numRef>
              <c:f>'分層壓縮量折線圖(2019-2020) (含水層單位)'!$D$43:$AA$43</c:f>
              <c:numCache>
                <c:formatCode>General</c:formatCode>
                <c:ptCount val="24"/>
                <c:pt idx="0">
                  <c:v>0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-0.1</c:v>
                </c:pt>
                <c:pt idx="15">
                  <c:v>0</c:v>
                </c:pt>
                <c:pt idx="16">
                  <c:v>-0.1</c:v>
                </c:pt>
                <c:pt idx="17">
                  <c:v>-0.2</c:v>
                </c:pt>
                <c:pt idx="18">
                  <c:v>-0.1</c:v>
                </c:pt>
                <c:pt idx="19">
                  <c:v>-0.2</c:v>
                </c:pt>
                <c:pt idx="20">
                  <c:v>-0.2</c:v>
                </c:pt>
                <c:pt idx="21">
                  <c:v>-0.2</c:v>
                </c:pt>
                <c:pt idx="22">
                  <c:v>-0.2</c:v>
                </c:pt>
                <c:pt idx="23">
                  <c:v>-0.2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C6-42D9-8352-885615AD86B5}"/>
            </c:ext>
          </c:extLst>
        </c:ser>
        <c:ser>
          <c:idx val="1"/>
          <c:order val="1"/>
          <c:tx>
            <c:strRef>
              <c:f>'分層壓縮量折線圖(2019-2020) (含水層單位)'!$C$44</c:f>
              <c:strCache>
                <c:ptCount val="1"/>
                <c:pt idx="0">
                  <c:v>第二含水層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'分層壓縮量折線圖(2019-2020) (含水層單位)'!$D$42:$AA$42</c:f>
              <c:numCache>
                <c:formatCode>General</c:formatCode>
                <c:ptCount val="24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  <c:pt idx="16">
                  <c:v>202005</c:v>
                </c:pt>
                <c:pt idx="17">
                  <c:v>202006</c:v>
                </c:pt>
                <c:pt idx="18">
                  <c:v>202007</c:v>
                </c:pt>
                <c:pt idx="19">
                  <c:v>202008</c:v>
                </c:pt>
                <c:pt idx="20">
                  <c:v>202009</c:v>
                </c:pt>
                <c:pt idx="21">
                  <c:v>202010</c:v>
                </c:pt>
                <c:pt idx="22">
                  <c:v>202011</c:v>
                </c:pt>
                <c:pt idx="23">
                  <c:v>202012</c:v>
                </c:pt>
              </c:numCache>
            </c:numRef>
          </c:cat>
          <c:val>
            <c:numRef>
              <c:f>'分層壓縮量折線圖(2019-2020) (含水層單位)'!$D$44:$AA$44</c:f>
              <c:numCache>
                <c:formatCode>General</c:formatCode>
                <c:ptCount val="24"/>
                <c:pt idx="0">
                  <c:v>0</c:v>
                </c:pt>
                <c:pt idx="1">
                  <c:v>-0.3</c:v>
                </c:pt>
                <c:pt idx="2">
                  <c:v>-0.5</c:v>
                </c:pt>
                <c:pt idx="3">
                  <c:v>-0.3</c:v>
                </c:pt>
                <c:pt idx="4">
                  <c:v>-0.3</c:v>
                </c:pt>
                <c:pt idx="5">
                  <c:v>-0.3</c:v>
                </c:pt>
                <c:pt idx="6">
                  <c:v>-0.2</c:v>
                </c:pt>
                <c:pt idx="7">
                  <c:v>-0.3</c:v>
                </c:pt>
                <c:pt idx="8">
                  <c:v>-0.2</c:v>
                </c:pt>
                <c:pt idx="9">
                  <c:v>-0.4</c:v>
                </c:pt>
                <c:pt idx="10">
                  <c:v>-0.5</c:v>
                </c:pt>
                <c:pt idx="11">
                  <c:v>-0.4</c:v>
                </c:pt>
                <c:pt idx="12">
                  <c:v>-0.3</c:v>
                </c:pt>
                <c:pt idx="13">
                  <c:v>-0.6</c:v>
                </c:pt>
                <c:pt idx="14">
                  <c:v>-0.7</c:v>
                </c:pt>
                <c:pt idx="15">
                  <c:v>-0.7</c:v>
                </c:pt>
                <c:pt idx="16">
                  <c:v>-0.7</c:v>
                </c:pt>
                <c:pt idx="17">
                  <c:v>-0.6</c:v>
                </c:pt>
                <c:pt idx="18">
                  <c:v>-0.8</c:v>
                </c:pt>
                <c:pt idx="19">
                  <c:v>-0.9</c:v>
                </c:pt>
                <c:pt idx="20">
                  <c:v>-0.8</c:v>
                </c:pt>
                <c:pt idx="21">
                  <c:v>-0.9</c:v>
                </c:pt>
                <c:pt idx="22">
                  <c:v>-1</c:v>
                </c:pt>
                <c:pt idx="23">
                  <c:v>-0.9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C6-42D9-8352-885615AD86B5}"/>
            </c:ext>
          </c:extLst>
        </c:ser>
        <c:ser>
          <c:idx val="2"/>
          <c:order val="2"/>
          <c:tx>
            <c:strRef>
              <c:f>'分層壓縮量折線圖(2019-2020) (含水層單位)'!$C$45</c:f>
              <c:strCache>
                <c:ptCount val="1"/>
                <c:pt idx="0">
                  <c:v>第三含水層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'分層壓縮量折線圖(2019-2020) (含水層單位)'!$D$42:$AA$42</c:f>
              <c:numCache>
                <c:formatCode>General</c:formatCode>
                <c:ptCount val="24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  <c:pt idx="16">
                  <c:v>202005</c:v>
                </c:pt>
                <c:pt idx="17">
                  <c:v>202006</c:v>
                </c:pt>
                <c:pt idx="18">
                  <c:v>202007</c:v>
                </c:pt>
                <c:pt idx="19">
                  <c:v>202008</c:v>
                </c:pt>
                <c:pt idx="20">
                  <c:v>202009</c:v>
                </c:pt>
                <c:pt idx="21">
                  <c:v>202010</c:v>
                </c:pt>
                <c:pt idx="22">
                  <c:v>202011</c:v>
                </c:pt>
                <c:pt idx="23">
                  <c:v>202012</c:v>
                </c:pt>
              </c:numCache>
            </c:numRef>
          </c:cat>
          <c:val>
            <c:numRef>
              <c:f>'分層壓縮量折線圖(2019-2020) (含水層單位)'!$D$45:$AA$45</c:f>
              <c:numCache>
                <c:formatCode>General</c:formatCode>
                <c:ptCount val="24"/>
                <c:pt idx="0">
                  <c:v>0</c:v>
                </c:pt>
                <c:pt idx="1">
                  <c:v>-0.2</c:v>
                </c:pt>
                <c:pt idx="2">
                  <c:v>-0.2</c:v>
                </c:pt>
                <c:pt idx="3">
                  <c:v>-0.4</c:v>
                </c:pt>
                <c:pt idx="4">
                  <c:v>-0.3</c:v>
                </c:pt>
                <c:pt idx="5">
                  <c:v>-0.3</c:v>
                </c:pt>
                <c:pt idx="6">
                  <c:v>-0.4</c:v>
                </c:pt>
                <c:pt idx="7">
                  <c:v>-0.4</c:v>
                </c:pt>
                <c:pt idx="8">
                  <c:v>-0.3</c:v>
                </c:pt>
                <c:pt idx="9">
                  <c:v>-0.3</c:v>
                </c:pt>
                <c:pt idx="10">
                  <c:v>-0.4</c:v>
                </c:pt>
                <c:pt idx="11">
                  <c:v>-0.4</c:v>
                </c:pt>
                <c:pt idx="12">
                  <c:v>-0.4</c:v>
                </c:pt>
                <c:pt idx="13">
                  <c:v>-0.4</c:v>
                </c:pt>
                <c:pt idx="14">
                  <c:v>-0.5</c:v>
                </c:pt>
                <c:pt idx="15">
                  <c:v>-0.5</c:v>
                </c:pt>
                <c:pt idx="16">
                  <c:v>-0.7</c:v>
                </c:pt>
                <c:pt idx="17">
                  <c:v>-0.9</c:v>
                </c:pt>
                <c:pt idx="18">
                  <c:v>-0.8</c:v>
                </c:pt>
                <c:pt idx="19">
                  <c:v>-0.8</c:v>
                </c:pt>
                <c:pt idx="20">
                  <c:v>-0.8</c:v>
                </c:pt>
                <c:pt idx="21">
                  <c:v>-0.9</c:v>
                </c:pt>
                <c:pt idx="22">
                  <c:v>-0.9</c:v>
                </c:pt>
                <c:pt idx="23">
                  <c:v>-0.9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C6-42D9-8352-885615AD86B5}"/>
            </c:ext>
          </c:extLst>
        </c:ser>
        <c:ser>
          <c:idx val="3"/>
          <c:order val="3"/>
          <c:tx>
            <c:strRef>
              <c:f>'分層壓縮量折線圖(2019-2020) (含水層單位)'!$C$46</c:f>
              <c:strCache>
                <c:ptCount val="1"/>
                <c:pt idx="0">
                  <c:v>第四含水層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'分層壓縮量折線圖(2019-2020) (含水層單位)'!$D$42:$AA$42</c:f>
              <c:numCache>
                <c:formatCode>General</c:formatCode>
                <c:ptCount val="24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  <c:pt idx="16">
                  <c:v>202005</c:v>
                </c:pt>
                <c:pt idx="17">
                  <c:v>202006</c:v>
                </c:pt>
                <c:pt idx="18">
                  <c:v>202007</c:v>
                </c:pt>
                <c:pt idx="19">
                  <c:v>202008</c:v>
                </c:pt>
                <c:pt idx="20">
                  <c:v>202009</c:v>
                </c:pt>
                <c:pt idx="21">
                  <c:v>202010</c:v>
                </c:pt>
                <c:pt idx="22">
                  <c:v>202011</c:v>
                </c:pt>
                <c:pt idx="23">
                  <c:v>202012</c:v>
                </c:pt>
              </c:numCache>
            </c:numRef>
          </c:cat>
          <c:val>
            <c:numRef>
              <c:f>'分層壓縮量折線圖(2019-2020) (含水層單位)'!$D$46:$AA$46</c:f>
              <c:numCache>
                <c:formatCode>General</c:formatCode>
                <c:ptCount val="24"/>
                <c:pt idx="0">
                  <c:v>0</c:v>
                </c:pt>
                <c:pt idx="1">
                  <c:v>-0.2</c:v>
                </c:pt>
                <c:pt idx="2">
                  <c:v>-0.1</c:v>
                </c:pt>
                <c:pt idx="3">
                  <c:v>-0.2</c:v>
                </c:pt>
                <c:pt idx="4">
                  <c:v>-0.1</c:v>
                </c:pt>
                <c:pt idx="5">
                  <c:v>-0.2</c:v>
                </c:pt>
                <c:pt idx="6">
                  <c:v>-0.3</c:v>
                </c:pt>
                <c:pt idx="7">
                  <c:v>-0.2</c:v>
                </c:pt>
                <c:pt idx="8">
                  <c:v>-0.3</c:v>
                </c:pt>
                <c:pt idx="9">
                  <c:v>-0.3</c:v>
                </c:pt>
                <c:pt idx="10">
                  <c:v>-0.4</c:v>
                </c:pt>
                <c:pt idx="11">
                  <c:v>-0.3</c:v>
                </c:pt>
                <c:pt idx="12">
                  <c:v>-0.3</c:v>
                </c:pt>
                <c:pt idx="13">
                  <c:v>-0.2</c:v>
                </c:pt>
                <c:pt idx="14">
                  <c:v>-0.2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-0.3</c:v>
                </c:pt>
                <c:pt idx="19">
                  <c:v>-0.2</c:v>
                </c:pt>
                <c:pt idx="20">
                  <c:v>-0.3</c:v>
                </c:pt>
                <c:pt idx="21">
                  <c:v>-0.3</c:v>
                </c:pt>
                <c:pt idx="22">
                  <c:v>-0.3</c:v>
                </c:pt>
                <c:pt idx="23">
                  <c:v>-0.3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C6-42D9-8352-885615AD86B5}"/>
            </c:ext>
          </c:extLst>
        </c:ser>
        <c:ser>
          <c:idx val="7"/>
          <c:order val="4"/>
          <c:tx>
            <c:strRef>
              <c:f>'分層壓縮量折線圖(2019-2020) (含水層單位)'!$C$47</c:f>
              <c:strCache>
                <c:ptCount val="1"/>
                <c:pt idx="0">
                  <c:v>含水層總沉陷量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'分層壓縮量折線圖(2019-2020) (含水層單位)'!$D$47:$AA$47</c:f>
              <c:numCache>
                <c:formatCode>General</c:formatCode>
                <c:ptCount val="24"/>
                <c:pt idx="0">
                  <c:v>0</c:v>
                </c:pt>
                <c:pt idx="1">
                  <c:v>-0.8</c:v>
                </c:pt>
                <c:pt idx="2">
                  <c:v>-0.9</c:v>
                </c:pt>
                <c:pt idx="3">
                  <c:v>-1</c:v>
                </c:pt>
                <c:pt idx="4">
                  <c:v>-0.7</c:v>
                </c:pt>
                <c:pt idx="5">
                  <c:v>-0.8</c:v>
                </c:pt>
                <c:pt idx="6">
                  <c:v>-0.90000000000000013</c:v>
                </c:pt>
                <c:pt idx="7">
                  <c:v>-0.89999999999999991</c:v>
                </c:pt>
                <c:pt idx="8">
                  <c:v>-0.8</c:v>
                </c:pt>
                <c:pt idx="9">
                  <c:v>-1</c:v>
                </c:pt>
                <c:pt idx="10">
                  <c:v>-1.3</c:v>
                </c:pt>
                <c:pt idx="11">
                  <c:v>-1.1000000000000001</c:v>
                </c:pt>
                <c:pt idx="12">
                  <c:v>-1</c:v>
                </c:pt>
                <c:pt idx="13">
                  <c:v>-1.2</c:v>
                </c:pt>
                <c:pt idx="14">
                  <c:v>-1.4999999999999998</c:v>
                </c:pt>
                <c:pt idx="15">
                  <c:v>-1.5</c:v>
                </c:pt>
                <c:pt idx="16">
                  <c:v>-1.7</c:v>
                </c:pt>
                <c:pt idx="17">
                  <c:v>-1.9000000000000001</c:v>
                </c:pt>
                <c:pt idx="18">
                  <c:v>-2</c:v>
                </c:pt>
                <c:pt idx="19">
                  <c:v>-2.1</c:v>
                </c:pt>
                <c:pt idx="20">
                  <c:v>-2.1</c:v>
                </c:pt>
                <c:pt idx="21">
                  <c:v>-2.2999999999999998</c:v>
                </c:pt>
                <c:pt idx="22">
                  <c:v>-2.4</c:v>
                </c:pt>
                <c:pt idx="23">
                  <c:v>-2.2999999999999998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C-42BD-B8CD-3821CBBDACC2}"/>
            </c:ext>
          </c:extLst>
        </c:ser>
        <c:ser>
          <c:idx val="8"/>
          <c:order val="5"/>
          <c:tx>
            <c:strRef>
              <c:f>'分層壓縮量折線圖(2019-2020) (含水層單位)'!$C$48</c:f>
              <c:strCache>
                <c:ptCount val="1"/>
                <c:pt idx="0">
                  <c:v>總沉陷量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'分層壓縮量折線圖(2019-2020) (含水層單位)'!$D$48:$AA$48</c:f>
              <c:numCache>
                <c:formatCode>General</c:formatCode>
                <c:ptCount val="24"/>
                <c:pt idx="0">
                  <c:v>0</c:v>
                </c:pt>
                <c:pt idx="1">
                  <c:v>-0.6</c:v>
                </c:pt>
                <c:pt idx="2">
                  <c:v>-0.7</c:v>
                </c:pt>
                <c:pt idx="3">
                  <c:v>-0.8</c:v>
                </c:pt>
                <c:pt idx="4">
                  <c:v>-0.7</c:v>
                </c:pt>
                <c:pt idx="5">
                  <c:v>-0.8</c:v>
                </c:pt>
                <c:pt idx="6">
                  <c:v>-0.8</c:v>
                </c:pt>
                <c:pt idx="7">
                  <c:v>-0.8</c:v>
                </c:pt>
                <c:pt idx="8">
                  <c:v>-0.8</c:v>
                </c:pt>
                <c:pt idx="9">
                  <c:v>-1.1000000000000001</c:v>
                </c:pt>
                <c:pt idx="10">
                  <c:v>-1.4</c:v>
                </c:pt>
                <c:pt idx="11">
                  <c:v>-1.2</c:v>
                </c:pt>
                <c:pt idx="12">
                  <c:v>-1.1000000000000001</c:v>
                </c:pt>
                <c:pt idx="13">
                  <c:v>-1.3</c:v>
                </c:pt>
                <c:pt idx="14">
                  <c:v>-1.6</c:v>
                </c:pt>
                <c:pt idx="15">
                  <c:v>-1.8</c:v>
                </c:pt>
                <c:pt idx="16">
                  <c:v>-2.1</c:v>
                </c:pt>
                <c:pt idx="17">
                  <c:v>-2.2000000000000002</c:v>
                </c:pt>
                <c:pt idx="18">
                  <c:v>-2.4</c:v>
                </c:pt>
                <c:pt idx="19">
                  <c:v>-2.7</c:v>
                </c:pt>
                <c:pt idx="20">
                  <c:v>-2.6</c:v>
                </c:pt>
                <c:pt idx="21">
                  <c:v>-3</c:v>
                </c:pt>
                <c:pt idx="22">
                  <c:v>-3</c:v>
                </c:pt>
                <c:pt idx="23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C-42BD-B8CD-3821CBBDA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6118032"/>
        <c:axId val="1213048528"/>
      </c:lineChart>
      <c:catAx>
        <c:axId val="124611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 sz="120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時間</a:t>
                </a:r>
                <a:r>
                  <a:rPr lang="en-US" altLang="zh-TW" sz="120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(</a:t>
                </a:r>
                <a:r>
                  <a:rPr lang="zh-TW" altLang="en-US" sz="120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年</a:t>
                </a:r>
                <a:r>
                  <a:rPr lang="en-US" altLang="zh-TW" sz="120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/</a:t>
                </a:r>
                <a:r>
                  <a:rPr lang="zh-TW" altLang="en-US" sz="120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月</a:t>
                </a:r>
                <a:r>
                  <a:rPr lang="en-US" altLang="zh-TW" sz="120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)</a:t>
                </a:r>
                <a:endParaRPr lang="zh-TW" altLang="en-US" sz="1200">
                  <a:solidFill>
                    <a:sysClr val="windowText" lastClr="000000"/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1213048528"/>
        <c:crosses val="autoZero"/>
        <c:auto val="1"/>
        <c:lblAlgn val="ctr"/>
        <c:lblOffset val="100"/>
        <c:noMultiLvlLbl val="0"/>
      </c:catAx>
      <c:valAx>
        <c:axId val="121304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en-US" altLang="zh-TW" sz="1200" b="0" i="0" baseline="0">
                    <a:solidFill>
                      <a:sysClr val="windowText" lastClr="000000"/>
                    </a:solidFill>
                    <a:effectLst/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displacement(cm)</a:t>
                </a:r>
                <a:endParaRPr lang="zh-TW" altLang="zh-TW" sz="1200">
                  <a:solidFill>
                    <a:sysClr val="windowText" lastClr="000000"/>
                  </a:solidFill>
                  <a:effectLst/>
                  <a:latin typeface="微軟正黑體" panose="020B0604030504040204" pitchFamily="34" charset="-120"/>
                  <a:ea typeface="微軟正黑體" panose="020B0604030504040204" pitchFamily="34" charset="-12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1246118032"/>
        <c:crosses val="autoZero"/>
        <c:crossBetween val="between"/>
      </c:valAx>
      <c:valAx>
        <c:axId val="12130443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 sz="1200" b="0" i="0" baseline="0">
                    <a:solidFill>
                      <a:sysClr val="windowText" lastClr="000000"/>
                    </a:solidFill>
                    <a:effectLst/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絕對高程</a:t>
                </a:r>
                <a:r>
                  <a:rPr lang="zh-TW" altLang="zh-TW" sz="1200" b="0" i="0" baseline="0">
                    <a:solidFill>
                      <a:sysClr val="windowText" lastClr="000000"/>
                    </a:solidFill>
                    <a:effectLst/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地下水位</a:t>
                </a:r>
                <a:r>
                  <a:rPr lang="en-US" altLang="zh-TW" sz="1200" b="0" i="0" baseline="0">
                    <a:solidFill>
                      <a:sysClr val="windowText" lastClr="000000"/>
                    </a:solidFill>
                    <a:effectLst/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(</a:t>
                </a:r>
                <a:r>
                  <a:rPr lang="zh-TW" altLang="zh-TW" sz="1200" b="0" i="0" baseline="0">
                    <a:solidFill>
                      <a:sysClr val="windowText" lastClr="000000"/>
                    </a:solidFill>
                    <a:effectLst/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公尺</a:t>
                </a:r>
                <a:r>
                  <a:rPr lang="en-US" altLang="zh-TW" sz="1200" b="0" i="0" baseline="0">
                    <a:solidFill>
                      <a:sysClr val="windowText" lastClr="000000"/>
                    </a:solidFill>
                    <a:effectLst/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)</a:t>
                </a:r>
                <a:endParaRPr lang="zh-TW" altLang="zh-TW" sz="1200">
                  <a:solidFill>
                    <a:sysClr val="windowText" lastClr="000000"/>
                  </a:solidFill>
                  <a:effectLst/>
                  <a:latin typeface="微軟正黑體" panose="020B0604030504040204" pitchFamily="34" charset="-120"/>
                  <a:ea typeface="微軟正黑體" panose="020B0604030504040204" pitchFamily="34" charset="-120"/>
                </a:endParaRPr>
              </a:p>
            </c:rich>
          </c:tx>
          <c:layout>
            <c:manualLayout>
              <c:xMode val="edge"/>
              <c:yMode val="edge"/>
              <c:x val="0.94688939315613674"/>
              <c:y val="0.25861267815012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1251642432"/>
        <c:crosses val="max"/>
        <c:crossBetween val="between"/>
      </c:valAx>
      <c:catAx>
        <c:axId val="125164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3044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20" normalizeH="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en-US" sz="1800"/>
              <a:t>201</a:t>
            </a:r>
            <a:r>
              <a:rPr lang="en-US" altLang="zh-TW" sz="1800"/>
              <a:t>8</a:t>
            </a:r>
            <a:r>
              <a:rPr lang="en-US" sz="1800"/>
              <a:t>-2020</a:t>
            </a:r>
            <a:r>
              <a:rPr lang="zh-TW" sz="1800"/>
              <a:t>年每月</a:t>
            </a:r>
            <a:r>
              <a:rPr lang="zh-TW" altLang="en-US" sz="1800"/>
              <a:t>彰化</a:t>
            </a:r>
            <a:r>
              <a:rPr lang="zh-TW" sz="1800"/>
              <a:t>縣</a:t>
            </a:r>
            <a:r>
              <a:rPr lang="zh-TW" altLang="en-US" sz="1800"/>
              <a:t>竹塘</a:t>
            </a:r>
            <a:r>
              <a:rPr lang="zh-TW" sz="1800"/>
              <a:t>地陷監測井各磁環相</a:t>
            </a:r>
            <a:r>
              <a:rPr lang="zh-TW" altLang="en-US" sz="1800"/>
              <a:t>對井底累積</a:t>
            </a:r>
            <a:r>
              <a:rPr lang="zh-TW" sz="1800"/>
              <a:t>沉陷</a:t>
            </a:r>
            <a:r>
              <a:rPr lang="zh-TW" altLang="en-US" sz="1800"/>
              <a:t>量與地下水位</a:t>
            </a:r>
            <a:r>
              <a:rPr lang="zh-TW" sz="1800"/>
              <a:t>變化圖</a:t>
            </a:r>
          </a:p>
        </c:rich>
      </c:tx>
      <c:layout>
        <c:manualLayout>
          <c:xMode val="edge"/>
          <c:yMode val="edge"/>
          <c:x val="0.10002227483988139"/>
          <c:y val="2.51142133439773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20" normalizeH="0" baseline="0">
              <a:solidFill>
                <a:sysClr val="windowText" lastClr="000000"/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9.5008119815357034E-2"/>
          <c:y val="0.10315869170199879"/>
          <c:w val="0.80423549830831365"/>
          <c:h val="0.5585515830791421"/>
        </c:manualLayout>
      </c:layout>
      <c:barChart>
        <c:barDir val="col"/>
        <c:grouping val="clustered"/>
        <c:varyColors val="0"/>
        <c:ser>
          <c:idx val="24"/>
          <c:order val="26"/>
          <c:tx>
            <c:strRef>
              <c:f>'各層相對第一筆資料壓縮量變化圖(2018-2020)  '!$C$56</c:f>
              <c:strCache>
                <c:ptCount val="1"/>
                <c:pt idx="0">
                  <c:v>合興地下水位站(23公尺)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'各層相對第一筆資料壓縮量變化圖(2018-2020)  '!$D$29:$AM$29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'各層相對第一筆資料壓縮量變化圖(2018-2020)  '!$D$56:$AM$56</c:f>
              <c:numCache>
                <c:formatCode>General</c:formatCode>
                <c:ptCount val="36"/>
                <c:pt idx="0">
                  <c:v>18.13</c:v>
                </c:pt>
                <c:pt idx="1">
                  <c:v>16.91</c:v>
                </c:pt>
                <c:pt idx="2">
                  <c:v>16.71</c:v>
                </c:pt>
                <c:pt idx="3">
                  <c:v>16.510000000000002</c:v>
                </c:pt>
                <c:pt idx="4">
                  <c:v>16.27</c:v>
                </c:pt>
                <c:pt idx="5">
                  <c:v>16.079999999999998</c:v>
                </c:pt>
                <c:pt idx="6">
                  <c:v>16.68</c:v>
                </c:pt>
                <c:pt idx="7">
                  <c:v>16.72</c:v>
                </c:pt>
                <c:pt idx="8">
                  <c:v>17.04</c:v>
                </c:pt>
                <c:pt idx="9">
                  <c:v>16.600000000000001</c:v>
                </c:pt>
                <c:pt idx="10">
                  <c:v>16.46</c:v>
                </c:pt>
                <c:pt idx="11">
                  <c:v>16.59</c:v>
                </c:pt>
                <c:pt idx="12">
                  <c:v>16.39</c:v>
                </c:pt>
                <c:pt idx="13">
                  <c:v>15.95</c:v>
                </c:pt>
                <c:pt idx="14">
                  <c:v>15.91</c:v>
                </c:pt>
                <c:pt idx="15">
                  <c:v>15.91</c:v>
                </c:pt>
                <c:pt idx="16">
                  <c:v>16.16</c:v>
                </c:pt>
                <c:pt idx="17">
                  <c:v>16.52</c:v>
                </c:pt>
                <c:pt idx="18">
                  <c:v>16.68</c:v>
                </c:pt>
                <c:pt idx="19">
                  <c:v>17.059999999999999</c:v>
                </c:pt>
                <c:pt idx="20">
                  <c:v>17.09</c:v>
                </c:pt>
                <c:pt idx="21">
                  <c:v>16.48</c:v>
                </c:pt>
                <c:pt idx="22">
                  <c:v>16.22</c:v>
                </c:pt>
                <c:pt idx="23">
                  <c:v>16.34</c:v>
                </c:pt>
                <c:pt idx="24">
                  <c:v>16.329999999999998</c:v>
                </c:pt>
                <c:pt idx="25">
                  <c:v>15.96</c:v>
                </c:pt>
                <c:pt idx="26">
                  <c:v>15.74</c:v>
                </c:pt>
                <c:pt idx="27">
                  <c:v>15.59</c:v>
                </c:pt>
                <c:pt idx="28">
                  <c:v>15.41</c:v>
                </c:pt>
                <c:pt idx="29">
                  <c:v>15.79</c:v>
                </c:pt>
                <c:pt idx="30">
                  <c:v>15.6</c:v>
                </c:pt>
                <c:pt idx="31">
                  <c:v>15.52</c:v>
                </c:pt>
                <c:pt idx="32">
                  <c:v>15.38</c:v>
                </c:pt>
                <c:pt idx="33">
                  <c:v>15.08</c:v>
                </c:pt>
                <c:pt idx="34">
                  <c:v>14.98</c:v>
                </c:pt>
                <c:pt idx="35">
                  <c:v>15.08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1C-8DFB-C3BE57196991}"/>
            </c:ext>
          </c:extLst>
        </c:ser>
        <c:ser>
          <c:idx val="25"/>
          <c:order val="27"/>
          <c:tx>
            <c:strRef>
              <c:f>'各層相對第一筆資料壓縮量變化圖(2018-2020)  '!$C$57</c:f>
              <c:strCache>
                <c:ptCount val="1"/>
                <c:pt idx="0">
                  <c:v>合興地下水位站(233公尺)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'各層相對第一筆資料壓縮量變化圖(2018-2020)  '!$D$29:$AM$29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'各層相對第一筆資料壓縮量變化圖(2018-2020)  '!$D$57:$AM$57</c:f>
              <c:numCache>
                <c:formatCode>General</c:formatCode>
                <c:ptCount val="36"/>
                <c:pt idx="0">
                  <c:v>10.01</c:v>
                </c:pt>
                <c:pt idx="1">
                  <c:v>9.9</c:v>
                </c:pt>
                <c:pt idx="2">
                  <c:v>9.42</c:v>
                </c:pt>
                <c:pt idx="3">
                  <c:v>8.7799999999999994</c:v>
                </c:pt>
                <c:pt idx="4">
                  <c:v>8.24</c:v>
                </c:pt>
                <c:pt idx="5">
                  <c:v>7.67</c:v>
                </c:pt>
                <c:pt idx="6">
                  <c:v>8.2799999999999994</c:v>
                </c:pt>
                <c:pt idx="7">
                  <c:v>8.56</c:v>
                </c:pt>
                <c:pt idx="8">
                  <c:v>9.25</c:v>
                </c:pt>
                <c:pt idx="9">
                  <c:v>8.9499999999999993</c:v>
                </c:pt>
                <c:pt idx="10">
                  <c:v>8.7899999999999991</c:v>
                </c:pt>
                <c:pt idx="11">
                  <c:v>9.02</c:v>
                </c:pt>
                <c:pt idx="12">
                  <c:v>9.19</c:v>
                </c:pt>
                <c:pt idx="13">
                  <c:v>8.98</c:v>
                </c:pt>
                <c:pt idx="14">
                  <c:v>8.65</c:v>
                </c:pt>
                <c:pt idx="15">
                  <c:v>8.7100000000000009</c:v>
                </c:pt>
                <c:pt idx="16">
                  <c:v>8.9700000000000006</c:v>
                </c:pt>
                <c:pt idx="17">
                  <c:v>8.94</c:v>
                </c:pt>
                <c:pt idx="18">
                  <c:v>9.01</c:v>
                </c:pt>
                <c:pt idx="19">
                  <c:v>9.11</c:v>
                </c:pt>
                <c:pt idx="20">
                  <c:v>9.6</c:v>
                </c:pt>
                <c:pt idx="21">
                  <c:v>9.16</c:v>
                </c:pt>
                <c:pt idx="22">
                  <c:v>8.7799999999999994</c:v>
                </c:pt>
                <c:pt idx="23">
                  <c:v>8.93</c:v>
                </c:pt>
                <c:pt idx="24">
                  <c:v>9.27</c:v>
                </c:pt>
                <c:pt idx="25">
                  <c:v>9.0500000000000007</c:v>
                </c:pt>
                <c:pt idx="26">
                  <c:v>8.36</c:v>
                </c:pt>
                <c:pt idx="27">
                  <c:v>7.94</c:v>
                </c:pt>
                <c:pt idx="28">
                  <c:v>6.1</c:v>
                </c:pt>
                <c:pt idx="29">
                  <c:v>6.23</c:v>
                </c:pt>
                <c:pt idx="30">
                  <c:v>7.67</c:v>
                </c:pt>
                <c:pt idx="31">
                  <c:v>7.47</c:v>
                </c:pt>
                <c:pt idx="32">
                  <c:v>7.67</c:v>
                </c:pt>
                <c:pt idx="33">
                  <c:v>7.2</c:v>
                </c:pt>
                <c:pt idx="34">
                  <c:v>7.06</c:v>
                </c:pt>
                <c:pt idx="35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F-4E1C-8DFB-C3BE57196991}"/>
            </c:ext>
          </c:extLst>
        </c:ser>
        <c:ser>
          <c:idx val="26"/>
          <c:order val="28"/>
          <c:tx>
            <c:strRef>
              <c:f>'各層相對第一筆資料壓縮量變化圖(2018-2020)  '!$C$58</c:f>
              <c:strCache>
                <c:ptCount val="1"/>
                <c:pt idx="0">
                  <c:v>合興地下水位站(283公尺)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'各層相對第一筆資料壓縮量變化圖(2018-2020)  '!$D$29:$AM$29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'各層相對第一筆資料壓縮量變化圖(2018-2020)  '!$D$58:$AM$58</c:f>
              <c:numCache>
                <c:formatCode>General</c:formatCode>
                <c:ptCount val="36"/>
                <c:pt idx="0">
                  <c:v>8.76</c:v>
                </c:pt>
                <c:pt idx="1">
                  <c:v>8.7200000000000006</c:v>
                </c:pt>
                <c:pt idx="2">
                  <c:v>8.39</c:v>
                </c:pt>
                <c:pt idx="3">
                  <c:v>7.84</c:v>
                </c:pt>
                <c:pt idx="4">
                  <c:v>7.32</c:v>
                </c:pt>
                <c:pt idx="5">
                  <c:v>6.8</c:v>
                </c:pt>
                <c:pt idx="6">
                  <c:v>7.06</c:v>
                </c:pt>
                <c:pt idx="7">
                  <c:v>7.37</c:v>
                </c:pt>
                <c:pt idx="8">
                  <c:v>7.89</c:v>
                </c:pt>
                <c:pt idx="9">
                  <c:v>7.96</c:v>
                </c:pt>
                <c:pt idx="10">
                  <c:v>7.79</c:v>
                </c:pt>
                <c:pt idx="11">
                  <c:v>7.92</c:v>
                </c:pt>
                <c:pt idx="12">
                  <c:v>8.0500000000000007</c:v>
                </c:pt>
                <c:pt idx="13">
                  <c:v>7.91</c:v>
                </c:pt>
                <c:pt idx="14">
                  <c:v>7.62</c:v>
                </c:pt>
                <c:pt idx="15">
                  <c:v>7.59</c:v>
                </c:pt>
                <c:pt idx="16">
                  <c:v>7.73</c:v>
                </c:pt>
                <c:pt idx="17">
                  <c:v>7.75</c:v>
                </c:pt>
                <c:pt idx="18">
                  <c:v>7.92</c:v>
                </c:pt>
                <c:pt idx="19">
                  <c:v>8.1300000000000008</c:v>
                </c:pt>
                <c:pt idx="20">
                  <c:v>8.51</c:v>
                </c:pt>
                <c:pt idx="21">
                  <c:v>8.35</c:v>
                </c:pt>
                <c:pt idx="22">
                  <c:v>7.99</c:v>
                </c:pt>
                <c:pt idx="23">
                  <c:v>7.98</c:v>
                </c:pt>
                <c:pt idx="24">
                  <c:v>8.23</c:v>
                </c:pt>
                <c:pt idx="25">
                  <c:v>8.18</c:v>
                </c:pt>
                <c:pt idx="26">
                  <c:v>7.69</c:v>
                </c:pt>
                <c:pt idx="27">
                  <c:v>7.26</c:v>
                </c:pt>
                <c:pt idx="28">
                  <c:v>6.87</c:v>
                </c:pt>
                <c:pt idx="29">
                  <c:v>6.82</c:v>
                </c:pt>
                <c:pt idx="30">
                  <c:v>6.8</c:v>
                </c:pt>
                <c:pt idx="31">
                  <c:v>6.61</c:v>
                </c:pt>
                <c:pt idx="32">
                  <c:v>6.74</c:v>
                </c:pt>
                <c:pt idx="33">
                  <c:v>6.49</c:v>
                </c:pt>
                <c:pt idx="34">
                  <c:v>6.27</c:v>
                </c:pt>
                <c:pt idx="35">
                  <c:v>6.38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F-4E1C-8DFB-C3BE57196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8713424"/>
        <c:axId val="1212584640"/>
      </c:barChart>
      <c:lineChart>
        <c:grouping val="standard"/>
        <c:varyColors val="0"/>
        <c:ser>
          <c:idx val="0"/>
          <c:order val="0"/>
          <c:tx>
            <c:strRef>
              <c:f>'各層相對第一筆資料壓縮量變化圖(2018-2020)  '!$C$30</c:f>
              <c:strCache>
                <c:ptCount val="1"/>
                <c:pt idx="0">
                  <c:v>NO.1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'各層相對第一筆資料壓縮量變化圖(2018-2020)  '!$D$29:$AM$29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'各層相對第一筆資料壓縮量變化圖(2018-2020)  '!$D$30:$AM$30</c:f>
              <c:numCache>
                <c:formatCode>General</c:formatCode>
                <c:ptCount val="36"/>
                <c:pt idx="0">
                  <c:v>0</c:v>
                </c:pt>
                <c:pt idx="1">
                  <c:v>-0.29999999999859028</c:v>
                </c:pt>
                <c:pt idx="2">
                  <c:v>-0.49999999999714717</c:v>
                </c:pt>
                <c:pt idx="3">
                  <c:v>-0.89999999999905711</c:v>
                </c:pt>
                <c:pt idx="4">
                  <c:v>-1.099999999997614</c:v>
                </c:pt>
                <c:pt idx="5">
                  <c:v>-1.3999999999962043</c:v>
                </c:pt>
                <c:pt idx="6">
                  <c:v>-1.3999999999986024</c:v>
                </c:pt>
                <c:pt idx="7">
                  <c:v>-1.5999999999962711</c:v>
                </c:pt>
                <c:pt idx="8">
                  <c:v>-1.5999999999962711</c:v>
                </c:pt>
                <c:pt idx="9">
                  <c:v>-1.9000000000005457</c:v>
                </c:pt>
                <c:pt idx="10">
                  <c:v>-1.8000000000005123</c:v>
                </c:pt>
                <c:pt idx="11">
                  <c:v>-1.8000000000005123</c:v>
                </c:pt>
                <c:pt idx="12">
                  <c:v>-1.6999999999971926</c:v>
                </c:pt>
                <c:pt idx="13">
                  <c:v>-2.3000000000000576</c:v>
                </c:pt>
                <c:pt idx="14">
                  <c:v>-2.3999999999976929</c:v>
                </c:pt>
                <c:pt idx="15">
                  <c:v>-2.5000000000010125</c:v>
                </c:pt>
                <c:pt idx="16">
                  <c:v>-2.3999999999976929</c:v>
                </c:pt>
                <c:pt idx="17">
                  <c:v>-2.4999999999977263</c:v>
                </c:pt>
                <c:pt idx="18">
                  <c:v>-2.4999999999977263</c:v>
                </c:pt>
                <c:pt idx="19">
                  <c:v>-2.4999999999977263</c:v>
                </c:pt>
                <c:pt idx="20">
                  <c:v>-2.4999999999943512</c:v>
                </c:pt>
                <c:pt idx="21">
                  <c:v>-2.7999999999963165</c:v>
                </c:pt>
                <c:pt idx="22">
                  <c:v>-3.0999999999981931</c:v>
                </c:pt>
                <c:pt idx="23">
                  <c:v>-2.8999999999972381</c:v>
                </c:pt>
                <c:pt idx="24">
                  <c:v>-2.7999999999996028</c:v>
                </c:pt>
                <c:pt idx="25">
                  <c:v>-2.9999999999948734</c:v>
                </c:pt>
                <c:pt idx="26">
                  <c:v>-3.29999999999675</c:v>
                </c:pt>
                <c:pt idx="27">
                  <c:v>-3.4999999999977049</c:v>
                </c:pt>
                <c:pt idx="28">
                  <c:v>-3.7999999999962952</c:v>
                </c:pt>
                <c:pt idx="29">
                  <c:v>-3.8999999999963286</c:v>
                </c:pt>
                <c:pt idx="30">
                  <c:v>-4.0999999999996817</c:v>
                </c:pt>
                <c:pt idx="31">
                  <c:v>-4.3999999999948969</c:v>
                </c:pt>
                <c:pt idx="32">
                  <c:v>-4.2999999999949523</c:v>
                </c:pt>
                <c:pt idx="33">
                  <c:v>-4.6999999999944642</c:v>
                </c:pt>
                <c:pt idx="34">
                  <c:v>-4.6999999999944642</c:v>
                </c:pt>
                <c:pt idx="35">
                  <c:v>-4.6999999999944642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EF-4E1C-8DFB-C3BE57196991}"/>
            </c:ext>
          </c:extLst>
        </c:ser>
        <c:ser>
          <c:idx val="1"/>
          <c:order val="1"/>
          <c:tx>
            <c:strRef>
              <c:f>'各層相對第一筆資料壓縮量變化圖(2018-2020)  '!$C$31</c:f>
              <c:strCache>
                <c:ptCount val="1"/>
                <c:pt idx="0">
                  <c:v>NO.2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'各層相對第一筆資料壓縮量變化圖(2018-2020)  '!$D$29:$AM$29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'各層相對第一筆資料壓縮量變化圖(2018-2020)  '!$D$31:$AM$31</c:f>
              <c:numCache>
                <c:formatCode>General</c:formatCode>
                <c:ptCount val="36"/>
                <c:pt idx="0">
                  <c:v>0</c:v>
                </c:pt>
                <c:pt idx="1">
                  <c:v>-0.19999999999882334</c:v>
                </c:pt>
                <c:pt idx="2">
                  <c:v>-0.39999999999729141</c:v>
                </c:pt>
                <c:pt idx="3">
                  <c:v>-0.79999999999920135</c:v>
                </c:pt>
                <c:pt idx="4">
                  <c:v>-0.99999999999766942</c:v>
                </c:pt>
                <c:pt idx="5">
                  <c:v>-1.3999999999963819</c:v>
                </c:pt>
                <c:pt idx="6">
                  <c:v>-1.3999999999988688</c:v>
                </c:pt>
                <c:pt idx="7">
                  <c:v>-1.4999999999965041</c:v>
                </c:pt>
                <c:pt idx="8">
                  <c:v>-1.3999999999963819</c:v>
                </c:pt>
                <c:pt idx="9">
                  <c:v>-1.7000000000006565</c:v>
                </c:pt>
                <c:pt idx="10">
                  <c:v>-1.6000000000005343</c:v>
                </c:pt>
                <c:pt idx="11">
                  <c:v>-1.6000000000005343</c:v>
                </c:pt>
                <c:pt idx="12">
                  <c:v>-1.4999999999972147</c:v>
                </c:pt>
                <c:pt idx="13">
                  <c:v>-2.0000000000003126</c:v>
                </c:pt>
                <c:pt idx="14">
                  <c:v>-2.099999999997948</c:v>
                </c:pt>
                <c:pt idx="15">
                  <c:v>-2.2000000000012676</c:v>
                </c:pt>
                <c:pt idx="16">
                  <c:v>-2.1999999999977149</c:v>
                </c:pt>
                <c:pt idx="17">
                  <c:v>-2.2999999999978371</c:v>
                </c:pt>
                <c:pt idx="18">
                  <c:v>-2.2999999999978371</c:v>
                </c:pt>
                <c:pt idx="19">
                  <c:v>-2.2999999999978371</c:v>
                </c:pt>
                <c:pt idx="20">
                  <c:v>-2.2999999999946397</c:v>
                </c:pt>
                <c:pt idx="21">
                  <c:v>-2.5999999999964274</c:v>
                </c:pt>
                <c:pt idx="22">
                  <c:v>-2.8999999999982151</c:v>
                </c:pt>
                <c:pt idx="23">
                  <c:v>-2.6999999999972601</c:v>
                </c:pt>
                <c:pt idx="24">
                  <c:v>-2.5999999999996248</c:v>
                </c:pt>
                <c:pt idx="25">
                  <c:v>-2.7999999999948955</c:v>
                </c:pt>
                <c:pt idx="26">
                  <c:v>-2.9999999999969162</c:v>
                </c:pt>
                <c:pt idx="27">
                  <c:v>-3.2999999999979934</c:v>
                </c:pt>
                <c:pt idx="28">
                  <c:v>-3.4999999999964615</c:v>
                </c:pt>
                <c:pt idx="29">
                  <c:v>-3.4999999999964615</c:v>
                </c:pt>
                <c:pt idx="30">
                  <c:v>-3.7999999999996703</c:v>
                </c:pt>
                <c:pt idx="31">
                  <c:v>-3.9999999999949409</c:v>
                </c:pt>
                <c:pt idx="32">
                  <c:v>-3.899999999995174</c:v>
                </c:pt>
                <c:pt idx="33">
                  <c:v>-4.299999999994597</c:v>
                </c:pt>
                <c:pt idx="34">
                  <c:v>-4.299999999994597</c:v>
                </c:pt>
                <c:pt idx="35">
                  <c:v>-4.299999999994597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EF-4E1C-8DFB-C3BE57196991}"/>
            </c:ext>
          </c:extLst>
        </c:ser>
        <c:ser>
          <c:idx val="2"/>
          <c:order val="2"/>
          <c:tx>
            <c:strRef>
              <c:f>'各層相對第一筆資料壓縮量變化圖(2018-2020)  '!$C$32</c:f>
              <c:strCache>
                <c:ptCount val="1"/>
                <c:pt idx="0">
                  <c:v>NO.3</c:v>
                </c:pt>
              </c:strCache>
            </c:strRef>
          </c:tx>
          <c:spPr>
            <a:ln w="158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'各層相對第一筆資料壓縮量變化圖(2018-2020)  '!$D$29:$AM$29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'各層相對第一筆資料壓縮量變化圖(2018-2020)  '!$D$32:$AM$32</c:f>
              <c:numCache>
                <c:formatCode>General</c:formatCode>
                <c:ptCount val="36"/>
                <c:pt idx="0">
                  <c:v>0</c:v>
                </c:pt>
                <c:pt idx="1">
                  <c:v>-0.29999999999859028</c:v>
                </c:pt>
                <c:pt idx="2">
                  <c:v>-0.39999999999693614</c:v>
                </c:pt>
                <c:pt idx="3">
                  <c:v>-0.69999999999907914</c:v>
                </c:pt>
                <c:pt idx="4">
                  <c:v>-0.89999999999719194</c:v>
                </c:pt>
                <c:pt idx="5">
                  <c:v>-1.3999999999960266</c:v>
                </c:pt>
                <c:pt idx="6">
                  <c:v>-1.2999999999983913</c:v>
                </c:pt>
                <c:pt idx="7">
                  <c:v>-1.3999999999960266</c:v>
                </c:pt>
                <c:pt idx="8">
                  <c:v>-1.3999999999960266</c:v>
                </c:pt>
                <c:pt idx="9">
                  <c:v>-1.7000000000003013</c:v>
                </c:pt>
                <c:pt idx="10">
                  <c:v>-1.6000000000005343</c:v>
                </c:pt>
                <c:pt idx="11">
                  <c:v>-1.6000000000005343</c:v>
                </c:pt>
                <c:pt idx="12">
                  <c:v>-1.4999999999972147</c:v>
                </c:pt>
                <c:pt idx="13">
                  <c:v>-1.9999999999996021</c:v>
                </c:pt>
                <c:pt idx="14">
                  <c:v>-2.0999999999972374</c:v>
                </c:pt>
                <c:pt idx="15">
                  <c:v>-2.2000000000005571</c:v>
                </c:pt>
                <c:pt idx="16">
                  <c:v>-2.1999999999977149</c:v>
                </c:pt>
                <c:pt idx="17">
                  <c:v>-2.2999999999974818</c:v>
                </c:pt>
                <c:pt idx="18">
                  <c:v>-2.2999999999974818</c:v>
                </c:pt>
                <c:pt idx="19">
                  <c:v>-2.3999999999979593</c:v>
                </c:pt>
                <c:pt idx="20">
                  <c:v>-2.2999999999946397</c:v>
                </c:pt>
                <c:pt idx="21">
                  <c:v>-2.5999999999960721</c:v>
                </c:pt>
                <c:pt idx="22">
                  <c:v>-2.8999999999982151</c:v>
                </c:pt>
                <c:pt idx="23">
                  <c:v>-2.5999999999974932</c:v>
                </c:pt>
                <c:pt idx="24">
                  <c:v>-2.5999999999996248</c:v>
                </c:pt>
                <c:pt idx="25">
                  <c:v>-2.6999999999951285</c:v>
                </c:pt>
                <c:pt idx="26">
                  <c:v>-2.899999999996794</c:v>
                </c:pt>
                <c:pt idx="27">
                  <c:v>-3.1999999999975159</c:v>
                </c:pt>
                <c:pt idx="28">
                  <c:v>-3.3999999999963393</c:v>
                </c:pt>
                <c:pt idx="29">
                  <c:v>-3.3999999999963393</c:v>
                </c:pt>
                <c:pt idx="30">
                  <c:v>-3.6999999999999034</c:v>
                </c:pt>
                <c:pt idx="31">
                  <c:v>-3.7999999999946965</c:v>
                </c:pt>
                <c:pt idx="32">
                  <c:v>-3.7999999999946965</c:v>
                </c:pt>
                <c:pt idx="33">
                  <c:v>-4.0999999999947079</c:v>
                </c:pt>
                <c:pt idx="34">
                  <c:v>-4.1999999999944748</c:v>
                </c:pt>
                <c:pt idx="35">
                  <c:v>-4.1999999999944748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EF-4E1C-8DFB-C3BE57196991}"/>
            </c:ext>
          </c:extLst>
        </c:ser>
        <c:ser>
          <c:idx val="3"/>
          <c:order val="3"/>
          <c:tx>
            <c:strRef>
              <c:f>'各層相對第一筆資料壓縮量變化圖(2018-2020)  '!$C$33</c:f>
              <c:strCache>
                <c:ptCount val="1"/>
                <c:pt idx="0">
                  <c:v>NO.4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bg1"/>
              </a:solidFill>
              <a:ln w="19050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'各層相對第一筆資料壓縮量變化圖(2018-2020)  '!$D$29:$AM$29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'各層相對第一筆資料壓縮量變化圖(2018-2020)  '!$D$33:$AM$33</c:f>
              <c:numCache>
                <c:formatCode>General</c:formatCode>
                <c:ptCount val="36"/>
                <c:pt idx="0">
                  <c:v>0</c:v>
                </c:pt>
                <c:pt idx="1">
                  <c:v>-0.19999999999882334</c:v>
                </c:pt>
                <c:pt idx="2">
                  <c:v>-0.2999999999971692</c:v>
                </c:pt>
                <c:pt idx="3">
                  <c:v>-0.69999999999907914</c:v>
                </c:pt>
                <c:pt idx="4">
                  <c:v>-0.89999999999790248</c:v>
                </c:pt>
                <c:pt idx="5">
                  <c:v>-1.2999999999962597</c:v>
                </c:pt>
                <c:pt idx="6">
                  <c:v>-1.1999999999986244</c:v>
                </c:pt>
                <c:pt idx="7">
                  <c:v>-1.2999999999962597</c:v>
                </c:pt>
                <c:pt idx="8">
                  <c:v>-1.2999999999962597</c:v>
                </c:pt>
                <c:pt idx="9">
                  <c:v>-1.6000000000005343</c:v>
                </c:pt>
                <c:pt idx="10">
                  <c:v>-1.5000000000007674</c:v>
                </c:pt>
                <c:pt idx="11">
                  <c:v>-1.5000000000007674</c:v>
                </c:pt>
                <c:pt idx="12">
                  <c:v>-1.3999999999974477</c:v>
                </c:pt>
                <c:pt idx="13">
                  <c:v>-1.9000000000005457</c:v>
                </c:pt>
                <c:pt idx="14">
                  <c:v>-2.099999999997948</c:v>
                </c:pt>
                <c:pt idx="15">
                  <c:v>-2.1000000000015007</c:v>
                </c:pt>
                <c:pt idx="16">
                  <c:v>-2.099999999997948</c:v>
                </c:pt>
                <c:pt idx="17">
                  <c:v>-2.1999999999984254</c:v>
                </c:pt>
                <c:pt idx="18">
                  <c:v>-2.1999999999984254</c:v>
                </c:pt>
                <c:pt idx="19">
                  <c:v>-2.2999999999981924</c:v>
                </c:pt>
                <c:pt idx="20">
                  <c:v>-2.1999999999948727</c:v>
                </c:pt>
                <c:pt idx="21">
                  <c:v>-2.4999999999970157</c:v>
                </c:pt>
                <c:pt idx="22">
                  <c:v>-2.7999999999991587</c:v>
                </c:pt>
                <c:pt idx="23">
                  <c:v>-2.5999999999982037</c:v>
                </c:pt>
                <c:pt idx="24">
                  <c:v>-2.5000000000005684</c:v>
                </c:pt>
                <c:pt idx="25">
                  <c:v>-2.6999999999958391</c:v>
                </c:pt>
                <c:pt idx="26">
                  <c:v>-2.9999999999972715</c:v>
                </c:pt>
                <c:pt idx="27">
                  <c:v>-3.1999999999982265</c:v>
                </c:pt>
                <c:pt idx="28">
                  <c:v>-3.2999999999972829</c:v>
                </c:pt>
                <c:pt idx="29">
                  <c:v>-3.2999999999972829</c:v>
                </c:pt>
                <c:pt idx="30">
                  <c:v>-3.6000000000001364</c:v>
                </c:pt>
                <c:pt idx="31">
                  <c:v>-3.6999999999956401</c:v>
                </c:pt>
                <c:pt idx="32">
                  <c:v>-3.6999999999956401</c:v>
                </c:pt>
                <c:pt idx="33">
                  <c:v>-3.9999999999949409</c:v>
                </c:pt>
                <c:pt idx="34">
                  <c:v>-3.9999999999949409</c:v>
                </c:pt>
                <c:pt idx="35">
                  <c:v>-4.0999999999954184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EF-4E1C-8DFB-C3BE57196991}"/>
            </c:ext>
          </c:extLst>
        </c:ser>
        <c:ser>
          <c:idx val="4"/>
          <c:order val="4"/>
          <c:tx>
            <c:strRef>
              <c:f>'各層相對第一筆資料壓縮量變化圖(2018-2020)  '!$C$34</c:f>
              <c:strCache>
                <c:ptCount val="1"/>
                <c:pt idx="0">
                  <c:v>NO.5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'各層相對第一筆資料壓縮量變化圖(2018-2020)  '!$D$29:$AM$29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'各層相對第一筆資料壓縮量變化圖(2018-2020)  '!$D$34:$AM$34</c:f>
              <c:numCache>
                <c:formatCode>General</c:formatCode>
                <c:ptCount val="36"/>
                <c:pt idx="0">
                  <c:v>0</c:v>
                </c:pt>
                <c:pt idx="1">
                  <c:v>-0.29999999999859028</c:v>
                </c:pt>
                <c:pt idx="2">
                  <c:v>-0.2999999999971692</c:v>
                </c:pt>
                <c:pt idx="3">
                  <c:v>-0.69999999999907914</c:v>
                </c:pt>
                <c:pt idx="4">
                  <c:v>-0.89999999999790248</c:v>
                </c:pt>
                <c:pt idx="5">
                  <c:v>-1.0999999999960153</c:v>
                </c:pt>
                <c:pt idx="6">
                  <c:v>-1.1999999999986244</c:v>
                </c:pt>
                <c:pt idx="7">
                  <c:v>-1.2999999999962597</c:v>
                </c:pt>
                <c:pt idx="8">
                  <c:v>-1.2999999999962597</c:v>
                </c:pt>
                <c:pt idx="9">
                  <c:v>-1.5000000000007674</c:v>
                </c:pt>
                <c:pt idx="10">
                  <c:v>-1.5000000000007674</c:v>
                </c:pt>
                <c:pt idx="11">
                  <c:v>-1.6000000000005343</c:v>
                </c:pt>
                <c:pt idx="12">
                  <c:v>-1.3999999999974477</c:v>
                </c:pt>
                <c:pt idx="13">
                  <c:v>-1.8999999999998352</c:v>
                </c:pt>
                <c:pt idx="14">
                  <c:v>-1.9999999999974705</c:v>
                </c:pt>
                <c:pt idx="15">
                  <c:v>-2.1000000000007901</c:v>
                </c:pt>
                <c:pt idx="16">
                  <c:v>-1.9999999999974705</c:v>
                </c:pt>
                <c:pt idx="17">
                  <c:v>-2.1999999999977149</c:v>
                </c:pt>
                <c:pt idx="18">
                  <c:v>-2.099999999997948</c:v>
                </c:pt>
                <c:pt idx="19">
                  <c:v>-2.2999999999981924</c:v>
                </c:pt>
                <c:pt idx="20">
                  <c:v>-2.1999999999948727</c:v>
                </c:pt>
                <c:pt idx="21">
                  <c:v>-2.4999999999963052</c:v>
                </c:pt>
                <c:pt idx="22">
                  <c:v>-2.6999999999986812</c:v>
                </c:pt>
                <c:pt idx="23">
                  <c:v>-2.4999999999977263</c:v>
                </c:pt>
                <c:pt idx="24">
                  <c:v>-2.4000000000000909</c:v>
                </c:pt>
                <c:pt idx="25">
                  <c:v>-2.4999999999948841</c:v>
                </c:pt>
                <c:pt idx="26">
                  <c:v>-2.6999999999972601</c:v>
                </c:pt>
                <c:pt idx="27">
                  <c:v>-2.9999999999979821</c:v>
                </c:pt>
                <c:pt idx="28">
                  <c:v>-3.1999999999968054</c:v>
                </c:pt>
                <c:pt idx="29">
                  <c:v>-3.1999999999968054</c:v>
                </c:pt>
                <c:pt idx="30">
                  <c:v>-3.4999999999996589</c:v>
                </c:pt>
                <c:pt idx="31">
                  <c:v>-3.5999999999951626</c:v>
                </c:pt>
                <c:pt idx="32">
                  <c:v>-3.6999999999949296</c:v>
                </c:pt>
                <c:pt idx="33">
                  <c:v>-3.8999999999944635</c:v>
                </c:pt>
                <c:pt idx="34">
                  <c:v>-3.8999999999944635</c:v>
                </c:pt>
                <c:pt idx="35">
                  <c:v>-3.8999999999944635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EF-4E1C-8DFB-C3BE57196991}"/>
            </c:ext>
          </c:extLst>
        </c:ser>
        <c:ser>
          <c:idx val="5"/>
          <c:order val="5"/>
          <c:tx>
            <c:strRef>
              <c:f>'各層相對第一筆資料壓縮量變化圖(2018-2020)  '!$C$35</c:f>
              <c:strCache>
                <c:ptCount val="1"/>
                <c:pt idx="0">
                  <c:v>NO.6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bg1"/>
              </a:solidFill>
              <a:ln w="19050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'各層相對第一筆資料壓縮量變化圖(2018-2020)  '!$D$29:$AM$29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'各層相對第一筆資料壓縮量變化圖(2018-2020)  '!$D$35:$AM$35</c:f>
              <c:numCache>
                <c:formatCode>General</c:formatCode>
                <c:ptCount val="36"/>
                <c:pt idx="0">
                  <c:v>0</c:v>
                </c:pt>
                <c:pt idx="1">
                  <c:v>-0.19999999999953388</c:v>
                </c:pt>
                <c:pt idx="2">
                  <c:v>-0.2999999999971692</c:v>
                </c:pt>
                <c:pt idx="3">
                  <c:v>-0.60000000000002274</c:v>
                </c:pt>
                <c:pt idx="4">
                  <c:v>-0.79999999999813554</c:v>
                </c:pt>
                <c:pt idx="5">
                  <c:v>-1.0999999999967258</c:v>
                </c:pt>
                <c:pt idx="6">
                  <c:v>-1.099999999999568</c:v>
                </c:pt>
                <c:pt idx="7">
                  <c:v>-1.1999999999972033</c:v>
                </c:pt>
                <c:pt idx="8">
                  <c:v>-1.2999999999962597</c:v>
                </c:pt>
                <c:pt idx="9">
                  <c:v>-1.4000000000010004</c:v>
                </c:pt>
                <c:pt idx="10">
                  <c:v>-1.4000000000010004</c:v>
                </c:pt>
                <c:pt idx="11">
                  <c:v>-1.5000000000014779</c:v>
                </c:pt>
                <c:pt idx="12">
                  <c:v>-1.3999999999981583</c:v>
                </c:pt>
                <c:pt idx="13">
                  <c:v>-1.8000000000000682</c:v>
                </c:pt>
                <c:pt idx="14">
                  <c:v>-1.8999999999977035</c:v>
                </c:pt>
                <c:pt idx="15">
                  <c:v>-2.0000000000010232</c:v>
                </c:pt>
                <c:pt idx="16">
                  <c:v>-1.999999999998181</c:v>
                </c:pt>
                <c:pt idx="17">
                  <c:v>-2.0999999999972374</c:v>
                </c:pt>
                <c:pt idx="18">
                  <c:v>-2.0999999999972374</c:v>
                </c:pt>
                <c:pt idx="19">
                  <c:v>-2.0999999999972374</c:v>
                </c:pt>
                <c:pt idx="20">
                  <c:v>-2.0999999999943952</c:v>
                </c:pt>
                <c:pt idx="21">
                  <c:v>-2.3999999999958277</c:v>
                </c:pt>
                <c:pt idx="22">
                  <c:v>-2.6999999999972601</c:v>
                </c:pt>
                <c:pt idx="23">
                  <c:v>-2.4999999999963052</c:v>
                </c:pt>
                <c:pt idx="24">
                  <c:v>-2.4999999999991473</c:v>
                </c:pt>
                <c:pt idx="25">
                  <c:v>-2.5999999999939405</c:v>
                </c:pt>
                <c:pt idx="26">
                  <c:v>-2.6999999999958391</c:v>
                </c:pt>
                <c:pt idx="27">
                  <c:v>-2.899999999996794</c:v>
                </c:pt>
                <c:pt idx="28">
                  <c:v>-2.9999999999958504</c:v>
                </c:pt>
                <c:pt idx="29">
                  <c:v>-3.1999999999953843</c:v>
                </c:pt>
                <c:pt idx="30">
                  <c:v>-3.299999999998704</c:v>
                </c:pt>
                <c:pt idx="31">
                  <c:v>-3.4999999999939746</c:v>
                </c:pt>
                <c:pt idx="32">
                  <c:v>-3.4999999999939746</c:v>
                </c:pt>
                <c:pt idx="33">
                  <c:v>-3.799999999993986</c:v>
                </c:pt>
                <c:pt idx="34">
                  <c:v>-3.799999999993986</c:v>
                </c:pt>
                <c:pt idx="35">
                  <c:v>-3.8999999999944635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2EF-4E1C-8DFB-C3BE57196991}"/>
            </c:ext>
          </c:extLst>
        </c:ser>
        <c:ser>
          <c:idx val="6"/>
          <c:order val="6"/>
          <c:tx>
            <c:strRef>
              <c:f>'各層相對第一筆資料壓縮量變化圖(2018-2020)  '!$C$36</c:f>
              <c:strCache>
                <c:ptCount val="1"/>
                <c:pt idx="0">
                  <c:v>NO.7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triangle"/>
            <c:size val="9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'各層相對第一筆資料壓縮量變化圖(2018-2020)  '!$D$29:$AM$29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'各層相對第一筆資料壓縮量變化圖(2018-2020)  '!$D$36:$AM$36</c:f>
              <c:numCache>
                <c:formatCode>General</c:formatCode>
                <c:ptCount val="36"/>
                <c:pt idx="0">
                  <c:v>0</c:v>
                </c:pt>
                <c:pt idx="1">
                  <c:v>-0.1999999999981128</c:v>
                </c:pt>
                <c:pt idx="2">
                  <c:v>-0.2999999999971692</c:v>
                </c:pt>
                <c:pt idx="3">
                  <c:v>-0.59999999999860165</c:v>
                </c:pt>
                <c:pt idx="4">
                  <c:v>-0.79999999999671445</c:v>
                </c:pt>
                <c:pt idx="5">
                  <c:v>-1.0999999999953047</c:v>
                </c:pt>
                <c:pt idx="6">
                  <c:v>-1.0999999999981469</c:v>
                </c:pt>
                <c:pt idx="7">
                  <c:v>-1.1999999999957822</c:v>
                </c:pt>
                <c:pt idx="8">
                  <c:v>-1.1999999999957822</c:v>
                </c:pt>
                <c:pt idx="9">
                  <c:v>-1.3999999999995794</c:v>
                </c:pt>
                <c:pt idx="10">
                  <c:v>-1.3999999999995794</c:v>
                </c:pt>
                <c:pt idx="11">
                  <c:v>-1.5000000000000568</c:v>
                </c:pt>
                <c:pt idx="12">
                  <c:v>-1.2999999999962597</c:v>
                </c:pt>
                <c:pt idx="13">
                  <c:v>-1.6999999999995907</c:v>
                </c:pt>
                <c:pt idx="14">
                  <c:v>-1.799999999997226</c:v>
                </c:pt>
                <c:pt idx="15">
                  <c:v>-1.9000000000005457</c:v>
                </c:pt>
                <c:pt idx="16">
                  <c:v>-1.8999999999977035</c:v>
                </c:pt>
                <c:pt idx="17">
                  <c:v>-1.9999999999953388</c:v>
                </c:pt>
                <c:pt idx="18">
                  <c:v>-2.0999999999958163</c:v>
                </c:pt>
                <c:pt idx="19">
                  <c:v>-2.0999999999958163</c:v>
                </c:pt>
                <c:pt idx="20">
                  <c:v>-2.0999999999929742</c:v>
                </c:pt>
                <c:pt idx="21">
                  <c:v>-2.2999999999939291</c:v>
                </c:pt>
                <c:pt idx="22">
                  <c:v>-2.4999999999963052</c:v>
                </c:pt>
                <c:pt idx="23">
                  <c:v>-2.3999999999958277</c:v>
                </c:pt>
                <c:pt idx="24">
                  <c:v>-2.3999999999972488</c:v>
                </c:pt>
                <c:pt idx="25">
                  <c:v>-2.499999999993463</c:v>
                </c:pt>
                <c:pt idx="26">
                  <c:v>-2.5999999999953616</c:v>
                </c:pt>
                <c:pt idx="27">
                  <c:v>-2.7999999999963165</c:v>
                </c:pt>
                <c:pt idx="28">
                  <c:v>-2.8999999999939519</c:v>
                </c:pt>
                <c:pt idx="29">
                  <c:v>-3.0999999999949068</c:v>
                </c:pt>
                <c:pt idx="30">
                  <c:v>-3.2999999999972829</c:v>
                </c:pt>
                <c:pt idx="31">
                  <c:v>-3.3999999999934971</c:v>
                </c:pt>
                <c:pt idx="32">
                  <c:v>-3.3999999999934971</c:v>
                </c:pt>
                <c:pt idx="33">
                  <c:v>-3.599999999993031</c:v>
                </c:pt>
                <c:pt idx="34">
                  <c:v>-3.6999999999920874</c:v>
                </c:pt>
                <c:pt idx="35">
                  <c:v>-3.7999999999925649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2EF-4E1C-8DFB-C3BE57196991}"/>
            </c:ext>
          </c:extLst>
        </c:ser>
        <c:ser>
          <c:idx val="7"/>
          <c:order val="7"/>
          <c:tx>
            <c:strRef>
              <c:f>'各層相對第一筆資料壓縮量變化圖(2018-2020)  '!$C$37</c:f>
              <c:strCache>
                <c:ptCount val="1"/>
                <c:pt idx="0">
                  <c:v>NO.8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9050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'各層相對第一筆資料壓縮量變化圖(2018-2020)  '!$D$29:$AM$29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'各層相對第一筆資料壓縮量變化圖(2018-2020)  '!$D$37:$AM$37</c:f>
              <c:numCache>
                <c:formatCode>General</c:formatCode>
                <c:ptCount val="36"/>
                <c:pt idx="0">
                  <c:v>0</c:v>
                </c:pt>
                <c:pt idx="1">
                  <c:v>-9.9999999999056399E-2</c:v>
                </c:pt>
                <c:pt idx="2">
                  <c:v>-0.2999999999971692</c:v>
                </c:pt>
                <c:pt idx="3">
                  <c:v>-0.49999999999954525</c:v>
                </c:pt>
                <c:pt idx="4">
                  <c:v>-0.69999999999765805</c:v>
                </c:pt>
                <c:pt idx="5">
                  <c:v>-0.89999999999719194</c:v>
                </c:pt>
                <c:pt idx="6">
                  <c:v>-0.89999999999861302</c:v>
                </c:pt>
                <c:pt idx="7">
                  <c:v>-0.99999999999624833</c:v>
                </c:pt>
                <c:pt idx="8">
                  <c:v>-0.99999999999624833</c:v>
                </c:pt>
                <c:pt idx="9">
                  <c:v>-1.2000000000014666</c:v>
                </c:pt>
                <c:pt idx="10">
                  <c:v>-1.2000000000014666</c:v>
                </c:pt>
                <c:pt idx="11">
                  <c:v>-1.300000000000523</c:v>
                </c:pt>
                <c:pt idx="12">
                  <c:v>-1.1999999999972033</c:v>
                </c:pt>
                <c:pt idx="13">
                  <c:v>-1.5000000000000568</c:v>
                </c:pt>
                <c:pt idx="14">
                  <c:v>-1.6999999999981696</c:v>
                </c:pt>
                <c:pt idx="15">
                  <c:v>-1.8000000000014893</c:v>
                </c:pt>
                <c:pt idx="16">
                  <c:v>-1.7999999999986471</c:v>
                </c:pt>
                <c:pt idx="17">
                  <c:v>-1.8999999999962824</c:v>
                </c:pt>
                <c:pt idx="18">
                  <c:v>-1.8999999999962824</c:v>
                </c:pt>
                <c:pt idx="19">
                  <c:v>-1.8999999999962824</c:v>
                </c:pt>
                <c:pt idx="20">
                  <c:v>-1.8999999999934403</c:v>
                </c:pt>
                <c:pt idx="21">
                  <c:v>-2.0999999999958163</c:v>
                </c:pt>
                <c:pt idx="22">
                  <c:v>-2.3999999999972488</c:v>
                </c:pt>
                <c:pt idx="23">
                  <c:v>-2.2999999999967713</c:v>
                </c:pt>
                <c:pt idx="24">
                  <c:v>-2.199999999999136</c:v>
                </c:pt>
                <c:pt idx="25">
                  <c:v>-2.2999999999939291</c:v>
                </c:pt>
                <c:pt idx="26">
                  <c:v>-2.3999999999958277</c:v>
                </c:pt>
                <c:pt idx="27">
                  <c:v>-2.5999999999967827</c:v>
                </c:pt>
                <c:pt idx="28">
                  <c:v>-2.6999999999958391</c:v>
                </c:pt>
                <c:pt idx="29">
                  <c:v>-2.6999999999958391</c:v>
                </c:pt>
                <c:pt idx="30">
                  <c:v>-2.9999999999986926</c:v>
                </c:pt>
                <c:pt idx="31">
                  <c:v>-3.0999999999934857</c:v>
                </c:pt>
                <c:pt idx="32">
                  <c:v>-3.1999999999939632</c:v>
                </c:pt>
                <c:pt idx="33">
                  <c:v>-3.3999999999934971</c:v>
                </c:pt>
                <c:pt idx="34">
                  <c:v>-3.2999999999944407</c:v>
                </c:pt>
                <c:pt idx="35">
                  <c:v>-3.4999999999939746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F-4E1C-8DFB-C3BE57196991}"/>
            </c:ext>
          </c:extLst>
        </c:ser>
        <c:ser>
          <c:idx val="8"/>
          <c:order val="8"/>
          <c:tx>
            <c:strRef>
              <c:f>'各層相對第一筆資料壓縮量變化圖(2018-2020)  '!$C$38</c:f>
              <c:strCache>
                <c:ptCount val="1"/>
                <c:pt idx="0">
                  <c:v>NO.9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9050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'各層相對第一筆資料壓縮量變化圖(2018-2020)  '!$D$29:$AM$29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'各層相對第一筆資料壓縮量變化圖(2018-2020)  '!$D$38:$AM$38</c:f>
              <c:numCache>
                <c:formatCode>General</c:formatCode>
                <c:ptCount val="36"/>
                <c:pt idx="0">
                  <c:v>0</c:v>
                </c:pt>
                <c:pt idx="1">
                  <c:v>-9.9999999999056399E-2</c:v>
                </c:pt>
                <c:pt idx="2">
                  <c:v>-0.1999999999981128</c:v>
                </c:pt>
                <c:pt idx="3">
                  <c:v>-0.49999999999954525</c:v>
                </c:pt>
                <c:pt idx="4">
                  <c:v>-0.59999999999860165</c:v>
                </c:pt>
                <c:pt idx="5">
                  <c:v>-0.89999999999719194</c:v>
                </c:pt>
                <c:pt idx="6">
                  <c:v>-0.89999999999861302</c:v>
                </c:pt>
                <c:pt idx="7">
                  <c:v>-0.99999999999624833</c:v>
                </c:pt>
                <c:pt idx="8">
                  <c:v>-1.0999999999967258</c:v>
                </c:pt>
                <c:pt idx="9">
                  <c:v>-1.2000000000014666</c:v>
                </c:pt>
                <c:pt idx="10">
                  <c:v>-1.2000000000014666</c:v>
                </c:pt>
                <c:pt idx="11">
                  <c:v>-1.300000000000523</c:v>
                </c:pt>
                <c:pt idx="12">
                  <c:v>-1.1999999999972033</c:v>
                </c:pt>
                <c:pt idx="13">
                  <c:v>-1.5000000000000568</c:v>
                </c:pt>
                <c:pt idx="14">
                  <c:v>-1.5999999999976922</c:v>
                </c:pt>
                <c:pt idx="15">
                  <c:v>-1.7000000000010118</c:v>
                </c:pt>
                <c:pt idx="16">
                  <c:v>-1.6999999999981696</c:v>
                </c:pt>
                <c:pt idx="17">
                  <c:v>-1.799999999997226</c:v>
                </c:pt>
                <c:pt idx="18">
                  <c:v>-1.8999999999962824</c:v>
                </c:pt>
                <c:pt idx="19">
                  <c:v>-1.8999999999962824</c:v>
                </c:pt>
                <c:pt idx="20">
                  <c:v>-1.8999999999934403</c:v>
                </c:pt>
                <c:pt idx="21">
                  <c:v>-2.0999999999958163</c:v>
                </c:pt>
                <c:pt idx="22">
                  <c:v>-2.3999999999972488</c:v>
                </c:pt>
                <c:pt idx="23">
                  <c:v>-2.2999999999967713</c:v>
                </c:pt>
                <c:pt idx="24">
                  <c:v>-2.199999999999136</c:v>
                </c:pt>
                <c:pt idx="25">
                  <c:v>-2.2999999999939291</c:v>
                </c:pt>
                <c:pt idx="26">
                  <c:v>-2.3999999999958277</c:v>
                </c:pt>
                <c:pt idx="27">
                  <c:v>-2.4999999999963052</c:v>
                </c:pt>
                <c:pt idx="28">
                  <c:v>-2.6999999999958391</c:v>
                </c:pt>
                <c:pt idx="29">
                  <c:v>-2.7999999999948955</c:v>
                </c:pt>
                <c:pt idx="30">
                  <c:v>-2.8999999999982151</c:v>
                </c:pt>
                <c:pt idx="31">
                  <c:v>-2.9999999999944293</c:v>
                </c:pt>
                <c:pt idx="32">
                  <c:v>-2.9999999999944293</c:v>
                </c:pt>
                <c:pt idx="33">
                  <c:v>-3.1999999999939632</c:v>
                </c:pt>
                <c:pt idx="34">
                  <c:v>-3.2999999999930196</c:v>
                </c:pt>
                <c:pt idx="35">
                  <c:v>-3.3999999999934971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2EF-4E1C-8DFB-C3BE57196991}"/>
            </c:ext>
          </c:extLst>
        </c:ser>
        <c:ser>
          <c:idx val="9"/>
          <c:order val="9"/>
          <c:tx>
            <c:strRef>
              <c:f>'各層相對第一筆資料壓縮量變化圖(2018-2020)  '!$C$39</c:f>
              <c:strCache>
                <c:ptCount val="1"/>
                <c:pt idx="0">
                  <c:v>NO.10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'各層相對第一筆資料壓縮量變化圖(2018-2020)  '!$D$29:$AM$29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'各層相對第一筆資料壓縮量變化圖(2018-2020)  '!$D$39:$AM$39</c:f>
              <c:numCache>
                <c:formatCode>General</c:formatCode>
                <c:ptCount val="36"/>
                <c:pt idx="0">
                  <c:v>0</c:v>
                </c:pt>
                <c:pt idx="1">
                  <c:v>-9.9999999999056399E-2</c:v>
                </c:pt>
                <c:pt idx="2">
                  <c:v>-0.19999999999669171</c:v>
                </c:pt>
                <c:pt idx="3">
                  <c:v>-0.29999999999859028</c:v>
                </c:pt>
                <c:pt idx="4">
                  <c:v>-0.59999999999718057</c:v>
                </c:pt>
                <c:pt idx="5">
                  <c:v>-0.79999999999671445</c:v>
                </c:pt>
                <c:pt idx="6">
                  <c:v>-0.89999999999861302</c:v>
                </c:pt>
                <c:pt idx="7">
                  <c:v>-0.99999999999624833</c:v>
                </c:pt>
                <c:pt idx="8">
                  <c:v>-0.99999999999624833</c:v>
                </c:pt>
                <c:pt idx="9">
                  <c:v>-1.2000000000000455</c:v>
                </c:pt>
                <c:pt idx="10">
                  <c:v>-1.2000000000000455</c:v>
                </c:pt>
                <c:pt idx="11">
                  <c:v>-1.2000000000000455</c:v>
                </c:pt>
                <c:pt idx="12">
                  <c:v>-1.0999999999967258</c:v>
                </c:pt>
                <c:pt idx="13">
                  <c:v>-1.5000000000000568</c:v>
                </c:pt>
                <c:pt idx="14">
                  <c:v>-1.4999999999972147</c:v>
                </c:pt>
                <c:pt idx="15">
                  <c:v>-1.6000000000005343</c:v>
                </c:pt>
                <c:pt idx="16">
                  <c:v>-1.5999999999976922</c:v>
                </c:pt>
                <c:pt idx="17">
                  <c:v>-1.799999999997226</c:v>
                </c:pt>
                <c:pt idx="18">
                  <c:v>-1.799999999997226</c:v>
                </c:pt>
                <c:pt idx="19">
                  <c:v>-1.8999999999962824</c:v>
                </c:pt>
                <c:pt idx="20">
                  <c:v>-1.7999999999929628</c:v>
                </c:pt>
                <c:pt idx="21">
                  <c:v>-1.9999999999953388</c:v>
                </c:pt>
                <c:pt idx="22">
                  <c:v>-2.2999999999967713</c:v>
                </c:pt>
                <c:pt idx="23">
                  <c:v>-2.0999999999958163</c:v>
                </c:pt>
                <c:pt idx="24">
                  <c:v>-2.0999999999986585</c:v>
                </c:pt>
                <c:pt idx="25">
                  <c:v>-2.0999999999943952</c:v>
                </c:pt>
                <c:pt idx="26">
                  <c:v>-2.1999999999962938</c:v>
                </c:pt>
                <c:pt idx="27">
                  <c:v>-2.3999999999972488</c:v>
                </c:pt>
                <c:pt idx="28">
                  <c:v>-2.4999999999948841</c:v>
                </c:pt>
                <c:pt idx="29">
                  <c:v>-2.5999999999953616</c:v>
                </c:pt>
                <c:pt idx="30">
                  <c:v>-2.8999999999982151</c:v>
                </c:pt>
                <c:pt idx="31">
                  <c:v>-2.8999999999939519</c:v>
                </c:pt>
                <c:pt idx="32">
                  <c:v>-2.8999999999939519</c:v>
                </c:pt>
                <c:pt idx="33">
                  <c:v>-3.1999999999939632</c:v>
                </c:pt>
                <c:pt idx="34">
                  <c:v>-3.0999999999934857</c:v>
                </c:pt>
                <c:pt idx="35">
                  <c:v>-3.1999999999939632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2EF-4E1C-8DFB-C3BE57196991}"/>
            </c:ext>
          </c:extLst>
        </c:ser>
        <c:ser>
          <c:idx val="10"/>
          <c:order val="10"/>
          <c:tx>
            <c:strRef>
              <c:f>'各層相對第一筆資料壓縮量變化圖(2018-2020)  '!$C$40</c:f>
              <c:strCache>
                <c:ptCount val="1"/>
                <c:pt idx="0">
                  <c:v>NO.11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10"/>
            <c:spPr>
              <a:solidFill>
                <a:schemeClr val="bg1"/>
              </a:solidFill>
              <a:ln w="15875">
                <a:solidFill>
                  <a:srgbClr val="FF0000"/>
                </a:solidFill>
                <a:round/>
              </a:ln>
              <a:effectLst/>
            </c:spPr>
          </c:marker>
          <c:dPt>
            <c:idx val="15"/>
            <c:marker>
              <c:symbol val="circle"/>
              <c:size val="10"/>
              <c:spPr>
                <a:solidFill>
                  <a:schemeClr val="bg1"/>
                </a:solidFill>
                <a:ln w="15875">
                  <a:solidFill>
                    <a:srgbClr val="FF0000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22EF-4E1C-8DFB-C3BE57196991}"/>
              </c:ext>
            </c:extLst>
          </c:dPt>
          <c:dPt>
            <c:idx val="23"/>
            <c:marker>
              <c:symbol val="circle"/>
              <c:size val="10"/>
              <c:spPr>
                <a:solidFill>
                  <a:schemeClr val="bg1"/>
                </a:solidFill>
                <a:ln w="15875">
                  <a:solidFill>
                    <a:srgbClr val="FF0000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22EF-4E1C-8DFB-C3BE57196991}"/>
              </c:ext>
            </c:extLst>
          </c:dPt>
          <c:cat>
            <c:numRef>
              <c:f>'各層相對第一筆資料壓縮量變化圖(2018-2020)  '!$D$29:$AM$29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'各層相對第一筆資料壓縮量變化圖(2018-2020)  '!$D$40:$AM$40</c:f>
              <c:numCache>
                <c:formatCode>General</c:formatCode>
                <c:ptCount val="36"/>
                <c:pt idx="0">
                  <c:v>0</c:v>
                </c:pt>
                <c:pt idx="1">
                  <c:v>-0.19999999999953388</c:v>
                </c:pt>
                <c:pt idx="2">
                  <c:v>-0.1999999999981128</c:v>
                </c:pt>
                <c:pt idx="3">
                  <c:v>-0.39999999999906777</c:v>
                </c:pt>
                <c:pt idx="4">
                  <c:v>-0.39999999999764668</c:v>
                </c:pt>
                <c:pt idx="5">
                  <c:v>-0.69999999999623697</c:v>
                </c:pt>
                <c:pt idx="6">
                  <c:v>-0.59999999999860165</c:v>
                </c:pt>
                <c:pt idx="7">
                  <c:v>-0.69999999999623697</c:v>
                </c:pt>
                <c:pt idx="8">
                  <c:v>-0.89999999999719194</c:v>
                </c:pt>
                <c:pt idx="9">
                  <c:v>-1.1000000000009891</c:v>
                </c:pt>
                <c:pt idx="10">
                  <c:v>-1.1000000000009891</c:v>
                </c:pt>
                <c:pt idx="11">
                  <c:v>-1.1000000000009891</c:v>
                </c:pt>
                <c:pt idx="12">
                  <c:v>-1.0999999999981469</c:v>
                </c:pt>
                <c:pt idx="13">
                  <c:v>-1.300000000000523</c:v>
                </c:pt>
                <c:pt idx="14">
                  <c:v>-1.2999999999976808</c:v>
                </c:pt>
                <c:pt idx="15">
                  <c:v>-1.4000000000010004</c:v>
                </c:pt>
                <c:pt idx="16">
                  <c:v>-1.3999999999981583</c:v>
                </c:pt>
                <c:pt idx="17">
                  <c:v>-1.4999999999972147</c:v>
                </c:pt>
                <c:pt idx="18">
                  <c:v>-1.6999999999967486</c:v>
                </c:pt>
                <c:pt idx="19">
                  <c:v>-1.5999999999976922</c:v>
                </c:pt>
                <c:pt idx="20">
                  <c:v>-1.6999999999939064</c:v>
                </c:pt>
                <c:pt idx="21">
                  <c:v>-1.799999999995805</c:v>
                </c:pt>
                <c:pt idx="22">
                  <c:v>-2.0999999999972374</c:v>
                </c:pt>
                <c:pt idx="23">
                  <c:v>-1.8999999999962824</c:v>
                </c:pt>
                <c:pt idx="24">
                  <c:v>-1.8999999999991246</c:v>
                </c:pt>
                <c:pt idx="25">
                  <c:v>-1.8999999999948614</c:v>
                </c:pt>
                <c:pt idx="26">
                  <c:v>-1.9999999999967599</c:v>
                </c:pt>
                <c:pt idx="27">
                  <c:v>-2.1999999999977149</c:v>
                </c:pt>
                <c:pt idx="28">
                  <c:v>-2.2999999999953502</c:v>
                </c:pt>
                <c:pt idx="29">
                  <c:v>-2.3999999999958277</c:v>
                </c:pt>
                <c:pt idx="30">
                  <c:v>-2.5999999999996248</c:v>
                </c:pt>
                <c:pt idx="31">
                  <c:v>-2.5999999999939405</c:v>
                </c:pt>
                <c:pt idx="32">
                  <c:v>-2.699999999994418</c:v>
                </c:pt>
                <c:pt idx="33">
                  <c:v>-2.8999999999939519</c:v>
                </c:pt>
                <c:pt idx="34">
                  <c:v>-2.8999999999939519</c:v>
                </c:pt>
                <c:pt idx="35">
                  <c:v>-2.9999999999944293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2EF-4E1C-8DFB-C3BE57196991}"/>
            </c:ext>
          </c:extLst>
        </c:ser>
        <c:ser>
          <c:idx val="11"/>
          <c:order val="11"/>
          <c:tx>
            <c:strRef>
              <c:f>'各層相對第一筆資料壓縮量變化圖(2018-2020)  '!$C$41</c:f>
              <c:strCache>
                <c:ptCount val="1"/>
                <c:pt idx="0">
                  <c:v>NO.12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'各層相對第一筆資料壓縮量變化圖(2018-2020)  '!$D$29:$AM$29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'各層相對第一筆資料壓縮量變化圖(2018-2020)  '!$D$41:$AM$41</c:f>
              <c:numCache>
                <c:formatCode>General</c:formatCode>
                <c:ptCount val="36"/>
                <c:pt idx="0">
                  <c:v>0</c:v>
                </c:pt>
                <c:pt idx="1">
                  <c:v>-0.10000000000047748</c:v>
                </c:pt>
                <c:pt idx="2">
                  <c:v>-9.9999999997635314E-2</c:v>
                </c:pt>
                <c:pt idx="3">
                  <c:v>-0.30000000000143245</c:v>
                </c:pt>
                <c:pt idx="4">
                  <c:v>-0.49999999999954525</c:v>
                </c:pt>
                <c:pt idx="5">
                  <c:v>-0.69999999999765805</c:v>
                </c:pt>
                <c:pt idx="6">
                  <c:v>-0.70000000000050022</c:v>
                </c:pt>
                <c:pt idx="7">
                  <c:v>-0.79999999999813554</c:v>
                </c:pt>
                <c:pt idx="8">
                  <c:v>-0.79999999999813554</c:v>
                </c:pt>
                <c:pt idx="9">
                  <c:v>-1.0000000000019327</c:v>
                </c:pt>
                <c:pt idx="10">
                  <c:v>-0.90000000000145519</c:v>
                </c:pt>
                <c:pt idx="11">
                  <c:v>-1.0000000000019327</c:v>
                </c:pt>
                <c:pt idx="12">
                  <c:v>-0.99999999999909051</c:v>
                </c:pt>
                <c:pt idx="13">
                  <c:v>-1.2000000000028876</c:v>
                </c:pt>
                <c:pt idx="14">
                  <c:v>-1.2000000000000455</c:v>
                </c:pt>
                <c:pt idx="15">
                  <c:v>-1.4000000000038426</c:v>
                </c:pt>
                <c:pt idx="16">
                  <c:v>-1.3999999999981583</c:v>
                </c:pt>
                <c:pt idx="17">
                  <c:v>-1.4999999999986358</c:v>
                </c:pt>
                <c:pt idx="18">
                  <c:v>-1.5999999999991132</c:v>
                </c:pt>
                <c:pt idx="19">
                  <c:v>-1.5999999999991132</c:v>
                </c:pt>
                <c:pt idx="20">
                  <c:v>-1.5999999999934289</c:v>
                </c:pt>
                <c:pt idx="21">
                  <c:v>-1.6999999999967486</c:v>
                </c:pt>
                <c:pt idx="22">
                  <c:v>-1.8999999999977035</c:v>
                </c:pt>
                <c:pt idx="23">
                  <c:v>-1.799999999997226</c:v>
                </c:pt>
                <c:pt idx="24">
                  <c:v>-1.8000000000000682</c:v>
                </c:pt>
                <c:pt idx="25">
                  <c:v>-1.6999999999939064</c:v>
                </c:pt>
                <c:pt idx="26">
                  <c:v>-1.8999999999977035</c:v>
                </c:pt>
                <c:pt idx="27">
                  <c:v>-2.0999999999986585</c:v>
                </c:pt>
                <c:pt idx="28">
                  <c:v>-2.1999999999962938</c:v>
                </c:pt>
                <c:pt idx="29">
                  <c:v>-2.2999999999967713</c:v>
                </c:pt>
                <c:pt idx="30">
                  <c:v>-2.4000000000000909</c:v>
                </c:pt>
                <c:pt idx="31">
                  <c:v>-2.3999999999944066</c:v>
                </c:pt>
                <c:pt idx="32">
                  <c:v>-2.4999999999948841</c:v>
                </c:pt>
                <c:pt idx="33">
                  <c:v>-2.6999999999958391</c:v>
                </c:pt>
                <c:pt idx="34">
                  <c:v>-2.5999999999953616</c:v>
                </c:pt>
                <c:pt idx="35">
                  <c:v>-2.7999999999934744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2EF-4E1C-8DFB-C3BE57196991}"/>
            </c:ext>
          </c:extLst>
        </c:ser>
        <c:ser>
          <c:idx val="12"/>
          <c:order val="12"/>
          <c:tx>
            <c:strRef>
              <c:f>'各層相對第一筆資料壓縮量變化圖(2018-2020)  '!$C$42</c:f>
              <c:strCache>
                <c:ptCount val="1"/>
                <c:pt idx="0">
                  <c:v>NO.13</c:v>
                </c:pt>
              </c:strCache>
            </c:strRef>
          </c:tx>
          <c:spPr>
            <a:ln w="158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'各層相對第一筆資料壓縮量變化圖(2018-2020)  '!$D$29:$AM$29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'各層相對第一筆資料壓縮量變化圖(2018-2020)  '!$D$42:$AM$42</c:f>
              <c:numCache>
                <c:formatCode>General</c:formatCode>
                <c:ptCount val="36"/>
                <c:pt idx="0">
                  <c:v>0</c:v>
                </c:pt>
                <c:pt idx="1">
                  <c:v>-0.1999999999981128</c:v>
                </c:pt>
                <c:pt idx="2">
                  <c:v>-0.1999999999981128</c:v>
                </c:pt>
                <c:pt idx="3">
                  <c:v>-0.39999999999906777</c:v>
                </c:pt>
                <c:pt idx="4">
                  <c:v>-0.49999999999954525</c:v>
                </c:pt>
                <c:pt idx="5">
                  <c:v>-0.69999999999765805</c:v>
                </c:pt>
                <c:pt idx="6">
                  <c:v>-0.70000000000050022</c:v>
                </c:pt>
                <c:pt idx="7">
                  <c:v>-0.79999999999813554</c:v>
                </c:pt>
                <c:pt idx="8">
                  <c:v>-0.79999999999813554</c:v>
                </c:pt>
                <c:pt idx="9">
                  <c:v>-0.90000000000145519</c:v>
                </c:pt>
                <c:pt idx="10">
                  <c:v>-1.0000000000019327</c:v>
                </c:pt>
                <c:pt idx="11">
                  <c:v>-1.0000000000019327</c:v>
                </c:pt>
                <c:pt idx="12">
                  <c:v>-0.89999999999861302</c:v>
                </c:pt>
                <c:pt idx="13">
                  <c:v>-1.2000000000000455</c:v>
                </c:pt>
                <c:pt idx="14">
                  <c:v>-1.1999999999972033</c:v>
                </c:pt>
                <c:pt idx="15">
                  <c:v>-1.300000000000523</c:v>
                </c:pt>
                <c:pt idx="16">
                  <c:v>-1.3999999999981583</c:v>
                </c:pt>
                <c:pt idx="17">
                  <c:v>-1.3999999999981583</c:v>
                </c:pt>
                <c:pt idx="18">
                  <c:v>-1.4999999999986358</c:v>
                </c:pt>
                <c:pt idx="19">
                  <c:v>-1.4999999999986358</c:v>
                </c:pt>
                <c:pt idx="20">
                  <c:v>-1.4999999999929514</c:v>
                </c:pt>
                <c:pt idx="21">
                  <c:v>-1.5999999999962711</c:v>
                </c:pt>
                <c:pt idx="22">
                  <c:v>-1.799999999997226</c:v>
                </c:pt>
                <c:pt idx="23">
                  <c:v>-1.6999999999967486</c:v>
                </c:pt>
                <c:pt idx="24">
                  <c:v>-1.6999999999995907</c:v>
                </c:pt>
                <c:pt idx="25">
                  <c:v>-1.5999999999934289</c:v>
                </c:pt>
                <c:pt idx="26">
                  <c:v>-1.6999999999967486</c:v>
                </c:pt>
                <c:pt idx="27">
                  <c:v>-1.999999999998181</c:v>
                </c:pt>
                <c:pt idx="28">
                  <c:v>-1.9999999999953388</c:v>
                </c:pt>
                <c:pt idx="29">
                  <c:v>-2.0999999999958163</c:v>
                </c:pt>
                <c:pt idx="30">
                  <c:v>-2.199999999999136</c:v>
                </c:pt>
                <c:pt idx="31">
                  <c:v>-2.1999999999934516</c:v>
                </c:pt>
                <c:pt idx="32">
                  <c:v>-2.2999999999939291</c:v>
                </c:pt>
                <c:pt idx="33">
                  <c:v>-2.3999999999944066</c:v>
                </c:pt>
                <c:pt idx="34">
                  <c:v>-2.2999999999939291</c:v>
                </c:pt>
                <c:pt idx="35">
                  <c:v>-2.4999999999948841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2EF-4E1C-8DFB-C3BE57196991}"/>
            </c:ext>
          </c:extLst>
        </c:ser>
        <c:ser>
          <c:idx val="13"/>
          <c:order val="13"/>
          <c:tx>
            <c:strRef>
              <c:f>'各層相對第一筆資料壓縮量變化圖(2018-2020)  '!$C$43</c:f>
              <c:strCache>
                <c:ptCount val="1"/>
                <c:pt idx="0">
                  <c:v>NO.14</c:v>
                </c:pt>
              </c:strCache>
            </c:strRef>
          </c:tx>
          <c:spPr>
            <a:ln w="158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'各層相對第一筆資料壓縮量變化圖(2018-2020)  '!$D$29:$AM$29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'各層相對第一筆資料壓縮量變化圖(2018-2020)  '!$D$43:$AM$43</c:f>
              <c:numCache>
                <c:formatCode>General</c:formatCode>
                <c:ptCount val="36"/>
                <c:pt idx="0">
                  <c:v>0</c:v>
                </c:pt>
                <c:pt idx="1">
                  <c:v>-0.1999999999981128</c:v>
                </c:pt>
                <c:pt idx="2">
                  <c:v>-9.9999999994793143E-2</c:v>
                </c:pt>
                <c:pt idx="3">
                  <c:v>-0.29999999999859028</c:v>
                </c:pt>
                <c:pt idx="4">
                  <c:v>-0.3999999999962256</c:v>
                </c:pt>
                <c:pt idx="5">
                  <c:v>-0.49999999999386091</c:v>
                </c:pt>
                <c:pt idx="6">
                  <c:v>-0.59999999999718057</c:v>
                </c:pt>
                <c:pt idx="7">
                  <c:v>-0.69999999999481588</c:v>
                </c:pt>
                <c:pt idx="8">
                  <c:v>-0.69999999999481588</c:v>
                </c:pt>
                <c:pt idx="9">
                  <c:v>-0.79999999999813554</c:v>
                </c:pt>
                <c:pt idx="10">
                  <c:v>-0.79999999999813554</c:v>
                </c:pt>
                <c:pt idx="11">
                  <c:v>-0.79999999999813554</c:v>
                </c:pt>
                <c:pt idx="12">
                  <c:v>-0.79999999999529336</c:v>
                </c:pt>
                <c:pt idx="13">
                  <c:v>-0.99999999999909051</c:v>
                </c:pt>
                <c:pt idx="14">
                  <c:v>-0.99999999999624833</c:v>
                </c:pt>
                <c:pt idx="15">
                  <c:v>-1.2000000000000455</c:v>
                </c:pt>
                <c:pt idx="16">
                  <c:v>-1.1999999999972033</c:v>
                </c:pt>
                <c:pt idx="17">
                  <c:v>-1.1999999999943611</c:v>
                </c:pt>
                <c:pt idx="18">
                  <c:v>-1.3999999999953161</c:v>
                </c:pt>
                <c:pt idx="19">
                  <c:v>-1.2999999999948386</c:v>
                </c:pt>
                <c:pt idx="20">
                  <c:v>-1.3999999999924739</c:v>
                </c:pt>
                <c:pt idx="21">
                  <c:v>-1.4999999999929514</c:v>
                </c:pt>
                <c:pt idx="22">
                  <c:v>-1.5999999999962711</c:v>
                </c:pt>
                <c:pt idx="23">
                  <c:v>-1.5999999999962711</c:v>
                </c:pt>
                <c:pt idx="24">
                  <c:v>-1.4999999999986358</c:v>
                </c:pt>
                <c:pt idx="25">
                  <c:v>-1.4999999999929514</c:v>
                </c:pt>
                <c:pt idx="26">
                  <c:v>-1.4999999999957936</c:v>
                </c:pt>
                <c:pt idx="27">
                  <c:v>-1.6999999999967486</c:v>
                </c:pt>
                <c:pt idx="28">
                  <c:v>-1.7999999999943839</c:v>
                </c:pt>
                <c:pt idx="29">
                  <c:v>-1.9999999999953388</c:v>
                </c:pt>
                <c:pt idx="30">
                  <c:v>-2.0999999999986585</c:v>
                </c:pt>
                <c:pt idx="31">
                  <c:v>-1.9999999999924967</c:v>
                </c:pt>
                <c:pt idx="32">
                  <c:v>-2.0999999999929742</c:v>
                </c:pt>
                <c:pt idx="33">
                  <c:v>-2.1999999999934516</c:v>
                </c:pt>
                <c:pt idx="34">
                  <c:v>-2.1999999999934516</c:v>
                </c:pt>
                <c:pt idx="35">
                  <c:v>-2.299999999991087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2EF-4E1C-8DFB-C3BE57196991}"/>
            </c:ext>
          </c:extLst>
        </c:ser>
        <c:ser>
          <c:idx val="14"/>
          <c:order val="14"/>
          <c:tx>
            <c:strRef>
              <c:f>'各層相對第一筆資料壓縮量變化圖(2018-2020)  '!$C$44</c:f>
              <c:strCache>
                <c:ptCount val="1"/>
                <c:pt idx="0">
                  <c:v>NO.15</c:v>
                </c:pt>
              </c:strCache>
            </c:strRef>
          </c:tx>
          <c:spPr>
            <a:ln w="15875" cap="rnd">
              <a:solidFill>
                <a:srgbClr val="7030A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7030A0"/>
              </a:solidFill>
              <a:ln w="9525">
                <a:solidFill>
                  <a:srgbClr val="7030A0"/>
                </a:solidFill>
                <a:round/>
              </a:ln>
              <a:effectLst/>
            </c:spPr>
          </c:marker>
          <c:cat>
            <c:numRef>
              <c:f>'各層相對第一筆資料壓縮量變化圖(2018-2020)  '!$D$29:$AM$29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'各層相對第一筆資料壓縮量變化圖(2018-2020)  '!$D$44:$AM$44</c:f>
              <c:numCache>
                <c:formatCode>General</c:formatCode>
                <c:ptCount val="36"/>
                <c:pt idx="0">
                  <c:v>0</c:v>
                </c:pt>
                <c:pt idx="1">
                  <c:v>-0.10000000000047748</c:v>
                </c:pt>
                <c:pt idx="2">
                  <c:v>0</c:v>
                </c:pt>
                <c:pt idx="3">
                  <c:v>-0.10000000000047748</c:v>
                </c:pt>
                <c:pt idx="4">
                  <c:v>-0.1999999999981128</c:v>
                </c:pt>
                <c:pt idx="5">
                  <c:v>-0.29999999999574811</c:v>
                </c:pt>
                <c:pt idx="6">
                  <c:v>-0.39999999999906777</c:v>
                </c:pt>
                <c:pt idx="7">
                  <c:v>-0.49999999999670308</c:v>
                </c:pt>
                <c:pt idx="8">
                  <c:v>-0.59999999999718057</c:v>
                </c:pt>
                <c:pt idx="9">
                  <c:v>-0.50000000000238742</c:v>
                </c:pt>
                <c:pt idx="10">
                  <c:v>-0.60000000000002274</c:v>
                </c:pt>
                <c:pt idx="11">
                  <c:v>-0.60000000000002274</c:v>
                </c:pt>
                <c:pt idx="12">
                  <c:v>-0.59999999999718057</c:v>
                </c:pt>
                <c:pt idx="13">
                  <c:v>-0.80000000000097771</c:v>
                </c:pt>
                <c:pt idx="14">
                  <c:v>-0.79999999999813554</c:v>
                </c:pt>
                <c:pt idx="15">
                  <c:v>-1.0000000000019327</c:v>
                </c:pt>
                <c:pt idx="16">
                  <c:v>-0.89999999999861302</c:v>
                </c:pt>
                <c:pt idx="17">
                  <c:v>-0.99999999999624833</c:v>
                </c:pt>
                <c:pt idx="18">
                  <c:v>-1.1999999999972033</c:v>
                </c:pt>
                <c:pt idx="19">
                  <c:v>-1.0999999999967258</c:v>
                </c:pt>
                <c:pt idx="20">
                  <c:v>-1.0999999999938836</c:v>
                </c:pt>
                <c:pt idx="21">
                  <c:v>-1.0999999999967258</c:v>
                </c:pt>
                <c:pt idx="22">
                  <c:v>-1.2999999999976808</c:v>
                </c:pt>
                <c:pt idx="23">
                  <c:v>-1.1999999999972033</c:v>
                </c:pt>
                <c:pt idx="24">
                  <c:v>-1.2000000000000455</c:v>
                </c:pt>
                <c:pt idx="25">
                  <c:v>-1.1999999999943611</c:v>
                </c:pt>
                <c:pt idx="26">
                  <c:v>-1.1999999999972033</c:v>
                </c:pt>
                <c:pt idx="27">
                  <c:v>-1.2999999999976808</c:v>
                </c:pt>
                <c:pt idx="28">
                  <c:v>-1.3999999999953161</c:v>
                </c:pt>
                <c:pt idx="29">
                  <c:v>-1.5999999999962711</c:v>
                </c:pt>
                <c:pt idx="30">
                  <c:v>-1.5999999999991132</c:v>
                </c:pt>
                <c:pt idx="31">
                  <c:v>-1.5999999999934289</c:v>
                </c:pt>
                <c:pt idx="32">
                  <c:v>-1.5999999999934289</c:v>
                </c:pt>
                <c:pt idx="33">
                  <c:v>-1.7999999999943839</c:v>
                </c:pt>
                <c:pt idx="34">
                  <c:v>-1.6999999999939064</c:v>
                </c:pt>
                <c:pt idx="35">
                  <c:v>-1.7999999999943839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2EF-4E1C-8DFB-C3BE57196991}"/>
            </c:ext>
          </c:extLst>
        </c:ser>
        <c:ser>
          <c:idx val="15"/>
          <c:order val="15"/>
          <c:tx>
            <c:strRef>
              <c:f>'各層相對第一筆資料壓縮量變化圖(2018-2020)  '!$C$45</c:f>
              <c:strCache>
                <c:ptCount val="1"/>
                <c:pt idx="0">
                  <c:v>NO.16</c:v>
                </c:pt>
              </c:strCache>
            </c:strRef>
          </c:tx>
          <c:spPr>
            <a:ln w="15875" cap="rnd">
              <a:solidFill>
                <a:srgbClr val="7030A0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7030A0"/>
              </a:solidFill>
              <a:ln w="9525">
                <a:solidFill>
                  <a:srgbClr val="7030A0"/>
                </a:solidFill>
                <a:round/>
              </a:ln>
              <a:effectLst/>
            </c:spPr>
          </c:marker>
          <c:cat>
            <c:numRef>
              <c:f>'各層相對第一筆資料壓縮量變化圖(2018-2020)  '!$D$29:$AM$29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'各層相對第一筆資料壓縮量變化圖(2018-2020)  '!$D$45:$AM$45</c:f>
              <c:numCache>
                <c:formatCode>General</c:formatCode>
                <c:ptCount val="36"/>
                <c:pt idx="0">
                  <c:v>0</c:v>
                </c:pt>
                <c:pt idx="1">
                  <c:v>-9.9999999997635314E-2</c:v>
                </c:pt>
                <c:pt idx="2">
                  <c:v>0</c:v>
                </c:pt>
                <c:pt idx="3">
                  <c:v>-9.9999999997635314E-2</c:v>
                </c:pt>
                <c:pt idx="4">
                  <c:v>-9.9999999997635314E-2</c:v>
                </c:pt>
                <c:pt idx="5">
                  <c:v>-0.29999999999574811</c:v>
                </c:pt>
                <c:pt idx="6">
                  <c:v>-0.29999999999859028</c:v>
                </c:pt>
                <c:pt idx="7">
                  <c:v>-0.3999999999962256</c:v>
                </c:pt>
                <c:pt idx="8">
                  <c:v>-0.5999999999943384</c:v>
                </c:pt>
                <c:pt idx="9">
                  <c:v>-0.49999999999954525</c:v>
                </c:pt>
                <c:pt idx="10">
                  <c:v>-0.49999999999954525</c:v>
                </c:pt>
                <c:pt idx="11">
                  <c:v>-0.60000000000002274</c:v>
                </c:pt>
                <c:pt idx="12">
                  <c:v>-0.59999999999718057</c:v>
                </c:pt>
                <c:pt idx="13">
                  <c:v>-0.60000000000002274</c:v>
                </c:pt>
                <c:pt idx="14">
                  <c:v>-0.69999999999765805</c:v>
                </c:pt>
                <c:pt idx="15">
                  <c:v>-0.80000000000097771</c:v>
                </c:pt>
                <c:pt idx="16">
                  <c:v>-0.89999999999577085</c:v>
                </c:pt>
                <c:pt idx="17">
                  <c:v>-0.79999999999529336</c:v>
                </c:pt>
                <c:pt idx="18">
                  <c:v>-0.99999999999624833</c:v>
                </c:pt>
                <c:pt idx="19">
                  <c:v>-0.99999999999624833</c:v>
                </c:pt>
                <c:pt idx="20">
                  <c:v>-0.89999999999292868</c:v>
                </c:pt>
                <c:pt idx="21">
                  <c:v>-0.99999999999340616</c:v>
                </c:pt>
                <c:pt idx="22">
                  <c:v>-1.0999999999967258</c:v>
                </c:pt>
                <c:pt idx="23">
                  <c:v>-1.0999999999967258</c:v>
                </c:pt>
                <c:pt idx="24">
                  <c:v>-0.99999999999909051</c:v>
                </c:pt>
                <c:pt idx="25">
                  <c:v>-0.89999999999292868</c:v>
                </c:pt>
                <c:pt idx="26">
                  <c:v>-0.99999999999624833</c:v>
                </c:pt>
                <c:pt idx="27">
                  <c:v>-1.1999999999972033</c:v>
                </c:pt>
                <c:pt idx="28">
                  <c:v>-1.0999999999938836</c:v>
                </c:pt>
                <c:pt idx="29">
                  <c:v>-1.2999999999948386</c:v>
                </c:pt>
                <c:pt idx="30">
                  <c:v>-1.3999999999981583</c:v>
                </c:pt>
                <c:pt idx="31">
                  <c:v>-1.2999999999919964</c:v>
                </c:pt>
                <c:pt idx="32">
                  <c:v>-1.3999999999924739</c:v>
                </c:pt>
                <c:pt idx="33">
                  <c:v>-1.4999999999929514</c:v>
                </c:pt>
                <c:pt idx="34">
                  <c:v>-1.5999999999934289</c:v>
                </c:pt>
                <c:pt idx="35">
                  <c:v>-1.5999999999934289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2EF-4E1C-8DFB-C3BE57196991}"/>
            </c:ext>
          </c:extLst>
        </c:ser>
        <c:ser>
          <c:idx val="16"/>
          <c:order val="16"/>
          <c:tx>
            <c:strRef>
              <c:f>'各層相對第一筆資料壓縮量變化圖(2018-2020)  '!$C$46</c:f>
              <c:strCache>
                <c:ptCount val="1"/>
                <c:pt idx="0">
                  <c:v>NO.17</c:v>
                </c:pt>
              </c:strCache>
            </c:strRef>
          </c:tx>
          <c:spPr>
            <a:ln w="15875" cap="rnd">
              <a:solidFill>
                <a:srgbClr val="7030A0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bg1"/>
              </a:solidFill>
              <a:ln w="19050">
                <a:solidFill>
                  <a:srgbClr val="7030A0"/>
                </a:solidFill>
                <a:round/>
              </a:ln>
              <a:effectLst/>
            </c:spPr>
          </c:marker>
          <c:cat>
            <c:numRef>
              <c:f>'各層相對第一筆資料壓縮量變化圖(2018-2020)  '!$D$29:$AM$29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'各層相對第一筆資料壓縮量變化圖(2018-2020)  '!$D$46:$AM$46</c:f>
              <c:numCache>
                <c:formatCode>General</c:formatCode>
                <c:ptCount val="36"/>
                <c:pt idx="0">
                  <c:v>0</c:v>
                </c:pt>
                <c:pt idx="1">
                  <c:v>-9.9999999997635314E-2</c:v>
                </c:pt>
                <c:pt idx="2">
                  <c:v>-9.9999999994793143E-2</c:v>
                </c:pt>
                <c:pt idx="3">
                  <c:v>-0.1999999999981128</c:v>
                </c:pt>
                <c:pt idx="4">
                  <c:v>-0.19999999999527063</c:v>
                </c:pt>
                <c:pt idx="5">
                  <c:v>-0.29999999999574811</c:v>
                </c:pt>
                <c:pt idx="6">
                  <c:v>-0.3999999999962256</c:v>
                </c:pt>
                <c:pt idx="7">
                  <c:v>-0.49999999999386091</c:v>
                </c:pt>
                <c:pt idx="8">
                  <c:v>-0.5999999999943384</c:v>
                </c:pt>
                <c:pt idx="9">
                  <c:v>-0.49999999999954525</c:v>
                </c:pt>
                <c:pt idx="10">
                  <c:v>-0.49999999999954525</c:v>
                </c:pt>
                <c:pt idx="11">
                  <c:v>-0.60000000000002274</c:v>
                </c:pt>
                <c:pt idx="12">
                  <c:v>-0.49999999999670308</c:v>
                </c:pt>
                <c:pt idx="13">
                  <c:v>-0.69999999999765805</c:v>
                </c:pt>
                <c:pt idx="14">
                  <c:v>-0.69999999999765805</c:v>
                </c:pt>
                <c:pt idx="15">
                  <c:v>-0.80000000000097771</c:v>
                </c:pt>
                <c:pt idx="16">
                  <c:v>-0.79999999999529336</c:v>
                </c:pt>
                <c:pt idx="17">
                  <c:v>-0.89999999999577085</c:v>
                </c:pt>
                <c:pt idx="18">
                  <c:v>-0.99999999999624833</c:v>
                </c:pt>
                <c:pt idx="19">
                  <c:v>-0.89999999999577085</c:v>
                </c:pt>
                <c:pt idx="20">
                  <c:v>-0.89999999999292868</c:v>
                </c:pt>
                <c:pt idx="21">
                  <c:v>-0.99999999999340616</c:v>
                </c:pt>
                <c:pt idx="22">
                  <c:v>-1.1999999999972033</c:v>
                </c:pt>
                <c:pt idx="23">
                  <c:v>-1.0999999999938836</c:v>
                </c:pt>
                <c:pt idx="24">
                  <c:v>-0.99999999999624833</c:v>
                </c:pt>
                <c:pt idx="25">
                  <c:v>-0.99999999999340616</c:v>
                </c:pt>
                <c:pt idx="26">
                  <c:v>-0.99999999999340616</c:v>
                </c:pt>
                <c:pt idx="27">
                  <c:v>-1.0999999999967258</c:v>
                </c:pt>
                <c:pt idx="28">
                  <c:v>-1.1999999999943611</c:v>
                </c:pt>
                <c:pt idx="29">
                  <c:v>-1.2999999999948386</c:v>
                </c:pt>
                <c:pt idx="30">
                  <c:v>-1.2999999999976808</c:v>
                </c:pt>
                <c:pt idx="31">
                  <c:v>-1.2999999999919964</c:v>
                </c:pt>
                <c:pt idx="32">
                  <c:v>-1.3999999999924739</c:v>
                </c:pt>
                <c:pt idx="33">
                  <c:v>-1.4999999999929514</c:v>
                </c:pt>
                <c:pt idx="34">
                  <c:v>-1.3999999999924739</c:v>
                </c:pt>
                <c:pt idx="35">
                  <c:v>-1.5999999999934289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2EF-4E1C-8DFB-C3BE57196991}"/>
            </c:ext>
          </c:extLst>
        </c:ser>
        <c:ser>
          <c:idx val="17"/>
          <c:order val="17"/>
          <c:tx>
            <c:strRef>
              <c:f>'各層相對第一筆資料壓縮量變化圖(2018-2020)  '!$C$47</c:f>
              <c:strCache>
                <c:ptCount val="1"/>
                <c:pt idx="0">
                  <c:v>NO.18</c:v>
                </c:pt>
              </c:strCache>
            </c:strRef>
          </c:tx>
          <c:spPr>
            <a:ln w="15875" cap="rnd">
              <a:solidFill>
                <a:srgbClr val="7030A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7030A0"/>
              </a:solidFill>
              <a:ln w="9525">
                <a:solidFill>
                  <a:srgbClr val="7030A0"/>
                </a:solidFill>
                <a:round/>
              </a:ln>
              <a:effectLst/>
            </c:spPr>
          </c:marker>
          <c:cat>
            <c:numRef>
              <c:f>'各層相對第一筆資料壓縮量變化圖(2018-2020)  '!$D$29:$AM$29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'各層相對第一筆資料壓縮量變化圖(2018-2020)  '!$D$47:$AM$47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-9.9999999997635314E-2</c:v>
                </c:pt>
                <c:pt idx="4">
                  <c:v>-9.9999999997635314E-2</c:v>
                </c:pt>
                <c:pt idx="5">
                  <c:v>-0.19999999999527063</c:v>
                </c:pt>
                <c:pt idx="6">
                  <c:v>-0.29999999999859028</c:v>
                </c:pt>
                <c:pt idx="7">
                  <c:v>-0.3999999999962256</c:v>
                </c:pt>
                <c:pt idx="8">
                  <c:v>-0.49999999999386091</c:v>
                </c:pt>
                <c:pt idx="9">
                  <c:v>-0.39999999999906777</c:v>
                </c:pt>
                <c:pt idx="10">
                  <c:v>-0.39999999999906777</c:v>
                </c:pt>
                <c:pt idx="11">
                  <c:v>-0.49999999999954525</c:v>
                </c:pt>
                <c:pt idx="12">
                  <c:v>-0.59999999999718057</c:v>
                </c:pt>
                <c:pt idx="13">
                  <c:v>-0.60000000000002274</c:v>
                </c:pt>
                <c:pt idx="14">
                  <c:v>-0.59999999999718057</c:v>
                </c:pt>
                <c:pt idx="15">
                  <c:v>-0.70000000000050022</c:v>
                </c:pt>
                <c:pt idx="16">
                  <c:v>-0.59999999999718057</c:v>
                </c:pt>
                <c:pt idx="17">
                  <c:v>-0.69999999999481588</c:v>
                </c:pt>
                <c:pt idx="18">
                  <c:v>-0.89999999999577085</c:v>
                </c:pt>
                <c:pt idx="19">
                  <c:v>-0.79999999999529336</c:v>
                </c:pt>
                <c:pt idx="20">
                  <c:v>-0.79999999999245119</c:v>
                </c:pt>
                <c:pt idx="21">
                  <c:v>-0.89999999999292868</c:v>
                </c:pt>
                <c:pt idx="22">
                  <c:v>-0.99999999999624833</c:v>
                </c:pt>
                <c:pt idx="23">
                  <c:v>-0.89999999999577085</c:v>
                </c:pt>
                <c:pt idx="24">
                  <c:v>-0.79999999999813554</c:v>
                </c:pt>
                <c:pt idx="25">
                  <c:v>-0.89999999999292868</c:v>
                </c:pt>
                <c:pt idx="26">
                  <c:v>-0.79999999999529336</c:v>
                </c:pt>
                <c:pt idx="27">
                  <c:v>-0.99999999999624833</c:v>
                </c:pt>
                <c:pt idx="28">
                  <c:v>-0.99999999999340616</c:v>
                </c:pt>
                <c:pt idx="29">
                  <c:v>-1.1999999999943611</c:v>
                </c:pt>
                <c:pt idx="30">
                  <c:v>-1.1999999999972033</c:v>
                </c:pt>
                <c:pt idx="31">
                  <c:v>-1.199999999991519</c:v>
                </c:pt>
                <c:pt idx="32">
                  <c:v>-1.2999999999919964</c:v>
                </c:pt>
                <c:pt idx="33">
                  <c:v>-1.2999999999919964</c:v>
                </c:pt>
                <c:pt idx="34">
                  <c:v>-1.199999999991519</c:v>
                </c:pt>
                <c:pt idx="35">
                  <c:v>-1.2999999999919964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2EF-4E1C-8DFB-C3BE57196991}"/>
            </c:ext>
          </c:extLst>
        </c:ser>
        <c:ser>
          <c:idx val="18"/>
          <c:order val="18"/>
          <c:tx>
            <c:strRef>
              <c:f>'各層相對第一筆資料壓縮量變化圖(2018-2020)  '!$C$48</c:f>
              <c:strCache>
                <c:ptCount val="1"/>
                <c:pt idx="0">
                  <c:v>NO.19</c:v>
                </c:pt>
              </c:strCache>
            </c:strRef>
          </c:tx>
          <c:spPr>
            <a:ln w="15875" cap="rnd">
              <a:solidFill>
                <a:srgbClr val="7030A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5875">
                <a:solidFill>
                  <a:srgbClr val="7030A0"/>
                </a:solidFill>
                <a:round/>
              </a:ln>
              <a:effectLst/>
            </c:spPr>
          </c:marker>
          <c:cat>
            <c:numRef>
              <c:f>'各層相對第一筆資料壓縮量變化圖(2018-2020)  '!$D$29:$AM$29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'各層相對第一筆資料壓縮量變化圖(2018-2020)  '!$D$48:$AM$48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0.10000000000331966</c:v>
                </c:pt>
                <c:pt idx="3">
                  <c:v>-0.10000000000047748</c:v>
                </c:pt>
                <c:pt idx="4">
                  <c:v>-9.9999999997635314E-2</c:v>
                </c:pt>
                <c:pt idx="5">
                  <c:v>-0.29999999999574811</c:v>
                </c:pt>
                <c:pt idx="6">
                  <c:v>-0.1999999999981128</c:v>
                </c:pt>
                <c:pt idx="7">
                  <c:v>-0.29999999999574811</c:v>
                </c:pt>
                <c:pt idx="8">
                  <c:v>-0.3999999999962256</c:v>
                </c:pt>
                <c:pt idx="9">
                  <c:v>-0.40000000000190994</c:v>
                </c:pt>
                <c:pt idx="10">
                  <c:v>-0.40000000000190994</c:v>
                </c:pt>
                <c:pt idx="11">
                  <c:v>-0.50000000000238742</c:v>
                </c:pt>
                <c:pt idx="12">
                  <c:v>-0.39999999999906777</c:v>
                </c:pt>
                <c:pt idx="13">
                  <c:v>-0.60000000000002274</c:v>
                </c:pt>
                <c:pt idx="14">
                  <c:v>-0.49999999999954525</c:v>
                </c:pt>
                <c:pt idx="15">
                  <c:v>-0.60000000000286491</c:v>
                </c:pt>
                <c:pt idx="16">
                  <c:v>-0.59999999999718057</c:v>
                </c:pt>
                <c:pt idx="17">
                  <c:v>-0.69999999999765805</c:v>
                </c:pt>
                <c:pt idx="18">
                  <c:v>-0.89999999999861302</c:v>
                </c:pt>
                <c:pt idx="19">
                  <c:v>-0.69999999999765805</c:v>
                </c:pt>
                <c:pt idx="20">
                  <c:v>-0.79999999999529336</c:v>
                </c:pt>
                <c:pt idx="21">
                  <c:v>-0.79999999999529336</c:v>
                </c:pt>
                <c:pt idx="22">
                  <c:v>-0.89999999999861302</c:v>
                </c:pt>
                <c:pt idx="23">
                  <c:v>-0.89999999999577085</c:v>
                </c:pt>
                <c:pt idx="24">
                  <c:v>-0.79999999999813554</c:v>
                </c:pt>
                <c:pt idx="25">
                  <c:v>-0.89999999999577085</c:v>
                </c:pt>
                <c:pt idx="26">
                  <c:v>-0.89999999999577085</c:v>
                </c:pt>
                <c:pt idx="27">
                  <c:v>-0.99999999999624833</c:v>
                </c:pt>
                <c:pt idx="28">
                  <c:v>-0.99999999999624833</c:v>
                </c:pt>
                <c:pt idx="29">
                  <c:v>-1.0999999999967258</c:v>
                </c:pt>
                <c:pt idx="30">
                  <c:v>-1.099999999999568</c:v>
                </c:pt>
                <c:pt idx="31">
                  <c:v>-1.0999999999938836</c:v>
                </c:pt>
                <c:pt idx="32">
                  <c:v>-1.0999999999938836</c:v>
                </c:pt>
                <c:pt idx="33">
                  <c:v>-1.1999999999943611</c:v>
                </c:pt>
                <c:pt idx="34">
                  <c:v>-1.1999999999943611</c:v>
                </c:pt>
                <c:pt idx="35">
                  <c:v>-1.2999999999948386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2EF-4E1C-8DFB-C3BE57196991}"/>
            </c:ext>
          </c:extLst>
        </c:ser>
        <c:ser>
          <c:idx val="19"/>
          <c:order val="19"/>
          <c:tx>
            <c:strRef>
              <c:f>'各層相對第一筆資料壓縮量變化圖(2018-2020)  '!$C$49</c:f>
              <c:strCache>
                <c:ptCount val="1"/>
                <c:pt idx="0">
                  <c:v>NO.20</c:v>
                </c:pt>
              </c:strCache>
            </c:strRef>
          </c:tx>
          <c:spPr>
            <a:ln w="15875" cap="rnd">
              <a:solidFill>
                <a:srgbClr val="7030A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5875">
                <a:solidFill>
                  <a:srgbClr val="7030A0"/>
                </a:solidFill>
                <a:round/>
              </a:ln>
              <a:effectLst/>
            </c:spPr>
          </c:marker>
          <c:cat>
            <c:numRef>
              <c:f>'各層相對第一筆資料壓縮量變化圖(2018-2020)  '!$D$29:$AM$29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'各層相對第一筆資料壓縮量變化圖(2018-2020)  '!$D$49:$AM$49</c:f>
              <c:numCache>
                <c:formatCode>General</c:formatCode>
                <c:ptCount val="36"/>
                <c:pt idx="0">
                  <c:v>0</c:v>
                </c:pt>
                <c:pt idx="1">
                  <c:v>-9.9999999997635314E-2</c:v>
                </c:pt>
                <c:pt idx="2">
                  <c:v>0</c:v>
                </c:pt>
                <c:pt idx="3">
                  <c:v>-0.10000000000047748</c:v>
                </c:pt>
                <c:pt idx="4">
                  <c:v>-9.9999999997635314E-2</c:v>
                </c:pt>
                <c:pt idx="5">
                  <c:v>-0.19999999999527063</c:v>
                </c:pt>
                <c:pt idx="6">
                  <c:v>-0.1999999999981128</c:v>
                </c:pt>
                <c:pt idx="7">
                  <c:v>-0.29999999999574811</c:v>
                </c:pt>
                <c:pt idx="8">
                  <c:v>-0.29999999999574811</c:v>
                </c:pt>
                <c:pt idx="9">
                  <c:v>-0.30000000000143245</c:v>
                </c:pt>
                <c:pt idx="10">
                  <c:v>-0.40000000000190994</c:v>
                </c:pt>
                <c:pt idx="11">
                  <c:v>-0.40000000000190994</c:v>
                </c:pt>
                <c:pt idx="12">
                  <c:v>-0.3999999999962256</c:v>
                </c:pt>
                <c:pt idx="13">
                  <c:v>-0.49999999999954525</c:v>
                </c:pt>
                <c:pt idx="14">
                  <c:v>-0.49999999999670308</c:v>
                </c:pt>
                <c:pt idx="15">
                  <c:v>-0.60000000000002274</c:v>
                </c:pt>
                <c:pt idx="16">
                  <c:v>-0.59999999999718057</c:v>
                </c:pt>
                <c:pt idx="17">
                  <c:v>-0.59999999999718057</c:v>
                </c:pt>
                <c:pt idx="18">
                  <c:v>-0.79999999999813554</c:v>
                </c:pt>
                <c:pt idx="19">
                  <c:v>-0.59999999999718057</c:v>
                </c:pt>
                <c:pt idx="20">
                  <c:v>-0.79999999999245119</c:v>
                </c:pt>
                <c:pt idx="21">
                  <c:v>-0.79999999999529336</c:v>
                </c:pt>
                <c:pt idx="22">
                  <c:v>-0.89999999999861302</c:v>
                </c:pt>
                <c:pt idx="23">
                  <c:v>-0.79999999999529336</c:v>
                </c:pt>
                <c:pt idx="24">
                  <c:v>-0.69999999999765805</c:v>
                </c:pt>
                <c:pt idx="25">
                  <c:v>-0.69999999999481588</c:v>
                </c:pt>
                <c:pt idx="26">
                  <c:v>-0.69999999999481588</c:v>
                </c:pt>
                <c:pt idx="27">
                  <c:v>-0.79999999999813554</c:v>
                </c:pt>
                <c:pt idx="28">
                  <c:v>-0.79999999999529336</c:v>
                </c:pt>
                <c:pt idx="29">
                  <c:v>-0.99999999999624833</c:v>
                </c:pt>
                <c:pt idx="30">
                  <c:v>-0.99999999999909051</c:v>
                </c:pt>
                <c:pt idx="31">
                  <c:v>-0.89999999999292868</c:v>
                </c:pt>
                <c:pt idx="32">
                  <c:v>-0.99999999999340616</c:v>
                </c:pt>
                <c:pt idx="33">
                  <c:v>-0.99999999999340616</c:v>
                </c:pt>
                <c:pt idx="34">
                  <c:v>-0.99999999999340616</c:v>
                </c:pt>
                <c:pt idx="35">
                  <c:v>-1.0999999999938836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2EF-4E1C-8DFB-C3BE57196991}"/>
            </c:ext>
          </c:extLst>
        </c:ser>
        <c:ser>
          <c:idx val="20"/>
          <c:order val="20"/>
          <c:tx>
            <c:strRef>
              <c:f>'各層相對第一筆資料壓縮量變化圖(2018-2020)  '!$C$50</c:f>
              <c:strCache>
                <c:ptCount val="1"/>
                <c:pt idx="0">
                  <c:v>NO.21</c:v>
                </c:pt>
              </c:strCache>
            </c:strRef>
          </c:tx>
          <c:spPr>
            <a:ln w="158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cat>
            <c:numRef>
              <c:f>'各層相對第一筆資料壓縮量變化圖(2018-2020)  '!$D$29:$AM$29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'各層相對第一筆資料壓縮量變化圖(2018-2020)  '!$D$50:$AM$50</c:f>
              <c:numCache>
                <c:formatCode>General</c:formatCode>
                <c:ptCount val="36"/>
                <c:pt idx="0">
                  <c:v>0</c:v>
                </c:pt>
                <c:pt idx="1">
                  <c:v>-9.9999999997635314E-2</c:v>
                </c:pt>
                <c:pt idx="2">
                  <c:v>0</c:v>
                </c:pt>
                <c:pt idx="3">
                  <c:v>-0.10000000000047748</c:v>
                </c:pt>
                <c:pt idx="4">
                  <c:v>-9.9999999997635314E-2</c:v>
                </c:pt>
                <c:pt idx="5">
                  <c:v>-0.19999999999527063</c:v>
                </c:pt>
                <c:pt idx="6">
                  <c:v>-0.1999999999981128</c:v>
                </c:pt>
                <c:pt idx="7">
                  <c:v>-0.29999999999574811</c:v>
                </c:pt>
                <c:pt idx="8">
                  <c:v>-0.29999999999574811</c:v>
                </c:pt>
                <c:pt idx="9">
                  <c:v>-0.30000000000143245</c:v>
                </c:pt>
                <c:pt idx="10">
                  <c:v>-0.30000000000143245</c:v>
                </c:pt>
                <c:pt idx="11">
                  <c:v>-0.40000000000190994</c:v>
                </c:pt>
                <c:pt idx="12">
                  <c:v>-0.3999999999962256</c:v>
                </c:pt>
                <c:pt idx="13">
                  <c:v>-0.49999999999954525</c:v>
                </c:pt>
                <c:pt idx="14">
                  <c:v>-0.39999999999906777</c:v>
                </c:pt>
                <c:pt idx="15">
                  <c:v>-0.50000000000238742</c:v>
                </c:pt>
                <c:pt idx="16">
                  <c:v>-0.49999999999670308</c:v>
                </c:pt>
                <c:pt idx="17">
                  <c:v>-0.59999999999718057</c:v>
                </c:pt>
                <c:pt idx="18">
                  <c:v>-0.59999999999718057</c:v>
                </c:pt>
                <c:pt idx="19">
                  <c:v>-0.59999999999718057</c:v>
                </c:pt>
                <c:pt idx="20">
                  <c:v>-0.79999999999245119</c:v>
                </c:pt>
                <c:pt idx="21">
                  <c:v>-0.69999999999481588</c:v>
                </c:pt>
                <c:pt idx="22">
                  <c:v>-0.79999999999813554</c:v>
                </c:pt>
                <c:pt idx="23">
                  <c:v>-0.69999999999765805</c:v>
                </c:pt>
                <c:pt idx="24">
                  <c:v>-0.69999999999765805</c:v>
                </c:pt>
                <c:pt idx="25">
                  <c:v>-0.5999999999943384</c:v>
                </c:pt>
                <c:pt idx="26">
                  <c:v>-0.49999999999670308</c:v>
                </c:pt>
                <c:pt idx="27">
                  <c:v>-0.69999999999765805</c:v>
                </c:pt>
                <c:pt idx="28">
                  <c:v>-0.79999999999529336</c:v>
                </c:pt>
                <c:pt idx="29">
                  <c:v>-0.79999999999529336</c:v>
                </c:pt>
                <c:pt idx="30">
                  <c:v>-0.89999999999861302</c:v>
                </c:pt>
                <c:pt idx="31">
                  <c:v>-0.79999999999529336</c:v>
                </c:pt>
                <c:pt idx="32">
                  <c:v>-0.89999999999292868</c:v>
                </c:pt>
                <c:pt idx="33">
                  <c:v>-0.99999999999340616</c:v>
                </c:pt>
                <c:pt idx="34">
                  <c:v>-0.89999999999292868</c:v>
                </c:pt>
                <c:pt idx="35">
                  <c:v>-0.99999999999340616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2EF-4E1C-8DFB-C3BE57196991}"/>
            </c:ext>
          </c:extLst>
        </c:ser>
        <c:ser>
          <c:idx val="21"/>
          <c:order val="21"/>
          <c:tx>
            <c:strRef>
              <c:f>'各層相對第一筆資料壓縮量變化圖(2018-2020)  '!$C$51</c:f>
              <c:strCache>
                <c:ptCount val="1"/>
                <c:pt idx="0">
                  <c:v>NO.22</c:v>
                </c:pt>
              </c:strCache>
            </c:strRef>
          </c:tx>
          <c:spPr>
            <a:ln w="158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square"/>
            <c:size val="10"/>
            <c:spPr>
              <a:solidFill>
                <a:srgbClr val="7030A0"/>
              </a:solidFill>
              <a:ln w="19050">
                <a:solidFill>
                  <a:schemeClr val="tx1"/>
                </a:solidFill>
                <a:round/>
              </a:ln>
              <a:effectLst/>
            </c:spPr>
          </c:marker>
          <c:cat>
            <c:numRef>
              <c:f>'各層相對第一筆資料壓縮量變化圖(2018-2020)  '!$D$29:$AM$29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'各層相對第一筆資料壓縮量變化圖(2018-2020)  '!$D$51:$AM$51</c:f>
              <c:numCache>
                <c:formatCode>General</c:formatCode>
                <c:ptCount val="36"/>
                <c:pt idx="0">
                  <c:v>0</c:v>
                </c:pt>
                <c:pt idx="1">
                  <c:v>-0.10000000000331966</c:v>
                </c:pt>
                <c:pt idx="2">
                  <c:v>0</c:v>
                </c:pt>
                <c:pt idx="3">
                  <c:v>-0.10000000000331966</c:v>
                </c:pt>
                <c:pt idx="4">
                  <c:v>-9.9999999997635314E-2</c:v>
                </c:pt>
                <c:pt idx="5">
                  <c:v>-9.9999999997635314E-2</c:v>
                </c:pt>
                <c:pt idx="6">
                  <c:v>-0.20000000000095497</c:v>
                </c:pt>
                <c:pt idx="7">
                  <c:v>-0.29999999999859028</c:v>
                </c:pt>
                <c:pt idx="8">
                  <c:v>-0.20000000000095497</c:v>
                </c:pt>
                <c:pt idx="9">
                  <c:v>-0.30000000000427463</c:v>
                </c:pt>
                <c:pt idx="10">
                  <c:v>-0.20000000000095497</c:v>
                </c:pt>
                <c:pt idx="11">
                  <c:v>-0.30000000000427463</c:v>
                </c:pt>
                <c:pt idx="12">
                  <c:v>-9.9999999997635314E-2</c:v>
                </c:pt>
                <c:pt idx="13">
                  <c:v>-0.30000000000427463</c:v>
                </c:pt>
                <c:pt idx="14">
                  <c:v>-0.29999999999859028</c:v>
                </c:pt>
                <c:pt idx="15">
                  <c:v>-0.40000000000190994</c:v>
                </c:pt>
                <c:pt idx="16">
                  <c:v>-0.40000000000190994</c:v>
                </c:pt>
                <c:pt idx="17">
                  <c:v>-0.49999999999954525</c:v>
                </c:pt>
                <c:pt idx="18">
                  <c:v>-0.70000000000050022</c:v>
                </c:pt>
                <c:pt idx="19">
                  <c:v>-0.60000000000286491</c:v>
                </c:pt>
                <c:pt idx="20">
                  <c:v>-0.59999999999718057</c:v>
                </c:pt>
                <c:pt idx="21">
                  <c:v>-0.60000000000286491</c:v>
                </c:pt>
                <c:pt idx="22">
                  <c:v>-0.70000000000050022</c:v>
                </c:pt>
                <c:pt idx="23">
                  <c:v>-0.60000000000286491</c:v>
                </c:pt>
                <c:pt idx="24">
                  <c:v>-0.60000000000286491</c:v>
                </c:pt>
                <c:pt idx="25">
                  <c:v>-0.49999999999954525</c:v>
                </c:pt>
                <c:pt idx="26">
                  <c:v>-0.49999999999954525</c:v>
                </c:pt>
                <c:pt idx="27">
                  <c:v>-0.60000000000286491</c:v>
                </c:pt>
                <c:pt idx="28">
                  <c:v>-0.60000000000286491</c:v>
                </c:pt>
                <c:pt idx="29">
                  <c:v>-0.70000000000050022</c:v>
                </c:pt>
                <c:pt idx="30">
                  <c:v>-0.70000000000618456</c:v>
                </c:pt>
                <c:pt idx="31">
                  <c:v>-0.70000000000050022</c:v>
                </c:pt>
                <c:pt idx="32">
                  <c:v>-0.79999999999813554</c:v>
                </c:pt>
                <c:pt idx="33">
                  <c:v>-0.79999999999813554</c:v>
                </c:pt>
                <c:pt idx="34">
                  <c:v>-0.59999999999718057</c:v>
                </c:pt>
                <c:pt idx="35">
                  <c:v>-0.79999999999813554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2EF-4E1C-8DFB-C3BE57196991}"/>
            </c:ext>
          </c:extLst>
        </c:ser>
        <c:ser>
          <c:idx val="22"/>
          <c:order val="22"/>
          <c:tx>
            <c:strRef>
              <c:f>'各層相對第一筆資料壓縮量變化圖(2018-2020)  '!$C$52</c:f>
              <c:strCache>
                <c:ptCount val="1"/>
                <c:pt idx="0">
                  <c:v>NO.23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10"/>
            <c:spPr>
              <a:solidFill>
                <a:srgbClr val="7030A0"/>
              </a:solidFill>
              <a:ln w="19050">
                <a:solidFill>
                  <a:schemeClr val="tx1"/>
                </a:solidFill>
                <a:round/>
              </a:ln>
              <a:effectLst/>
            </c:spPr>
          </c:marker>
          <c:cat>
            <c:numRef>
              <c:f>'各層相對第一筆資料壓縮量變化圖(2018-2020)  '!$D$29:$AM$29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'各層相對第一筆資料壓縮量變化圖(2018-2020)  '!$D$52:$AM$52</c:f>
              <c:numCache>
                <c:formatCode>General</c:formatCode>
                <c:ptCount val="36"/>
                <c:pt idx="0">
                  <c:v>0</c:v>
                </c:pt>
                <c:pt idx="1">
                  <c:v>-9.9999999997635314E-2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-9.9999999997635314E-2</c:v>
                </c:pt>
                <c:pt idx="7">
                  <c:v>-9.9999999991950972E-2</c:v>
                </c:pt>
                <c:pt idx="8">
                  <c:v>-9.9999999991950972E-2</c:v>
                </c:pt>
                <c:pt idx="9">
                  <c:v>-0.20000000000095497</c:v>
                </c:pt>
                <c:pt idx="10">
                  <c:v>-9.9999999997635314E-2</c:v>
                </c:pt>
                <c:pt idx="11">
                  <c:v>-9.9999999997635314E-2</c:v>
                </c:pt>
                <c:pt idx="12">
                  <c:v>-0.19999999999527063</c:v>
                </c:pt>
                <c:pt idx="13">
                  <c:v>-0.19999999999527063</c:v>
                </c:pt>
                <c:pt idx="14">
                  <c:v>-0.19999999999527063</c:v>
                </c:pt>
                <c:pt idx="15">
                  <c:v>-0.20000000000095497</c:v>
                </c:pt>
                <c:pt idx="16">
                  <c:v>-0.19999999999527063</c:v>
                </c:pt>
                <c:pt idx="17">
                  <c:v>-0.29999999999859028</c:v>
                </c:pt>
                <c:pt idx="18">
                  <c:v>-0.3999999999962256</c:v>
                </c:pt>
                <c:pt idx="19">
                  <c:v>-0.29999999999859028</c:v>
                </c:pt>
                <c:pt idx="20">
                  <c:v>-0.3999999999962256</c:v>
                </c:pt>
                <c:pt idx="21">
                  <c:v>-0.3999999999962256</c:v>
                </c:pt>
                <c:pt idx="22">
                  <c:v>-0.49999999999954525</c:v>
                </c:pt>
                <c:pt idx="23">
                  <c:v>-0.3999999999962256</c:v>
                </c:pt>
                <c:pt idx="24">
                  <c:v>-0.40000000000190994</c:v>
                </c:pt>
                <c:pt idx="25">
                  <c:v>-0.3999999999962256</c:v>
                </c:pt>
                <c:pt idx="26">
                  <c:v>-0.29999999999859028</c:v>
                </c:pt>
                <c:pt idx="27">
                  <c:v>-0.3999999999962256</c:v>
                </c:pt>
                <c:pt idx="28">
                  <c:v>-0.29999999999859028</c:v>
                </c:pt>
                <c:pt idx="29">
                  <c:v>-0.29999999999859028</c:v>
                </c:pt>
                <c:pt idx="30">
                  <c:v>-0.40000000000190994</c:v>
                </c:pt>
                <c:pt idx="31">
                  <c:v>-0.3999999999962256</c:v>
                </c:pt>
                <c:pt idx="32">
                  <c:v>-0.3999999999962256</c:v>
                </c:pt>
                <c:pt idx="33">
                  <c:v>-0.49999999999386091</c:v>
                </c:pt>
                <c:pt idx="34">
                  <c:v>-0.3999999999962256</c:v>
                </c:pt>
                <c:pt idx="35">
                  <c:v>-0.49999999999386091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2EF-4E1C-8DFB-C3BE57196991}"/>
            </c:ext>
          </c:extLst>
        </c:ser>
        <c:ser>
          <c:idx val="23"/>
          <c:order val="23"/>
          <c:tx>
            <c:strRef>
              <c:f>'各層相對第一筆資料壓縮量變化圖(2018-2020)  '!$C$53</c:f>
              <c:strCache>
                <c:ptCount val="1"/>
                <c:pt idx="0">
                  <c:v>NO.24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cat>
            <c:numRef>
              <c:f>'各層相對第一筆資料壓縮量變化圖(2018-2020)  '!$D$29:$AM$29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'各層相對第一筆資料壓縮量變化圖(2018-2020)  '!$D$53:$AM$53</c:f>
              <c:numCache>
                <c:formatCode>General</c:formatCode>
                <c:ptCount val="36"/>
                <c:pt idx="0">
                  <c:v>0</c:v>
                </c:pt>
                <c:pt idx="1">
                  <c:v>-9.9999999997635314E-2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-9.9999999997635314E-2</c:v>
                </c:pt>
                <c:pt idx="6">
                  <c:v>-9.9999999997635314E-2</c:v>
                </c:pt>
                <c:pt idx="7">
                  <c:v>-9.9999999997635314E-2</c:v>
                </c:pt>
                <c:pt idx="8">
                  <c:v>-9.9999999997635314E-2</c:v>
                </c:pt>
                <c:pt idx="9">
                  <c:v>-9.9999999997635314E-2</c:v>
                </c:pt>
                <c:pt idx="10">
                  <c:v>-9.9999999997635314E-2</c:v>
                </c:pt>
                <c:pt idx="11">
                  <c:v>-9.9999999997635314E-2</c:v>
                </c:pt>
                <c:pt idx="12">
                  <c:v>0</c:v>
                </c:pt>
                <c:pt idx="13">
                  <c:v>-0.20000000000095497</c:v>
                </c:pt>
                <c:pt idx="14">
                  <c:v>-9.9999999997635314E-2</c:v>
                </c:pt>
                <c:pt idx="15">
                  <c:v>-0.20000000000095497</c:v>
                </c:pt>
                <c:pt idx="16">
                  <c:v>-9.9999999997635314E-2</c:v>
                </c:pt>
                <c:pt idx="17">
                  <c:v>-0.20000000000095497</c:v>
                </c:pt>
                <c:pt idx="18">
                  <c:v>-0.29999999999859028</c:v>
                </c:pt>
                <c:pt idx="19">
                  <c:v>-0.20000000000095497</c:v>
                </c:pt>
                <c:pt idx="20">
                  <c:v>-0.29999999999290594</c:v>
                </c:pt>
                <c:pt idx="21">
                  <c:v>-0.29999999999859028</c:v>
                </c:pt>
                <c:pt idx="22">
                  <c:v>-0.40000000000190994</c:v>
                </c:pt>
                <c:pt idx="23">
                  <c:v>-0.29999999999859028</c:v>
                </c:pt>
                <c:pt idx="24">
                  <c:v>-0.29999999999859028</c:v>
                </c:pt>
                <c:pt idx="25">
                  <c:v>-0.19999999999527063</c:v>
                </c:pt>
                <c:pt idx="26">
                  <c:v>-0.19999999999527063</c:v>
                </c:pt>
                <c:pt idx="27">
                  <c:v>-0.29999999999859028</c:v>
                </c:pt>
                <c:pt idx="28">
                  <c:v>-0.19999999999527063</c:v>
                </c:pt>
                <c:pt idx="29">
                  <c:v>-0.19999999999527063</c:v>
                </c:pt>
                <c:pt idx="30">
                  <c:v>-0.29999999999859028</c:v>
                </c:pt>
                <c:pt idx="31">
                  <c:v>-0.19999999999527063</c:v>
                </c:pt>
                <c:pt idx="32">
                  <c:v>-0.29999999999859028</c:v>
                </c:pt>
                <c:pt idx="33">
                  <c:v>-0.29999999999290594</c:v>
                </c:pt>
                <c:pt idx="34">
                  <c:v>-0.29999999999290594</c:v>
                </c:pt>
                <c:pt idx="35">
                  <c:v>-0.29999999999290594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2EF-4E1C-8DFB-C3BE57196991}"/>
            </c:ext>
          </c:extLst>
        </c:ser>
        <c:ser>
          <c:idx val="27"/>
          <c:order val="24"/>
          <c:tx>
            <c:strRef>
              <c:f>'各層相對第一筆資料壓縮量變化圖(2018-2020)  '!$C$54</c:f>
              <c:strCache>
                <c:ptCount val="1"/>
                <c:pt idx="0">
                  <c:v>NO.25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cat>
            <c:numRef>
              <c:f>'各層相對第一筆資料壓縮量變化圖(2018-2020)  '!$D$29:$AM$29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'各層相對第一筆資料壓縮量變化圖(2018-2020)  '!$D$54:$AM$54</c:f>
              <c:numCache>
                <c:formatCode>General</c:formatCode>
                <c:ptCount val="36"/>
                <c:pt idx="0">
                  <c:v>0</c:v>
                </c:pt>
                <c:pt idx="1">
                  <c:v>-0.10000000000331966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-9.9999999997635314E-2</c:v>
                </c:pt>
                <c:pt idx="8">
                  <c:v>0</c:v>
                </c:pt>
                <c:pt idx="9">
                  <c:v>-0.10000000000331966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-0.10000000000331966</c:v>
                </c:pt>
                <c:pt idx="16">
                  <c:v>0</c:v>
                </c:pt>
                <c:pt idx="17">
                  <c:v>-0.10000000000331966</c:v>
                </c:pt>
                <c:pt idx="18">
                  <c:v>-0.20000000000095497</c:v>
                </c:pt>
                <c:pt idx="19">
                  <c:v>-0.10000000000331966</c:v>
                </c:pt>
                <c:pt idx="20">
                  <c:v>-9.9999999997635314E-2</c:v>
                </c:pt>
                <c:pt idx="21">
                  <c:v>-0.10000000000331966</c:v>
                </c:pt>
                <c:pt idx="22">
                  <c:v>-0.10000000000331966</c:v>
                </c:pt>
                <c:pt idx="23">
                  <c:v>-0.10000000000331966</c:v>
                </c:pt>
                <c:pt idx="24">
                  <c:v>0</c:v>
                </c:pt>
                <c:pt idx="25">
                  <c:v>0.10000000000331966</c:v>
                </c:pt>
                <c:pt idx="26">
                  <c:v>9.9999999997635314E-2</c:v>
                </c:pt>
                <c:pt idx="27">
                  <c:v>9.9999999997635314E-2</c:v>
                </c:pt>
                <c:pt idx="28">
                  <c:v>0.20000000000095497</c:v>
                </c:pt>
                <c:pt idx="29">
                  <c:v>9.9999999997635314E-2</c:v>
                </c:pt>
                <c:pt idx="30">
                  <c:v>9.9999999997635314E-2</c:v>
                </c:pt>
                <c:pt idx="31">
                  <c:v>0.20000000000095497</c:v>
                </c:pt>
                <c:pt idx="32">
                  <c:v>0.10000000000331966</c:v>
                </c:pt>
                <c:pt idx="33">
                  <c:v>0.10000000000331966</c:v>
                </c:pt>
                <c:pt idx="34">
                  <c:v>0.10000000000331966</c:v>
                </c:pt>
                <c:pt idx="35">
                  <c:v>0.10000000000331966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2EF-4E1C-8DFB-C3BE57196991}"/>
            </c:ext>
          </c:extLst>
        </c:ser>
        <c:ser>
          <c:idx val="28"/>
          <c:order val="25"/>
          <c:tx>
            <c:strRef>
              <c:f>'各層相對第一筆資料壓縮量變化圖(2018-2020)  '!$C$55</c:f>
              <c:strCache>
                <c:ptCount val="1"/>
                <c:pt idx="0">
                  <c:v>NO.26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cat>
            <c:numRef>
              <c:f>'各層相對第一筆資料壓縮量變化圖(2018-2020)  '!$D$29:$AM$29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'各層相對第一筆資料壓縮量變化圖(2018-2020)  '!$D$55:$AM$55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2EF-4E1C-8DFB-C3BE57196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133728"/>
        <c:axId val="1953908544"/>
      </c:lineChart>
      <c:catAx>
        <c:axId val="202513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/>
                  <a:t>時間</a:t>
                </a:r>
                <a:r>
                  <a:rPr lang="en-US"/>
                  <a:t>(</a:t>
                </a:r>
                <a:r>
                  <a:rPr lang="zh-TW"/>
                  <a:t>年</a:t>
                </a:r>
                <a:r>
                  <a:rPr lang="en-US"/>
                  <a:t>/</a:t>
                </a:r>
                <a:r>
                  <a:rPr lang="zh-TW"/>
                  <a:t>月</a:t>
                </a:r>
                <a:r>
                  <a:rPr lang="en-US"/>
                  <a:t>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0.46100172369495246"/>
              <c:y val="0.76746104372088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ysClr val="windowText" lastClr="000000"/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1953908544"/>
        <c:crosses val="autoZero"/>
        <c:auto val="1"/>
        <c:lblAlgn val="ctr"/>
        <c:lblOffset val="100"/>
        <c:noMultiLvlLbl val="0"/>
      </c:catAx>
      <c:valAx>
        <c:axId val="1953908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2025133728"/>
        <c:crosses val="autoZero"/>
        <c:crossBetween val="between"/>
      </c:valAx>
      <c:valAx>
        <c:axId val="1212584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1218713424"/>
        <c:crosses val="max"/>
        <c:crossBetween val="between"/>
      </c:valAx>
      <c:catAx>
        <c:axId val="1218713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258464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1216047179183648"/>
          <c:y val="0.81142904316775266"/>
          <c:w val="0.88445953917454845"/>
          <c:h val="0.184244518055727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en-US" altLang="zh-TW" sz="1400" b="1" i="0" baseline="0">
                <a:solidFill>
                  <a:sysClr val="windowText" lastClr="000000"/>
                </a:solidFill>
                <a:effectLst/>
                <a:latin typeface="微軟正黑體" panose="020B0604030504040204" pitchFamily="34" charset="-120"/>
                <a:ea typeface="微軟正黑體" panose="020B0604030504040204" pitchFamily="34" charset="-120"/>
              </a:rPr>
              <a:t>2018-2020</a:t>
            </a:r>
            <a:r>
              <a:rPr lang="zh-TW" altLang="zh-TW" sz="1400" b="1" i="0" baseline="0">
                <a:solidFill>
                  <a:sysClr val="windowText" lastClr="000000"/>
                </a:solidFill>
                <a:effectLst/>
                <a:latin typeface="微軟正黑體" panose="020B0604030504040204" pitchFamily="34" charset="-120"/>
                <a:ea typeface="微軟正黑體" panose="020B0604030504040204" pitchFamily="34" charset="-120"/>
              </a:rPr>
              <a:t>年每月</a:t>
            </a:r>
            <a:r>
              <a:rPr lang="zh-TW" altLang="en-US" sz="1400" b="1" i="0" baseline="0">
                <a:solidFill>
                  <a:sysClr val="windowText" lastClr="000000"/>
                </a:solidFill>
                <a:effectLst/>
                <a:latin typeface="微軟正黑體" panose="020B0604030504040204" pitchFamily="34" charset="-120"/>
                <a:ea typeface="微軟正黑體" panose="020B0604030504040204" pitchFamily="34" charset="-120"/>
              </a:rPr>
              <a:t>彰化</a:t>
            </a:r>
            <a:r>
              <a:rPr lang="zh-TW" altLang="zh-TW" sz="1400" b="1" i="0" baseline="0">
                <a:solidFill>
                  <a:sysClr val="windowText" lastClr="000000"/>
                </a:solidFill>
                <a:effectLst/>
                <a:latin typeface="微軟正黑體" panose="020B0604030504040204" pitchFamily="34" charset="-120"/>
                <a:ea typeface="微軟正黑體" panose="020B0604030504040204" pitchFamily="34" charset="-120"/>
              </a:rPr>
              <a:t>縣</a:t>
            </a:r>
            <a:r>
              <a:rPr lang="zh-TW" altLang="en-US" sz="1400" b="1" i="0" baseline="0">
                <a:solidFill>
                  <a:sysClr val="windowText" lastClr="000000"/>
                </a:solidFill>
                <a:effectLst/>
                <a:latin typeface="微軟正黑體" panose="020B0604030504040204" pitchFamily="34" charset="-120"/>
                <a:ea typeface="微軟正黑體" panose="020B0604030504040204" pitchFamily="34" charset="-120"/>
              </a:rPr>
              <a:t>竹塘</a:t>
            </a:r>
            <a:r>
              <a:rPr lang="zh-TW" altLang="zh-TW" sz="1400" b="1" i="0" baseline="0">
                <a:solidFill>
                  <a:sysClr val="windowText" lastClr="000000"/>
                </a:solidFill>
                <a:effectLst/>
                <a:latin typeface="微軟正黑體" panose="020B0604030504040204" pitchFamily="34" charset="-120"/>
                <a:ea typeface="微軟正黑體" panose="020B0604030504040204" pitchFamily="34" charset="-120"/>
              </a:rPr>
              <a:t>地陷監測井各含水層相對沉陷與地下水位變化圖</a:t>
            </a:r>
            <a:endParaRPr lang="zh-TW" altLang="zh-TW" sz="1400" b="1">
              <a:solidFill>
                <a:sysClr val="windowText" lastClr="000000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c:rich>
      </c:tx>
      <c:layout>
        <c:manualLayout>
          <c:xMode val="edge"/>
          <c:yMode val="edge"/>
          <c:x val="0.17092144665184633"/>
          <c:y val="2.4403684989346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9.7919540130430291E-2"/>
          <c:y val="9.7026111517882374E-2"/>
          <c:w val="0.81521232572064639"/>
          <c:h val="0.59523798103918468"/>
        </c:manualLayout>
      </c:layout>
      <c:barChart>
        <c:barDir val="col"/>
        <c:grouping val="clustered"/>
        <c:varyColors val="0"/>
        <c:ser>
          <c:idx val="4"/>
          <c:order val="6"/>
          <c:tx>
            <c:strRef>
              <c:f>'分層壓縮量折線圖(2018-2020) (含水層單位) '!$C$49</c:f>
              <c:strCache>
                <c:ptCount val="1"/>
                <c:pt idx="0">
                  <c:v>合興地下水位站(23公尺)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'分層壓縮量折線圖(2018-2020) (含水層單位) '!$D$42:$AA$42</c:f>
              <c:numCache>
                <c:formatCode>General</c:formatCode>
                <c:ptCount val="24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</c:numCache>
            </c:numRef>
          </c:cat>
          <c:val>
            <c:numRef>
              <c:f>'分層壓縮量折線圖(2018-2020) (含水層單位) '!$D$49:$AM$49</c:f>
              <c:numCache>
                <c:formatCode>General</c:formatCode>
                <c:ptCount val="36"/>
                <c:pt idx="0">
                  <c:v>18.13</c:v>
                </c:pt>
                <c:pt idx="1">
                  <c:v>16.91</c:v>
                </c:pt>
                <c:pt idx="2">
                  <c:v>16.71</c:v>
                </c:pt>
                <c:pt idx="3">
                  <c:v>16.510000000000002</c:v>
                </c:pt>
                <c:pt idx="4">
                  <c:v>16.27</c:v>
                </c:pt>
                <c:pt idx="5">
                  <c:v>16.079999999999998</c:v>
                </c:pt>
                <c:pt idx="6">
                  <c:v>16.68</c:v>
                </c:pt>
                <c:pt idx="7">
                  <c:v>16.72</c:v>
                </c:pt>
                <c:pt idx="8">
                  <c:v>17.04</c:v>
                </c:pt>
                <c:pt idx="9">
                  <c:v>16.600000000000001</c:v>
                </c:pt>
                <c:pt idx="10">
                  <c:v>16.46</c:v>
                </c:pt>
                <c:pt idx="11">
                  <c:v>16.59</c:v>
                </c:pt>
                <c:pt idx="12">
                  <c:v>16.39</c:v>
                </c:pt>
                <c:pt idx="13">
                  <c:v>15.95</c:v>
                </c:pt>
                <c:pt idx="14">
                  <c:v>15.91</c:v>
                </c:pt>
                <c:pt idx="15">
                  <c:v>15.91</c:v>
                </c:pt>
                <c:pt idx="16">
                  <c:v>16.16</c:v>
                </c:pt>
                <c:pt idx="17">
                  <c:v>16.52</c:v>
                </c:pt>
                <c:pt idx="18">
                  <c:v>16.68</c:v>
                </c:pt>
                <c:pt idx="19">
                  <c:v>17.059999999999999</c:v>
                </c:pt>
                <c:pt idx="20">
                  <c:v>17.09</c:v>
                </c:pt>
                <c:pt idx="21">
                  <c:v>16.48</c:v>
                </c:pt>
                <c:pt idx="22">
                  <c:v>16.22</c:v>
                </c:pt>
                <c:pt idx="23">
                  <c:v>16.34</c:v>
                </c:pt>
                <c:pt idx="24">
                  <c:v>16.329999999999998</c:v>
                </c:pt>
                <c:pt idx="25">
                  <c:v>15.96</c:v>
                </c:pt>
                <c:pt idx="26">
                  <c:v>15.74</c:v>
                </c:pt>
                <c:pt idx="27">
                  <c:v>15.59</c:v>
                </c:pt>
                <c:pt idx="28">
                  <c:v>15.41</c:v>
                </c:pt>
                <c:pt idx="29">
                  <c:v>15.79</c:v>
                </c:pt>
                <c:pt idx="30">
                  <c:v>15.6</c:v>
                </c:pt>
                <c:pt idx="31">
                  <c:v>15.52</c:v>
                </c:pt>
                <c:pt idx="32">
                  <c:v>15.38</c:v>
                </c:pt>
                <c:pt idx="33">
                  <c:v>15.08</c:v>
                </c:pt>
                <c:pt idx="34">
                  <c:v>14.98</c:v>
                </c:pt>
                <c:pt idx="35">
                  <c:v>15.08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A-4D5F-BE2D-747892537158}"/>
            </c:ext>
          </c:extLst>
        </c:ser>
        <c:ser>
          <c:idx val="5"/>
          <c:order val="7"/>
          <c:tx>
            <c:strRef>
              <c:f>'分層壓縮量折線圖(2018-2020) (含水層單位) '!$C$50</c:f>
              <c:strCache>
                <c:ptCount val="1"/>
                <c:pt idx="0">
                  <c:v>合興地下水位站(233公尺)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'分層壓縮量折線圖(2018-2020) (含水層單位) '!$D$42:$AA$42</c:f>
              <c:numCache>
                <c:formatCode>General</c:formatCode>
                <c:ptCount val="24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</c:numCache>
            </c:numRef>
          </c:cat>
          <c:val>
            <c:numRef>
              <c:f>'分層壓縮量折線圖(2018-2020) (含水層單位) '!$D$50:$AM$50</c:f>
              <c:numCache>
                <c:formatCode>General</c:formatCode>
                <c:ptCount val="36"/>
                <c:pt idx="0">
                  <c:v>10.01</c:v>
                </c:pt>
                <c:pt idx="1">
                  <c:v>9.9</c:v>
                </c:pt>
                <c:pt idx="2">
                  <c:v>9.42</c:v>
                </c:pt>
                <c:pt idx="3">
                  <c:v>8.7799999999999994</c:v>
                </c:pt>
                <c:pt idx="4">
                  <c:v>8.24</c:v>
                </c:pt>
                <c:pt idx="5">
                  <c:v>7.67</c:v>
                </c:pt>
                <c:pt idx="6">
                  <c:v>8.2799999999999994</c:v>
                </c:pt>
                <c:pt idx="7">
                  <c:v>8.56</c:v>
                </c:pt>
                <c:pt idx="8">
                  <c:v>9.25</c:v>
                </c:pt>
                <c:pt idx="9">
                  <c:v>8.9499999999999993</c:v>
                </c:pt>
                <c:pt idx="10">
                  <c:v>8.7899999999999991</c:v>
                </c:pt>
                <c:pt idx="11">
                  <c:v>9.02</c:v>
                </c:pt>
                <c:pt idx="12">
                  <c:v>9.19</c:v>
                </c:pt>
                <c:pt idx="13">
                  <c:v>8.98</c:v>
                </c:pt>
                <c:pt idx="14">
                  <c:v>8.65</c:v>
                </c:pt>
                <c:pt idx="15">
                  <c:v>8.7100000000000009</c:v>
                </c:pt>
                <c:pt idx="16">
                  <c:v>8.9700000000000006</c:v>
                </c:pt>
                <c:pt idx="17">
                  <c:v>8.94</c:v>
                </c:pt>
                <c:pt idx="18">
                  <c:v>9.01</c:v>
                </c:pt>
                <c:pt idx="19">
                  <c:v>9.11</c:v>
                </c:pt>
                <c:pt idx="20">
                  <c:v>9.6</c:v>
                </c:pt>
                <c:pt idx="21">
                  <c:v>9.16</c:v>
                </c:pt>
                <c:pt idx="22">
                  <c:v>8.7799999999999994</c:v>
                </c:pt>
                <c:pt idx="23">
                  <c:v>8.93</c:v>
                </c:pt>
                <c:pt idx="24">
                  <c:v>9.27</c:v>
                </c:pt>
                <c:pt idx="25">
                  <c:v>9.0500000000000007</c:v>
                </c:pt>
                <c:pt idx="26">
                  <c:v>8.36</c:v>
                </c:pt>
                <c:pt idx="27">
                  <c:v>7.94</c:v>
                </c:pt>
                <c:pt idx="28">
                  <c:v>6.1</c:v>
                </c:pt>
                <c:pt idx="29">
                  <c:v>6.23</c:v>
                </c:pt>
                <c:pt idx="30">
                  <c:v>7.67</c:v>
                </c:pt>
                <c:pt idx="31">
                  <c:v>7.47</c:v>
                </c:pt>
                <c:pt idx="32">
                  <c:v>7.67</c:v>
                </c:pt>
                <c:pt idx="33">
                  <c:v>7.2</c:v>
                </c:pt>
                <c:pt idx="34">
                  <c:v>7.06</c:v>
                </c:pt>
                <c:pt idx="35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1A-4D5F-BE2D-747892537158}"/>
            </c:ext>
          </c:extLst>
        </c:ser>
        <c:ser>
          <c:idx val="6"/>
          <c:order val="8"/>
          <c:tx>
            <c:strRef>
              <c:f>'分層壓縮量折線圖(2018-2020) (含水層單位) '!$C$51</c:f>
              <c:strCache>
                <c:ptCount val="1"/>
                <c:pt idx="0">
                  <c:v>合興地下水位站(283公尺)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'分層壓縮量折線圖(2018-2020) (含水層單位) '!$D$42:$AA$42</c:f>
              <c:numCache>
                <c:formatCode>General</c:formatCode>
                <c:ptCount val="24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</c:numCache>
            </c:numRef>
          </c:cat>
          <c:val>
            <c:numRef>
              <c:f>'分層壓縮量折線圖(2018-2020) (含水層單位) '!$D$51:$AM$51</c:f>
              <c:numCache>
                <c:formatCode>General</c:formatCode>
                <c:ptCount val="36"/>
                <c:pt idx="0">
                  <c:v>8.76</c:v>
                </c:pt>
                <c:pt idx="1">
                  <c:v>8.7200000000000006</c:v>
                </c:pt>
                <c:pt idx="2">
                  <c:v>8.39</c:v>
                </c:pt>
                <c:pt idx="3">
                  <c:v>7.84</c:v>
                </c:pt>
                <c:pt idx="4">
                  <c:v>7.32</c:v>
                </c:pt>
                <c:pt idx="5">
                  <c:v>6.8</c:v>
                </c:pt>
                <c:pt idx="6">
                  <c:v>7.06</c:v>
                </c:pt>
                <c:pt idx="7">
                  <c:v>7.37</c:v>
                </c:pt>
                <c:pt idx="8">
                  <c:v>7.89</c:v>
                </c:pt>
                <c:pt idx="9">
                  <c:v>7.96</c:v>
                </c:pt>
                <c:pt idx="10">
                  <c:v>7.79</c:v>
                </c:pt>
                <c:pt idx="11">
                  <c:v>7.92</c:v>
                </c:pt>
                <c:pt idx="12">
                  <c:v>8.0500000000000007</c:v>
                </c:pt>
                <c:pt idx="13">
                  <c:v>7.91</c:v>
                </c:pt>
                <c:pt idx="14">
                  <c:v>7.62</c:v>
                </c:pt>
                <c:pt idx="15">
                  <c:v>7.59</c:v>
                </c:pt>
                <c:pt idx="16">
                  <c:v>7.73</c:v>
                </c:pt>
                <c:pt idx="17">
                  <c:v>7.75</c:v>
                </c:pt>
                <c:pt idx="18">
                  <c:v>7.92</c:v>
                </c:pt>
                <c:pt idx="19">
                  <c:v>8.1300000000000008</c:v>
                </c:pt>
                <c:pt idx="20">
                  <c:v>8.51</c:v>
                </c:pt>
                <c:pt idx="21">
                  <c:v>8.35</c:v>
                </c:pt>
                <c:pt idx="22">
                  <c:v>7.99</c:v>
                </c:pt>
                <c:pt idx="23">
                  <c:v>7.98</c:v>
                </c:pt>
                <c:pt idx="24">
                  <c:v>8.23</c:v>
                </c:pt>
                <c:pt idx="25">
                  <c:v>8.18</c:v>
                </c:pt>
                <c:pt idx="26">
                  <c:v>7.69</c:v>
                </c:pt>
                <c:pt idx="27">
                  <c:v>7.26</c:v>
                </c:pt>
                <c:pt idx="28">
                  <c:v>6.87</c:v>
                </c:pt>
                <c:pt idx="29">
                  <c:v>6.82</c:v>
                </c:pt>
                <c:pt idx="30">
                  <c:v>6.8</c:v>
                </c:pt>
                <c:pt idx="31">
                  <c:v>6.61</c:v>
                </c:pt>
                <c:pt idx="32">
                  <c:v>6.74</c:v>
                </c:pt>
                <c:pt idx="33">
                  <c:v>6.49</c:v>
                </c:pt>
                <c:pt idx="34">
                  <c:v>6.27</c:v>
                </c:pt>
                <c:pt idx="35">
                  <c:v>6.38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1A-4D5F-BE2D-747892537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51642432"/>
        <c:axId val="1213044368"/>
      </c:barChart>
      <c:lineChart>
        <c:grouping val="standard"/>
        <c:varyColors val="0"/>
        <c:ser>
          <c:idx val="0"/>
          <c:order val="0"/>
          <c:tx>
            <c:strRef>
              <c:f>'分層壓縮量折線圖(2018-2020) (含水層單位) '!$C$43</c:f>
              <c:strCache>
                <c:ptCount val="1"/>
                <c:pt idx="0">
                  <c:v>第一含水層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'分層壓縮量折線圖(2018-2020) (含水層單位) '!$D$42:$AM$42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'分層壓縮量折線圖(2018-2020) (含水層單位) '!$D$43:$AM$43</c:f>
              <c:numCache>
                <c:formatCode>General</c:formatCode>
                <c:ptCount val="36"/>
                <c:pt idx="0">
                  <c:v>0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0</c:v>
                </c:pt>
                <c:pt idx="6">
                  <c:v>0</c:v>
                </c:pt>
                <c:pt idx="7">
                  <c:v>-0.1</c:v>
                </c:pt>
                <c:pt idx="8">
                  <c:v>-0.2</c:v>
                </c:pt>
                <c:pt idx="9">
                  <c:v>-0.2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-0.3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-0.2</c:v>
                </c:pt>
                <c:pt idx="19">
                  <c:v>-0.2</c:v>
                </c:pt>
                <c:pt idx="20">
                  <c:v>-0.2</c:v>
                </c:pt>
                <c:pt idx="21">
                  <c:v>-0.2</c:v>
                </c:pt>
                <c:pt idx="22">
                  <c:v>-0.2</c:v>
                </c:pt>
                <c:pt idx="23">
                  <c:v>-0.2</c:v>
                </c:pt>
                <c:pt idx="24">
                  <c:v>-0.2</c:v>
                </c:pt>
                <c:pt idx="25">
                  <c:v>-0.2</c:v>
                </c:pt>
                <c:pt idx="26">
                  <c:v>-0.3</c:v>
                </c:pt>
                <c:pt idx="27">
                  <c:v>-0.2</c:v>
                </c:pt>
                <c:pt idx="28">
                  <c:v>-0.3</c:v>
                </c:pt>
                <c:pt idx="29">
                  <c:v>-0.4</c:v>
                </c:pt>
                <c:pt idx="30">
                  <c:v>-0.3</c:v>
                </c:pt>
                <c:pt idx="31">
                  <c:v>-0.4</c:v>
                </c:pt>
                <c:pt idx="32">
                  <c:v>-0.4</c:v>
                </c:pt>
                <c:pt idx="33">
                  <c:v>-0.4</c:v>
                </c:pt>
                <c:pt idx="34">
                  <c:v>-0.4</c:v>
                </c:pt>
                <c:pt idx="35">
                  <c:v>-0.4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1A-4D5F-BE2D-747892537158}"/>
            </c:ext>
          </c:extLst>
        </c:ser>
        <c:ser>
          <c:idx val="1"/>
          <c:order val="1"/>
          <c:tx>
            <c:strRef>
              <c:f>'分層壓縮量折線圖(2018-2020) (含水層單位) '!$C$44</c:f>
              <c:strCache>
                <c:ptCount val="1"/>
                <c:pt idx="0">
                  <c:v>第二含水層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'分層壓縮量折線圖(2018-2020) (含水層單位) '!$D$42:$AM$42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'分層壓縮量折線圖(2018-2020) (含水層單位) '!$D$44:$AM$44</c:f>
              <c:numCache>
                <c:formatCode>General</c:formatCode>
                <c:ptCount val="36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-0.4</c:v>
                </c:pt>
                <c:pt idx="4">
                  <c:v>-0.4</c:v>
                </c:pt>
                <c:pt idx="5">
                  <c:v>-0.6</c:v>
                </c:pt>
                <c:pt idx="6">
                  <c:v>-0.5</c:v>
                </c:pt>
                <c:pt idx="7">
                  <c:v>-0.5</c:v>
                </c:pt>
                <c:pt idx="8">
                  <c:v>-0.5</c:v>
                </c:pt>
                <c:pt idx="9">
                  <c:v>-0.6</c:v>
                </c:pt>
                <c:pt idx="10">
                  <c:v>-0.6</c:v>
                </c:pt>
                <c:pt idx="11">
                  <c:v>-0.5</c:v>
                </c:pt>
                <c:pt idx="12">
                  <c:v>-0.4</c:v>
                </c:pt>
                <c:pt idx="13">
                  <c:v>-0.7</c:v>
                </c:pt>
                <c:pt idx="14">
                  <c:v>-0.9</c:v>
                </c:pt>
                <c:pt idx="15">
                  <c:v>-0.7</c:v>
                </c:pt>
                <c:pt idx="16">
                  <c:v>-0.7</c:v>
                </c:pt>
                <c:pt idx="17">
                  <c:v>-0.7</c:v>
                </c:pt>
                <c:pt idx="18">
                  <c:v>-0.6</c:v>
                </c:pt>
                <c:pt idx="19">
                  <c:v>-0.7</c:v>
                </c:pt>
                <c:pt idx="20">
                  <c:v>-0.6</c:v>
                </c:pt>
                <c:pt idx="21">
                  <c:v>-0.8</c:v>
                </c:pt>
                <c:pt idx="22">
                  <c:v>-0.9</c:v>
                </c:pt>
                <c:pt idx="23">
                  <c:v>-0.8</c:v>
                </c:pt>
                <c:pt idx="24">
                  <c:v>-0.7</c:v>
                </c:pt>
                <c:pt idx="25">
                  <c:v>-1</c:v>
                </c:pt>
                <c:pt idx="26">
                  <c:v>-1.1000000000000001</c:v>
                </c:pt>
                <c:pt idx="27">
                  <c:v>-1.1000000000000001</c:v>
                </c:pt>
                <c:pt idx="28">
                  <c:v>-1.1000000000000001</c:v>
                </c:pt>
                <c:pt idx="29">
                  <c:v>-1</c:v>
                </c:pt>
                <c:pt idx="30">
                  <c:v>-1.2</c:v>
                </c:pt>
                <c:pt idx="31">
                  <c:v>-1.3</c:v>
                </c:pt>
                <c:pt idx="32">
                  <c:v>-1.2</c:v>
                </c:pt>
                <c:pt idx="33">
                  <c:v>-1.3</c:v>
                </c:pt>
                <c:pt idx="34">
                  <c:v>-1.4</c:v>
                </c:pt>
                <c:pt idx="35">
                  <c:v>-1.3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1A-4D5F-BE2D-747892537158}"/>
            </c:ext>
          </c:extLst>
        </c:ser>
        <c:ser>
          <c:idx val="2"/>
          <c:order val="2"/>
          <c:tx>
            <c:strRef>
              <c:f>'分層壓縮量折線圖(2018-2020) (含水層單位) '!$C$45</c:f>
              <c:strCache>
                <c:ptCount val="1"/>
                <c:pt idx="0">
                  <c:v>第三含水層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'分層壓縮量折線圖(2018-2020) (含水層單位) '!$D$42:$AM$42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'分層壓縮量折線圖(2018-2020) (含水層單位) '!$D$45:$AM$45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</c:v>
                </c:pt>
                <c:pt idx="4">
                  <c:v>-0.2</c:v>
                </c:pt>
                <c:pt idx="5">
                  <c:v>-0.3</c:v>
                </c:pt>
                <c:pt idx="6">
                  <c:v>-0.3</c:v>
                </c:pt>
                <c:pt idx="7">
                  <c:v>-0.4</c:v>
                </c:pt>
                <c:pt idx="8">
                  <c:v>-0.5</c:v>
                </c:pt>
                <c:pt idx="9">
                  <c:v>-0.3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-0.6</c:v>
                </c:pt>
                <c:pt idx="14">
                  <c:v>-0.6</c:v>
                </c:pt>
                <c:pt idx="15">
                  <c:v>-0.8</c:v>
                </c:pt>
                <c:pt idx="16">
                  <c:v>-0.7</c:v>
                </c:pt>
                <c:pt idx="17">
                  <c:v>-0.7</c:v>
                </c:pt>
                <c:pt idx="18">
                  <c:v>-0.8</c:v>
                </c:pt>
                <c:pt idx="19">
                  <c:v>-0.8</c:v>
                </c:pt>
                <c:pt idx="20">
                  <c:v>-0.7</c:v>
                </c:pt>
                <c:pt idx="21">
                  <c:v>-0.7</c:v>
                </c:pt>
                <c:pt idx="22">
                  <c:v>-0.8</c:v>
                </c:pt>
                <c:pt idx="23">
                  <c:v>-0.8</c:v>
                </c:pt>
                <c:pt idx="24">
                  <c:v>-0.8</c:v>
                </c:pt>
                <c:pt idx="25">
                  <c:v>-0.8</c:v>
                </c:pt>
                <c:pt idx="26">
                  <c:v>-0.9</c:v>
                </c:pt>
                <c:pt idx="27">
                  <c:v>-0.9</c:v>
                </c:pt>
                <c:pt idx="28">
                  <c:v>-1.1000000000000001</c:v>
                </c:pt>
                <c:pt idx="29">
                  <c:v>-1.3</c:v>
                </c:pt>
                <c:pt idx="30">
                  <c:v>-1.2</c:v>
                </c:pt>
                <c:pt idx="31">
                  <c:v>-1.2</c:v>
                </c:pt>
                <c:pt idx="32">
                  <c:v>-1.2</c:v>
                </c:pt>
                <c:pt idx="33">
                  <c:v>-1.3</c:v>
                </c:pt>
                <c:pt idx="34">
                  <c:v>-1.3</c:v>
                </c:pt>
                <c:pt idx="35">
                  <c:v>-1.3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1A-4D5F-BE2D-747892537158}"/>
            </c:ext>
          </c:extLst>
        </c:ser>
        <c:ser>
          <c:idx val="3"/>
          <c:order val="3"/>
          <c:tx>
            <c:strRef>
              <c:f>'分層壓縮量折線圖(2018-2020) (含水層單位) '!$C$46</c:f>
              <c:strCache>
                <c:ptCount val="1"/>
                <c:pt idx="0">
                  <c:v>第四含水層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'分層壓縮量折線圖(2018-2020) (含水層單位) '!$D$42:$AM$42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'分層壓縮量折線圖(2018-2020) (含水層單位) '!$D$46:$AM$46</c:f>
              <c:numCache>
                <c:formatCode>General</c:formatCode>
                <c:ptCount val="36"/>
                <c:pt idx="0">
                  <c:v>0</c:v>
                </c:pt>
                <c:pt idx="1">
                  <c:v>-0.1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-0.1</c:v>
                </c:pt>
                <c:pt idx="6">
                  <c:v>-0.1</c:v>
                </c:pt>
                <c:pt idx="7">
                  <c:v>-0.1</c:v>
                </c:pt>
                <c:pt idx="8">
                  <c:v>-0.1</c:v>
                </c:pt>
                <c:pt idx="9">
                  <c:v>-0.1</c:v>
                </c:pt>
                <c:pt idx="10">
                  <c:v>-0.1</c:v>
                </c:pt>
                <c:pt idx="11">
                  <c:v>-0.1</c:v>
                </c:pt>
                <c:pt idx="12">
                  <c:v>0</c:v>
                </c:pt>
                <c:pt idx="13">
                  <c:v>-0.2</c:v>
                </c:pt>
                <c:pt idx="14">
                  <c:v>-0.1</c:v>
                </c:pt>
                <c:pt idx="15">
                  <c:v>-0.2</c:v>
                </c:pt>
                <c:pt idx="16">
                  <c:v>-0.1</c:v>
                </c:pt>
                <c:pt idx="17">
                  <c:v>-0.2</c:v>
                </c:pt>
                <c:pt idx="18">
                  <c:v>-0.3</c:v>
                </c:pt>
                <c:pt idx="19">
                  <c:v>-0.2</c:v>
                </c:pt>
                <c:pt idx="20">
                  <c:v>-0.3</c:v>
                </c:pt>
                <c:pt idx="21">
                  <c:v>-0.3</c:v>
                </c:pt>
                <c:pt idx="22">
                  <c:v>-0.4</c:v>
                </c:pt>
                <c:pt idx="23">
                  <c:v>-0.3</c:v>
                </c:pt>
                <c:pt idx="24">
                  <c:v>-0.3</c:v>
                </c:pt>
                <c:pt idx="25">
                  <c:v>-0.2</c:v>
                </c:pt>
                <c:pt idx="26">
                  <c:v>-0.2</c:v>
                </c:pt>
                <c:pt idx="27">
                  <c:v>-0.3</c:v>
                </c:pt>
                <c:pt idx="28">
                  <c:v>-0.2</c:v>
                </c:pt>
                <c:pt idx="29">
                  <c:v>-0.2</c:v>
                </c:pt>
                <c:pt idx="30">
                  <c:v>-0.3</c:v>
                </c:pt>
                <c:pt idx="31">
                  <c:v>-0.2</c:v>
                </c:pt>
                <c:pt idx="32">
                  <c:v>-0.3</c:v>
                </c:pt>
                <c:pt idx="33">
                  <c:v>-0.3</c:v>
                </c:pt>
                <c:pt idx="34">
                  <c:v>-0.3</c:v>
                </c:pt>
                <c:pt idx="35">
                  <c:v>-0.3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1A-4D5F-BE2D-747892537158}"/>
            </c:ext>
          </c:extLst>
        </c:ser>
        <c:ser>
          <c:idx val="7"/>
          <c:order val="4"/>
          <c:tx>
            <c:strRef>
              <c:f>'分層壓縮量折線圖(2018-2020) (含水層單位) '!$C$47</c:f>
              <c:strCache>
                <c:ptCount val="1"/>
                <c:pt idx="0">
                  <c:v>含水層總沉陷量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'分層壓縮量折線圖(2018-2020) (含水層單位) '!$D$42:$AM$42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'分層壓縮量折線圖(2018-2020) (含水層單位) '!$D$47:$AM$47</c:f>
              <c:numCache>
                <c:formatCode>General</c:formatCode>
                <c:ptCount val="36"/>
                <c:pt idx="0">
                  <c:v>0</c:v>
                </c:pt>
                <c:pt idx="1">
                  <c:v>-0.30000000000000004</c:v>
                </c:pt>
                <c:pt idx="2">
                  <c:v>-0.30000000000000004</c:v>
                </c:pt>
                <c:pt idx="3">
                  <c:v>-0.6</c:v>
                </c:pt>
                <c:pt idx="4">
                  <c:v>-0.7</c:v>
                </c:pt>
                <c:pt idx="5">
                  <c:v>-0.99999999999999989</c:v>
                </c:pt>
                <c:pt idx="6">
                  <c:v>-0.9</c:v>
                </c:pt>
                <c:pt idx="7">
                  <c:v>-1.1000000000000001</c:v>
                </c:pt>
                <c:pt idx="8">
                  <c:v>-1.3</c:v>
                </c:pt>
                <c:pt idx="9">
                  <c:v>-1.2000000000000002</c:v>
                </c:pt>
                <c:pt idx="10">
                  <c:v>-1.4000000000000001</c:v>
                </c:pt>
                <c:pt idx="11">
                  <c:v>-1.3</c:v>
                </c:pt>
                <c:pt idx="12">
                  <c:v>-1</c:v>
                </c:pt>
                <c:pt idx="13">
                  <c:v>-1.8</c:v>
                </c:pt>
                <c:pt idx="14">
                  <c:v>-1.9</c:v>
                </c:pt>
                <c:pt idx="15">
                  <c:v>-2</c:v>
                </c:pt>
                <c:pt idx="16">
                  <c:v>-1.7</c:v>
                </c:pt>
                <c:pt idx="17">
                  <c:v>-1.7999999999999998</c:v>
                </c:pt>
                <c:pt idx="18">
                  <c:v>-1.9000000000000001</c:v>
                </c:pt>
                <c:pt idx="19">
                  <c:v>-1.9</c:v>
                </c:pt>
                <c:pt idx="20">
                  <c:v>-1.8</c:v>
                </c:pt>
                <c:pt idx="21">
                  <c:v>-2</c:v>
                </c:pt>
                <c:pt idx="22">
                  <c:v>-2.3000000000000003</c:v>
                </c:pt>
                <c:pt idx="23">
                  <c:v>-2.1</c:v>
                </c:pt>
                <c:pt idx="24">
                  <c:v>-2</c:v>
                </c:pt>
                <c:pt idx="25">
                  <c:v>-2.2000000000000002</c:v>
                </c:pt>
                <c:pt idx="26">
                  <c:v>-2.5000000000000004</c:v>
                </c:pt>
                <c:pt idx="27">
                  <c:v>-2.5</c:v>
                </c:pt>
                <c:pt idx="28">
                  <c:v>-2.7</c:v>
                </c:pt>
                <c:pt idx="29">
                  <c:v>-2.9000000000000004</c:v>
                </c:pt>
                <c:pt idx="30">
                  <c:v>-3</c:v>
                </c:pt>
                <c:pt idx="31">
                  <c:v>-3.1000000000000005</c:v>
                </c:pt>
                <c:pt idx="32">
                  <c:v>-3.0999999999999996</c:v>
                </c:pt>
                <c:pt idx="33">
                  <c:v>-3.3</c:v>
                </c:pt>
                <c:pt idx="34">
                  <c:v>-3.3999999999999995</c:v>
                </c:pt>
                <c:pt idx="35">
                  <c:v>-3.3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1A-4D5F-BE2D-747892537158}"/>
            </c:ext>
          </c:extLst>
        </c:ser>
        <c:ser>
          <c:idx val="8"/>
          <c:order val="5"/>
          <c:tx>
            <c:strRef>
              <c:f>'分層壓縮量折線圖(2018-2020) (含水層單位) '!$C$48</c:f>
              <c:strCache>
                <c:ptCount val="1"/>
                <c:pt idx="0">
                  <c:v>總沉陷量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'分層壓縮量折線圖(2018-2020) (含水層單位) '!$D$42:$AM$42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'分層壓縮量折線圖(2018-2020) (含水層單位) '!$D$48:$AM$48</c:f>
              <c:numCache>
                <c:formatCode>General</c:formatCode>
                <c:ptCount val="36"/>
                <c:pt idx="0">
                  <c:v>0</c:v>
                </c:pt>
                <c:pt idx="1">
                  <c:v>-0.3</c:v>
                </c:pt>
                <c:pt idx="2">
                  <c:v>-0.5</c:v>
                </c:pt>
                <c:pt idx="3">
                  <c:v>-0.9</c:v>
                </c:pt>
                <c:pt idx="4">
                  <c:v>-1.1000000000000001</c:v>
                </c:pt>
                <c:pt idx="5">
                  <c:v>-1.4</c:v>
                </c:pt>
                <c:pt idx="6">
                  <c:v>-1.4</c:v>
                </c:pt>
                <c:pt idx="7">
                  <c:v>-1.6</c:v>
                </c:pt>
                <c:pt idx="8">
                  <c:v>-1.6</c:v>
                </c:pt>
                <c:pt idx="9">
                  <c:v>-1.9</c:v>
                </c:pt>
                <c:pt idx="10">
                  <c:v>-1.8</c:v>
                </c:pt>
                <c:pt idx="11">
                  <c:v>-1.8</c:v>
                </c:pt>
                <c:pt idx="12">
                  <c:v>-1.7</c:v>
                </c:pt>
                <c:pt idx="13">
                  <c:v>-2.2999999999999998</c:v>
                </c:pt>
                <c:pt idx="14">
                  <c:v>-2.4</c:v>
                </c:pt>
                <c:pt idx="15">
                  <c:v>-2.5</c:v>
                </c:pt>
                <c:pt idx="16">
                  <c:v>-2.4</c:v>
                </c:pt>
                <c:pt idx="17">
                  <c:v>-2.5</c:v>
                </c:pt>
                <c:pt idx="18">
                  <c:v>-2.5</c:v>
                </c:pt>
                <c:pt idx="19">
                  <c:v>-2.5</c:v>
                </c:pt>
                <c:pt idx="20">
                  <c:v>-2.5</c:v>
                </c:pt>
                <c:pt idx="21">
                  <c:v>-2.8</c:v>
                </c:pt>
                <c:pt idx="22">
                  <c:v>-3.1</c:v>
                </c:pt>
                <c:pt idx="23">
                  <c:v>-2.9</c:v>
                </c:pt>
                <c:pt idx="24">
                  <c:v>-2.8</c:v>
                </c:pt>
                <c:pt idx="25">
                  <c:v>-3</c:v>
                </c:pt>
                <c:pt idx="26">
                  <c:v>-3.3</c:v>
                </c:pt>
                <c:pt idx="27">
                  <c:v>-3.5</c:v>
                </c:pt>
                <c:pt idx="28">
                  <c:v>-3.8</c:v>
                </c:pt>
                <c:pt idx="29">
                  <c:v>-3.9</c:v>
                </c:pt>
                <c:pt idx="30">
                  <c:v>-4.0999999999999996</c:v>
                </c:pt>
                <c:pt idx="31">
                  <c:v>-4.4000000000000004</c:v>
                </c:pt>
                <c:pt idx="32">
                  <c:v>-4.3</c:v>
                </c:pt>
                <c:pt idx="33">
                  <c:v>-4.7</c:v>
                </c:pt>
                <c:pt idx="34">
                  <c:v>-4.7</c:v>
                </c:pt>
                <c:pt idx="35">
                  <c:v>-4.7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1A-4D5F-BE2D-747892537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6118032"/>
        <c:axId val="1213048528"/>
      </c:lineChart>
      <c:catAx>
        <c:axId val="124611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 sz="120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時間</a:t>
                </a:r>
                <a:r>
                  <a:rPr lang="en-US" altLang="zh-TW" sz="120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(</a:t>
                </a:r>
                <a:r>
                  <a:rPr lang="zh-TW" altLang="en-US" sz="120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年</a:t>
                </a:r>
                <a:r>
                  <a:rPr lang="en-US" altLang="zh-TW" sz="120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/</a:t>
                </a:r>
                <a:r>
                  <a:rPr lang="zh-TW" altLang="en-US" sz="120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月</a:t>
                </a:r>
                <a:r>
                  <a:rPr lang="en-US" altLang="zh-TW" sz="120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)</a:t>
                </a:r>
                <a:endParaRPr lang="zh-TW" altLang="en-US" sz="1200">
                  <a:solidFill>
                    <a:sysClr val="windowText" lastClr="000000"/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1213048528"/>
        <c:crosses val="autoZero"/>
        <c:auto val="1"/>
        <c:lblAlgn val="ctr"/>
        <c:lblOffset val="100"/>
        <c:noMultiLvlLbl val="0"/>
      </c:catAx>
      <c:valAx>
        <c:axId val="121304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en-US" altLang="zh-TW" sz="1200" b="0" i="0" baseline="0">
                    <a:solidFill>
                      <a:sysClr val="windowText" lastClr="000000"/>
                    </a:solidFill>
                    <a:effectLst/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displacement(cm)</a:t>
                </a:r>
                <a:endParaRPr lang="zh-TW" altLang="zh-TW" sz="1200">
                  <a:solidFill>
                    <a:sysClr val="windowText" lastClr="000000"/>
                  </a:solidFill>
                  <a:effectLst/>
                  <a:latin typeface="微軟正黑體" panose="020B0604030504040204" pitchFamily="34" charset="-120"/>
                  <a:ea typeface="微軟正黑體" panose="020B0604030504040204" pitchFamily="34" charset="-120"/>
                </a:endParaRPr>
              </a:p>
            </c:rich>
          </c:tx>
          <c:layout>
            <c:manualLayout>
              <c:xMode val="edge"/>
              <c:yMode val="edge"/>
              <c:x val="1.2518837125986049E-2"/>
              <c:y val="0.28278957285819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1246118032"/>
        <c:crosses val="autoZero"/>
        <c:crossBetween val="between"/>
      </c:valAx>
      <c:valAx>
        <c:axId val="12130443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 sz="1200" b="0" i="0" baseline="0">
                    <a:solidFill>
                      <a:sysClr val="windowText" lastClr="000000"/>
                    </a:solidFill>
                    <a:effectLst/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絕對高程</a:t>
                </a:r>
                <a:r>
                  <a:rPr lang="zh-TW" altLang="zh-TW" sz="1200" b="0" i="0" baseline="0">
                    <a:solidFill>
                      <a:sysClr val="windowText" lastClr="000000"/>
                    </a:solidFill>
                    <a:effectLst/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地下水位</a:t>
                </a:r>
                <a:r>
                  <a:rPr lang="en-US" altLang="zh-TW" sz="1200" b="0" i="0" baseline="0">
                    <a:solidFill>
                      <a:sysClr val="windowText" lastClr="000000"/>
                    </a:solidFill>
                    <a:effectLst/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(</a:t>
                </a:r>
                <a:r>
                  <a:rPr lang="zh-TW" altLang="zh-TW" sz="1200" b="0" i="0" baseline="0">
                    <a:solidFill>
                      <a:sysClr val="windowText" lastClr="000000"/>
                    </a:solidFill>
                    <a:effectLst/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公尺</a:t>
                </a:r>
                <a:r>
                  <a:rPr lang="en-US" altLang="zh-TW" sz="1200" b="0" i="0" baseline="0">
                    <a:solidFill>
                      <a:sysClr val="windowText" lastClr="000000"/>
                    </a:solidFill>
                    <a:effectLst/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)</a:t>
                </a:r>
                <a:endParaRPr lang="zh-TW" altLang="zh-TW" sz="1200">
                  <a:solidFill>
                    <a:sysClr val="windowText" lastClr="000000"/>
                  </a:solidFill>
                  <a:effectLst/>
                  <a:latin typeface="微軟正黑體" panose="020B0604030504040204" pitchFamily="34" charset="-120"/>
                  <a:ea typeface="微軟正黑體" panose="020B0604030504040204" pitchFamily="34" charset="-120"/>
                </a:endParaRPr>
              </a:p>
            </c:rich>
          </c:tx>
          <c:layout>
            <c:manualLayout>
              <c:xMode val="edge"/>
              <c:yMode val="edge"/>
              <c:x val="0.95523524515946512"/>
              <c:y val="0.26911500152408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1251642432"/>
        <c:crosses val="max"/>
        <c:crossBetween val="between"/>
      </c:valAx>
      <c:catAx>
        <c:axId val="125164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3044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760734574257129"/>
          <c:y val="0.85314324113472484"/>
          <c:w val="0.80425894562914602"/>
          <c:h val="0.134253924616858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en-US" altLang="zh-TW" sz="1600" b="1">
                <a:solidFill>
                  <a:sysClr val="windowText" lastClr="000000"/>
                </a:solidFill>
              </a:rPr>
              <a:t>2018-2020</a:t>
            </a:r>
            <a:r>
              <a:rPr lang="zh-TW" altLang="en-US" sz="1600" b="1">
                <a:solidFill>
                  <a:sysClr val="windowText" lastClr="000000"/>
                </a:solidFill>
              </a:rPr>
              <a:t>年彰化縣竹塘地陷監測井含水層</a:t>
            </a:r>
            <a:r>
              <a:rPr lang="en-US" altLang="zh-TW" sz="1600" b="1">
                <a:solidFill>
                  <a:sysClr val="windowText" lastClr="000000"/>
                </a:solidFill>
              </a:rPr>
              <a:t>3</a:t>
            </a:r>
            <a:r>
              <a:rPr lang="zh-TW" altLang="en-US" sz="1600" b="1">
                <a:solidFill>
                  <a:sysClr val="windowText" lastClr="000000"/>
                </a:solidFill>
              </a:rPr>
              <a:t>地層壓縮與地下水位關係圖</a:t>
            </a:r>
            <a:endParaRPr lang="en-US" altLang="zh-TW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8.5018532129971389E-2"/>
          <c:y val="0.10702938206600016"/>
          <c:w val="0.89742101420189824"/>
          <c:h val="0.761828133689792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'分層壓縮量折線圖(2018-2020) (含水層單位) '!$C$60</c:f>
              <c:strCache>
                <c:ptCount val="1"/>
                <c:pt idx="0">
                  <c:v>2018年含水層3 ( 184~274 公尺)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'分層壓縮量折線圖(2018-2020) (含水層單位) '!$D$59:$O$59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0.3</c:v>
                </c:pt>
                <c:pt idx="10">
                  <c:v>0.5</c:v>
                </c:pt>
                <c:pt idx="11">
                  <c:v>0.5</c:v>
                </c:pt>
              </c:numCache>
            </c:numRef>
          </c:xVal>
          <c:yVal>
            <c:numRef>
              <c:f>'分層壓縮量折線圖(2018-2020) (含水層單位) '!$D$60:$O$60</c:f>
              <c:numCache>
                <c:formatCode>General</c:formatCode>
                <c:ptCount val="12"/>
                <c:pt idx="0">
                  <c:v>0</c:v>
                </c:pt>
                <c:pt idx="1">
                  <c:v>-0.10999999999999943</c:v>
                </c:pt>
                <c:pt idx="2">
                  <c:v>-0.58999999999999986</c:v>
                </c:pt>
                <c:pt idx="3">
                  <c:v>-1.2300000000000004</c:v>
                </c:pt>
                <c:pt idx="4">
                  <c:v>-1.7699999999999996</c:v>
                </c:pt>
                <c:pt idx="5">
                  <c:v>-2.34</c:v>
                </c:pt>
                <c:pt idx="6">
                  <c:v>-1.7300000000000004</c:v>
                </c:pt>
                <c:pt idx="7">
                  <c:v>-1.4499999999999993</c:v>
                </c:pt>
                <c:pt idx="8">
                  <c:v>-0.75999999999999979</c:v>
                </c:pt>
                <c:pt idx="9">
                  <c:v>-1.0600000000000005</c:v>
                </c:pt>
                <c:pt idx="10">
                  <c:v>-1.2200000000000006</c:v>
                </c:pt>
                <c:pt idx="11">
                  <c:v>-0.99000000000000021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8B-458B-97E2-61B60DF29C32}"/>
            </c:ext>
          </c:extLst>
        </c:ser>
        <c:ser>
          <c:idx val="1"/>
          <c:order val="1"/>
          <c:tx>
            <c:strRef>
              <c:f>'分層壓縮量折線圖(2018-2020) (含水層單位) '!$C$61</c:f>
              <c:strCache>
                <c:ptCount val="1"/>
                <c:pt idx="0">
                  <c:v>2019年含水層3 ( 184~274 公尺)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'分層壓縮量折線圖(2018-2020) (含水層單位) '!$P$59:$AA$59</c:f>
              <c:numCache>
                <c:formatCode>General</c:formatCode>
                <c:ptCount val="12"/>
                <c:pt idx="0">
                  <c:v>0.4</c:v>
                </c:pt>
                <c:pt idx="1">
                  <c:v>0.6</c:v>
                </c:pt>
                <c:pt idx="2">
                  <c:v>0.6</c:v>
                </c:pt>
                <c:pt idx="3">
                  <c:v>0.8</c:v>
                </c:pt>
                <c:pt idx="4">
                  <c:v>0.7</c:v>
                </c:pt>
                <c:pt idx="5">
                  <c:v>0.7</c:v>
                </c:pt>
                <c:pt idx="6">
                  <c:v>0.8</c:v>
                </c:pt>
                <c:pt idx="7">
                  <c:v>0.8</c:v>
                </c:pt>
                <c:pt idx="8">
                  <c:v>0.7</c:v>
                </c:pt>
                <c:pt idx="9">
                  <c:v>0.7</c:v>
                </c:pt>
                <c:pt idx="10">
                  <c:v>0.8</c:v>
                </c:pt>
                <c:pt idx="11">
                  <c:v>0.8</c:v>
                </c:pt>
              </c:numCache>
            </c:numRef>
          </c:xVal>
          <c:yVal>
            <c:numRef>
              <c:f>'分層壓縮量折線圖(2018-2020) (含水層單位) '!$P$60:$AA$60</c:f>
              <c:numCache>
                <c:formatCode>General</c:formatCode>
                <c:ptCount val="12"/>
                <c:pt idx="0">
                  <c:v>-0.82000000000000028</c:v>
                </c:pt>
                <c:pt idx="1">
                  <c:v>-1.0299999999999994</c:v>
                </c:pt>
                <c:pt idx="2">
                  <c:v>-1.3599999999999994</c:v>
                </c:pt>
                <c:pt idx="3">
                  <c:v>-1.2999999999999989</c:v>
                </c:pt>
                <c:pt idx="4">
                  <c:v>-1.0399999999999991</c:v>
                </c:pt>
                <c:pt idx="5">
                  <c:v>-1.0700000000000003</c:v>
                </c:pt>
                <c:pt idx="6">
                  <c:v>-1</c:v>
                </c:pt>
                <c:pt idx="7">
                  <c:v>-0.90000000000000036</c:v>
                </c:pt>
                <c:pt idx="8">
                  <c:v>-0.41000000000000014</c:v>
                </c:pt>
                <c:pt idx="9">
                  <c:v>-0.84999999999999964</c:v>
                </c:pt>
                <c:pt idx="10">
                  <c:v>-1.2300000000000004</c:v>
                </c:pt>
                <c:pt idx="11">
                  <c:v>-1.08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8B-458B-97E2-61B60DF29C32}"/>
            </c:ext>
          </c:extLst>
        </c:ser>
        <c:ser>
          <c:idx val="2"/>
          <c:order val="2"/>
          <c:tx>
            <c:strRef>
              <c:f>'分層壓縮量折線圖(2018-2020) (含水層單位) '!$C$62</c:f>
              <c:strCache>
                <c:ptCount val="1"/>
                <c:pt idx="0">
                  <c:v>2020年含水層3 ( 184~274 公尺)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'分層壓縮量折線圖(2018-2020) (含水層單位) '!$AB$59:$AM$59</c:f>
              <c:numCache>
                <c:formatCode>General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0.9</c:v>
                </c:pt>
                <c:pt idx="3">
                  <c:v>0.9</c:v>
                </c:pt>
                <c:pt idx="4">
                  <c:v>1.1000000000000001</c:v>
                </c:pt>
                <c:pt idx="5">
                  <c:v>1.3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</c:numCache>
            </c:numRef>
          </c:xVal>
          <c:yVal>
            <c:numRef>
              <c:f>'分層壓縮量折線圖(2018-2020) (含水層單位) '!$AB$60:$AM$60</c:f>
              <c:numCache>
                <c:formatCode>General</c:formatCode>
                <c:ptCount val="12"/>
                <c:pt idx="0">
                  <c:v>-0.74000000000000021</c:v>
                </c:pt>
                <c:pt idx="1">
                  <c:v>-0.95999999999999908</c:v>
                </c:pt>
                <c:pt idx="2">
                  <c:v>-1.6500000000000004</c:v>
                </c:pt>
                <c:pt idx="3">
                  <c:v>-2.0699999999999994</c:v>
                </c:pt>
                <c:pt idx="4">
                  <c:v>-3.91</c:v>
                </c:pt>
                <c:pt idx="5">
                  <c:v>-3.7799999999999994</c:v>
                </c:pt>
                <c:pt idx="6">
                  <c:v>-2.34</c:v>
                </c:pt>
                <c:pt idx="7">
                  <c:v>-2.54</c:v>
                </c:pt>
                <c:pt idx="8">
                  <c:v>-2.34</c:v>
                </c:pt>
                <c:pt idx="9">
                  <c:v>-2.8099999999999996</c:v>
                </c:pt>
                <c:pt idx="10">
                  <c:v>-2.95</c:v>
                </c:pt>
                <c:pt idx="11">
                  <c:v>-2.71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8B-458B-97E2-61B60DF29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071599"/>
        <c:axId val="858826207"/>
      </c:scatterChart>
      <c:valAx>
        <c:axId val="280071599"/>
        <c:scaling>
          <c:orientation val="minMax"/>
          <c:max val="3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en-US" altLang="zh-TW" sz="1200" b="0" i="0" baseline="0">
                    <a:effectLst/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displacement(cm)</a:t>
                </a:r>
                <a:endParaRPr lang="zh-TW" altLang="zh-TW" sz="1200">
                  <a:effectLst/>
                  <a:latin typeface="微軟正黑體" panose="020B0604030504040204" pitchFamily="34" charset="-120"/>
                  <a:ea typeface="微軟正黑體" panose="020B0604030504040204" pitchFamily="34" charset="-120"/>
                </a:endParaRPr>
              </a:p>
            </c:rich>
          </c:tx>
          <c:layout>
            <c:manualLayout>
              <c:xMode val="edge"/>
              <c:yMode val="edge"/>
              <c:x val="0.42470869973370123"/>
              <c:y val="0.92912327691322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58826207"/>
        <c:crosses val="autoZero"/>
        <c:crossBetween val="midCat"/>
      </c:valAx>
      <c:valAx>
        <c:axId val="858826207"/>
        <c:scaling>
          <c:orientation val="minMax"/>
          <c:max val="2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/>
                  <a:t>相對地下水位</a:t>
                </a:r>
                <a:r>
                  <a:rPr lang="en-US" altLang="zh-TW"/>
                  <a:t>(m)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280071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885847948932211"/>
          <c:y val="0.70831717746376732"/>
          <c:w val="0.28592008268571462"/>
          <c:h val="0.14103717626862905"/>
        </c:manualLayout>
      </c:layout>
      <c:overlay val="0"/>
      <c:spPr>
        <a:solidFill>
          <a:sysClr val="window" lastClr="FFFFFF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en-US" altLang="zh-TW" sz="1600" b="1">
                <a:solidFill>
                  <a:sysClr val="windowText" lastClr="000000"/>
                </a:solidFill>
              </a:rPr>
              <a:t>2018-2020</a:t>
            </a:r>
            <a:r>
              <a:rPr lang="zh-TW" altLang="en-US" sz="1600" b="1">
                <a:solidFill>
                  <a:sysClr val="windowText" lastClr="000000"/>
                </a:solidFill>
              </a:rPr>
              <a:t>年彰化縣竹塘地陷監測井含水層</a:t>
            </a:r>
            <a:r>
              <a:rPr lang="en-US" altLang="zh-TW" sz="1600" b="1">
                <a:solidFill>
                  <a:sysClr val="windowText" lastClr="000000"/>
                </a:solidFill>
              </a:rPr>
              <a:t>3</a:t>
            </a:r>
            <a:r>
              <a:rPr lang="zh-TW" altLang="en-US" sz="1600" b="1">
                <a:solidFill>
                  <a:sysClr val="windowText" lastClr="000000"/>
                </a:solidFill>
              </a:rPr>
              <a:t>地層壓縮與地下水位關係圖</a:t>
            </a:r>
            <a:endParaRPr lang="en-US" altLang="zh-TW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8.5018532129971389E-2"/>
          <c:y val="0.10702938206600016"/>
          <c:w val="0.89742101420189824"/>
          <c:h val="0.761828133689792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'分層壓縮量折線圖(2018-2020) (含水層單位) '!$C$60</c:f>
              <c:strCache>
                <c:ptCount val="1"/>
                <c:pt idx="0">
                  <c:v>2018年含水層3 ( 184~274 公尺)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'分層壓縮量折線圖(2018-2020) (含水層單位) '!$D$59:$O$59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0.3</c:v>
                </c:pt>
                <c:pt idx="10">
                  <c:v>0.5</c:v>
                </c:pt>
                <c:pt idx="11">
                  <c:v>0.5</c:v>
                </c:pt>
              </c:numCache>
            </c:numRef>
          </c:xVal>
          <c:yVal>
            <c:numRef>
              <c:f>'分層壓縮量折線圖(2018-2020) (含水層單位) '!$D$60:$O$60</c:f>
              <c:numCache>
                <c:formatCode>General</c:formatCode>
                <c:ptCount val="12"/>
                <c:pt idx="0">
                  <c:v>0</c:v>
                </c:pt>
                <c:pt idx="1">
                  <c:v>-0.10999999999999943</c:v>
                </c:pt>
                <c:pt idx="2">
                  <c:v>-0.58999999999999986</c:v>
                </c:pt>
                <c:pt idx="3">
                  <c:v>-1.2300000000000004</c:v>
                </c:pt>
                <c:pt idx="4">
                  <c:v>-1.7699999999999996</c:v>
                </c:pt>
                <c:pt idx="5">
                  <c:v>-2.34</c:v>
                </c:pt>
                <c:pt idx="6">
                  <c:v>-1.7300000000000004</c:v>
                </c:pt>
                <c:pt idx="7">
                  <c:v>-1.4499999999999993</c:v>
                </c:pt>
                <c:pt idx="8">
                  <c:v>-0.75999999999999979</c:v>
                </c:pt>
                <c:pt idx="9">
                  <c:v>-1.0600000000000005</c:v>
                </c:pt>
                <c:pt idx="10">
                  <c:v>-1.2200000000000006</c:v>
                </c:pt>
                <c:pt idx="11">
                  <c:v>-0.99000000000000021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48-4652-838A-AFEEE59715C6}"/>
            </c:ext>
          </c:extLst>
        </c:ser>
        <c:ser>
          <c:idx val="1"/>
          <c:order val="1"/>
          <c:tx>
            <c:strRef>
              <c:f>'分層壓縮量折線圖(2018-2020) (含水層單位) '!$C$61</c:f>
              <c:strCache>
                <c:ptCount val="1"/>
                <c:pt idx="0">
                  <c:v>2019年含水層3 ( 184~274 公尺)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'分層壓縮量折線圖(2018-2020) (含水層單位) '!$P$59:$AA$59</c:f>
              <c:numCache>
                <c:formatCode>General</c:formatCode>
                <c:ptCount val="12"/>
                <c:pt idx="0">
                  <c:v>0.4</c:v>
                </c:pt>
                <c:pt idx="1">
                  <c:v>0.6</c:v>
                </c:pt>
                <c:pt idx="2">
                  <c:v>0.6</c:v>
                </c:pt>
                <c:pt idx="3">
                  <c:v>0.8</c:v>
                </c:pt>
                <c:pt idx="4">
                  <c:v>0.7</c:v>
                </c:pt>
                <c:pt idx="5">
                  <c:v>0.7</c:v>
                </c:pt>
                <c:pt idx="6">
                  <c:v>0.8</c:v>
                </c:pt>
                <c:pt idx="7">
                  <c:v>0.8</c:v>
                </c:pt>
                <c:pt idx="8">
                  <c:v>0.7</c:v>
                </c:pt>
                <c:pt idx="9">
                  <c:v>0.7</c:v>
                </c:pt>
                <c:pt idx="10">
                  <c:v>0.8</c:v>
                </c:pt>
                <c:pt idx="11">
                  <c:v>0.8</c:v>
                </c:pt>
              </c:numCache>
            </c:numRef>
          </c:xVal>
          <c:yVal>
            <c:numRef>
              <c:f>'分層壓縮量折線圖(2018-2020) (含水層單位) '!$P$60:$AA$60</c:f>
              <c:numCache>
                <c:formatCode>General</c:formatCode>
                <c:ptCount val="12"/>
                <c:pt idx="0">
                  <c:v>-0.82000000000000028</c:v>
                </c:pt>
                <c:pt idx="1">
                  <c:v>-1.0299999999999994</c:v>
                </c:pt>
                <c:pt idx="2">
                  <c:v>-1.3599999999999994</c:v>
                </c:pt>
                <c:pt idx="3">
                  <c:v>-1.2999999999999989</c:v>
                </c:pt>
                <c:pt idx="4">
                  <c:v>-1.0399999999999991</c:v>
                </c:pt>
                <c:pt idx="5">
                  <c:v>-1.0700000000000003</c:v>
                </c:pt>
                <c:pt idx="6">
                  <c:v>-1</c:v>
                </c:pt>
                <c:pt idx="7">
                  <c:v>-0.90000000000000036</c:v>
                </c:pt>
                <c:pt idx="8">
                  <c:v>-0.41000000000000014</c:v>
                </c:pt>
                <c:pt idx="9">
                  <c:v>-0.84999999999999964</c:v>
                </c:pt>
                <c:pt idx="10">
                  <c:v>-1.2300000000000004</c:v>
                </c:pt>
                <c:pt idx="11">
                  <c:v>-1.08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48-4652-838A-AFEEE59715C6}"/>
            </c:ext>
          </c:extLst>
        </c:ser>
        <c:ser>
          <c:idx val="2"/>
          <c:order val="2"/>
          <c:tx>
            <c:strRef>
              <c:f>'分層壓縮量折線圖(2018-2020) (含水層單位) '!$C$62</c:f>
              <c:strCache>
                <c:ptCount val="1"/>
                <c:pt idx="0">
                  <c:v>2020年含水層3 ( 184~274 公尺)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'分層壓縮量折線圖(2018-2020) (含水層單位) '!$AB$59:$AM$59</c:f>
              <c:numCache>
                <c:formatCode>General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0.9</c:v>
                </c:pt>
                <c:pt idx="3">
                  <c:v>0.9</c:v>
                </c:pt>
                <c:pt idx="4">
                  <c:v>1.1000000000000001</c:v>
                </c:pt>
                <c:pt idx="5">
                  <c:v>1.3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</c:numCache>
            </c:numRef>
          </c:xVal>
          <c:yVal>
            <c:numRef>
              <c:f>'分層壓縮量折線圖(2018-2020) (含水層單位) '!$AB$60:$AM$60</c:f>
              <c:numCache>
                <c:formatCode>General</c:formatCode>
                <c:ptCount val="12"/>
                <c:pt idx="0">
                  <c:v>-0.74000000000000021</c:v>
                </c:pt>
                <c:pt idx="1">
                  <c:v>-0.95999999999999908</c:v>
                </c:pt>
                <c:pt idx="2">
                  <c:v>-1.6500000000000004</c:v>
                </c:pt>
                <c:pt idx="3">
                  <c:v>-2.0699999999999994</c:v>
                </c:pt>
                <c:pt idx="4">
                  <c:v>-3.91</c:v>
                </c:pt>
                <c:pt idx="5">
                  <c:v>-3.7799999999999994</c:v>
                </c:pt>
                <c:pt idx="6">
                  <c:v>-2.34</c:v>
                </c:pt>
                <c:pt idx="7">
                  <c:v>-2.54</c:v>
                </c:pt>
                <c:pt idx="8">
                  <c:v>-2.34</c:v>
                </c:pt>
                <c:pt idx="9">
                  <c:v>-2.8099999999999996</c:v>
                </c:pt>
                <c:pt idx="10">
                  <c:v>-2.95</c:v>
                </c:pt>
                <c:pt idx="11">
                  <c:v>-2.71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48-4652-838A-AFEEE5971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071599"/>
        <c:axId val="858826207"/>
      </c:scatterChart>
      <c:valAx>
        <c:axId val="280071599"/>
        <c:scaling>
          <c:orientation val="minMax"/>
          <c:max val="7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en-US" altLang="zh-TW" sz="1200" b="0" i="0" baseline="0">
                    <a:effectLst/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displacement(cm)</a:t>
                </a:r>
                <a:endParaRPr lang="zh-TW" altLang="zh-TW" sz="1200">
                  <a:effectLst/>
                  <a:latin typeface="微軟正黑體" panose="020B0604030504040204" pitchFamily="34" charset="-120"/>
                  <a:ea typeface="微軟正黑體" panose="020B0604030504040204" pitchFamily="34" charset="-120"/>
                </a:endParaRPr>
              </a:p>
            </c:rich>
          </c:tx>
          <c:layout>
            <c:manualLayout>
              <c:xMode val="edge"/>
              <c:yMode val="edge"/>
              <c:x val="0.42470869973370123"/>
              <c:y val="0.92912327691322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58826207"/>
        <c:crosses val="autoZero"/>
        <c:crossBetween val="midCat"/>
      </c:valAx>
      <c:valAx>
        <c:axId val="858826207"/>
        <c:scaling>
          <c:orientation val="minMax"/>
          <c:max val="1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/>
                  <a:t>相對地下水位</a:t>
                </a:r>
                <a:r>
                  <a:rPr lang="en-US" altLang="zh-TW"/>
                  <a:t>(m)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280071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885847948932211"/>
          <c:y val="0.70831717746376732"/>
          <c:w val="0.28592008268571462"/>
          <c:h val="0.14103717626862905"/>
        </c:manualLayout>
      </c:layout>
      <c:overlay val="0"/>
      <c:spPr>
        <a:solidFill>
          <a:sysClr val="window" lastClr="FFFFFF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en-US" altLang="zh-TW" sz="1400" b="1" i="0" baseline="0">
                <a:solidFill>
                  <a:sysClr val="windowText" lastClr="000000"/>
                </a:solidFill>
                <a:effectLst/>
                <a:latin typeface="微軟正黑體" panose="020B0604030504040204" pitchFamily="34" charset="-120"/>
                <a:ea typeface="微軟正黑體" panose="020B0604030504040204" pitchFamily="34" charset="-120"/>
              </a:rPr>
              <a:t>2018-2020</a:t>
            </a:r>
            <a:r>
              <a:rPr lang="zh-TW" altLang="zh-TW" sz="1400" b="1" i="0" baseline="0">
                <a:solidFill>
                  <a:sysClr val="windowText" lastClr="000000"/>
                </a:solidFill>
                <a:effectLst/>
                <a:latin typeface="微軟正黑體" panose="020B0604030504040204" pitchFamily="34" charset="-120"/>
                <a:ea typeface="微軟正黑體" panose="020B0604030504040204" pitchFamily="34" charset="-120"/>
              </a:rPr>
              <a:t>年每月</a:t>
            </a:r>
            <a:r>
              <a:rPr lang="zh-TW" altLang="en-US" sz="1400" b="1" i="0" baseline="0">
                <a:solidFill>
                  <a:sysClr val="windowText" lastClr="000000"/>
                </a:solidFill>
                <a:effectLst/>
                <a:latin typeface="微軟正黑體" panose="020B0604030504040204" pitchFamily="34" charset="-120"/>
                <a:ea typeface="微軟正黑體" panose="020B0604030504040204" pitchFamily="34" charset="-120"/>
              </a:rPr>
              <a:t>彰化</a:t>
            </a:r>
            <a:r>
              <a:rPr lang="zh-TW" altLang="zh-TW" sz="1400" b="1" i="0" baseline="0">
                <a:solidFill>
                  <a:sysClr val="windowText" lastClr="000000"/>
                </a:solidFill>
                <a:effectLst/>
                <a:latin typeface="微軟正黑體" panose="020B0604030504040204" pitchFamily="34" charset="-120"/>
                <a:ea typeface="微軟正黑體" panose="020B0604030504040204" pitchFamily="34" charset="-120"/>
              </a:rPr>
              <a:t>縣</a:t>
            </a:r>
            <a:r>
              <a:rPr lang="zh-TW" altLang="en-US" sz="1400" b="1" i="0" baseline="0">
                <a:solidFill>
                  <a:sysClr val="windowText" lastClr="000000"/>
                </a:solidFill>
                <a:effectLst/>
                <a:latin typeface="微軟正黑體" panose="020B0604030504040204" pitchFamily="34" charset="-120"/>
                <a:ea typeface="微軟正黑體" panose="020B0604030504040204" pitchFamily="34" charset="-120"/>
              </a:rPr>
              <a:t>竹塘</a:t>
            </a:r>
            <a:r>
              <a:rPr lang="zh-TW" altLang="zh-TW" sz="1400" b="1" i="0" baseline="0">
                <a:solidFill>
                  <a:sysClr val="windowText" lastClr="000000"/>
                </a:solidFill>
                <a:effectLst/>
                <a:latin typeface="微軟正黑體" panose="020B0604030504040204" pitchFamily="34" charset="-120"/>
                <a:ea typeface="微軟正黑體" panose="020B0604030504040204" pitchFamily="34" charset="-120"/>
              </a:rPr>
              <a:t>地陷監測井各含水層相對沉陷與地下水位變化圖</a:t>
            </a:r>
            <a:endParaRPr lang="zh-TW" altLang="zh-TW" sz="1400" b="1">
              <a:solidFill>
                <a:sysClr val="windowText" lastClr="000000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c:rich>
      </c:tx>
      <c:layout>
        <c:manualLayout>
          <c:xMode val="edge"/>
          <c:yMode val="edge"/>
          <c:x val="0.17092144665184633"/>
          <c:y val="2.4403684989346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9.7919540130430291E-2"/>
          <c:y val="9.7026111517882374E-2"/>
          <c:w val="0.81521232572064639"/>
          <c:h val="0.59523798103918468"/>
        </c:manualLayout>
      </c:layout>
      <c:barChart>
        <c:barDir val="col"/>
        <c:grouping val="clustered"/>
        <c:varyColors val="0"/>
        <c:ser>
          <c:idx val="4"/>
          <c:order val="6"/>
          <c:tx>
            <c:strRef>
              <c:f>'分層壓縮量折線圖(2018-2020) (含水層單位) (2)'!$C$49</c:f>
              <c:strCache>
                <c:ptCount val="1"/>
                <c:pt idx="0">
                  <c:v>合興地下水位站(23公尺)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'分層壓縮量折線圖(2018-2020) (含水層單位) (2)'!$D$42:$AA$42</c:f>
              <c:numCache>
                <c:formatCode>General</c:formatCode>
                <c:ptCount val="24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</c:numCache>
            </c:numRef>
          </c:cat>
          <c:val>
            <c:numRef>
              <c:f>'分層壓縮量折線圖(2018-2020) (含水層單位) (2)'!$D$49:$AM$49</c:f>
              <c:numCache>
                <c:formatCode>General</c:formatCode>
                <c:ptCount val="36"/>
                <c:pt idx="0">
                  <c:v>18.13</c:v>
                </c:pt>
                <c:pt idx="1">
                  <c:v>16.91</c:v>
                </c:pt>
                <c:pt idx="2">
                  <c:v>16.71</c:v>
                </c:pt>
                <c:pt idx="3">
                  <c:v>16.510000000000002</c:v>
                </c:pt>
                <c:pt idx="4">
                  <c:v>16.27</c:v>
                </c:pt>
                <c:pt idx="5">
                  <c:v>16.079999999999998</c:v>
                </c:pt>
                <c:pt idx="6">
                  <c:v>16.68</c:v>
                </c:pt>
                <c:pt idx="7">
                  <c:v>16.72</c:v>
                </c:pt>
                <c:pt idx="8">
                  <c:v>17.04</c:v>
                </c:pt>
                <c:pt idx="9">
                  <c:v>16.600000000000001</c:v>
                </c:pt>
                <c:pt idx="10">
                  <c:v>16.46</c:v>
                </c:pt>
                <c:pt idx="11">
                  <c:v>16.59</c:v>
                </c:pt>
                <c:pt idx="12">
                  <c:v>16.39</c:v>
                </c:pt>
                <c:pt idx="13">
                  <c:v>15.95</c:v>
                </c:pt>
                <c:pt idx="14">
                  <c:v>15.91</c:v>
                </c:pt>
                <c:pt idx="15">
                  <c:v>15.91</c:v>
                </c:pt>
                <c:pt idx="16">
                  <c:v>16.16</c:v>
                </c:pt>
                <c:pt idx="17">
                  <c:v>16.52</c:v>
                </c:pt>
                <c:pt idx="18">
                  <c:v>16.68</c:v>
                </c:pt>
                <c:pt idx="19">
                  <c:v>17.059999999999999</c:v>
                </c:pt>
                <c:pt idx="20">
                  <c:v>17.09</c:v>
                </c:pt>
                <c:pt idx="21">
                  <c:v>16.48</c:v>
                </c:pt>
                <c:pt idx="22">
                  <c:v>16.22</c:v>
                </c:pt>
                <c:pt idx="23">
                  <c:v>16.34</c:v>
                </c:pt>
                <c:pt idx="24">
                  <c:v>16.329999999999998</c:v>
                </c:pt>
                <c:pt idx="25">
                  <c:v>15.96</c:v>
                </c:pt>
                <c:pt idx="26">
                  <c:v>15.74</c:v>
                </c:pt>
                <c:pt idx="27">
                  <c:v>15.59</c:v>
                </c:pt>
                <c:pt idx="28">
                  <c:v>15.41</c:v>
                </c:pt>
                <c:pt idx="29">
                  <c:v>15.79</c:v>
                </c:pt>
                <c:pt idx="30">
                  <c:v>15.6</c:v>
                </c:pt>
                <c:pt idx="31">
                  <c:v>15.52</c:v>
                </c:pt>
                <c:pt idx="32">
                  <c:v>15.38</c:v>
                </c:pt>
                <c:pt idx="33">
                  <c:v>15.08</c:v>
                </c:pt>
                <c:pt idx="34">
                  <c:v>14.98</c:v>
                </c:pt>
                <c:pt idx="35">
                  <c:v>15.08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0-4EE8-A709-522A2D3199E2}"/>
            </c:ext>
          </c:extLst>
        </c:ser>
        <c:ser>
          <c:idx val="5"/>
          <c:order val="7"/>
          <c:tx>
            <c:strRef>
              <c:f>'分層壓縮量折線圖(2018-2020) (含水層單位) (2)'!$C$50</c:f>
              <c:strCache>
                <c:ptCount val="1"/>
                <c:pt idx="0">
                  <c:v>合興地下水位站(233公尺)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'分層壓縮量折線圖(2018-2020) (含水層單位) (2)'!$D$42:$AA$42</c:f>
              <c:numCache>
                <c:formatCode>General</c:formatCode>
                <c:ptCount val="24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</c:numCache>
            </c:numRef>
          </c:cat>
          <c:val>
            <c:numRef>
              <c:f>'分層壓縮量折線圖(2018-2020) (含水層單位) (2)'!$D$50:$AM$50</c:f>
              <c:numCache>
                <c:formatCode>General</c:formatCode>
                <c:ptCount val="36"/>
                <c:pt idx="0">
                  <c:v>10.01</c:v>
                </c:pt>
                <c:pt idx="1">
                  <c:v>9.9</c:v>
                </c:pt>
                <c:pt idx="2">
                  <c:v>9.42</c:v>
                </c:pt>
                <c:pt idx="3">
                  <c:v>8.7799999999999994</c:v>
                </c:pt>
                <c:pt idx="4">
                  <c:v>8.24</c:v>
                </c:pt>
                <c:pt idx="5">
                  <c:v>7.67</c:v>
                </c:pt>
                <c:pt idx="6">
                  <c:v>8.2799999999999994</c:v>
                </c:pt>
                <c:pt idx="7">
                  <c:v>8.56</c:v>
                </c:pt>
                <c:pt idx="8">
                  <c:v>9.25</c:v>
                </c:pt>
                <c:pt idx="9">
                  <c:v>8.9499999999999993</c:v>
                </c:pt>
                <c:pt idx="10">
                  <c:v>8.7899999999999991</c:v>
                </c:pt>
                <c:pt idx="11">
                  <c:v>9.02</c:v>
                </c:pt>
                <c:pt idx="12">
                  <c:v>9.19</c:v>
                </c:pt>
                <c:pt idx="13">
                  <c:v>8.98</c:v>
                </c:pt>
                <c:pt idx="14">
                  <c:v>8.65</c:v>
                </c:pt>
                <c:pt idx="15">
                  <c:v>8.7100000000000009</c:v>
                </c:pt>
                <c:pt idx="16">
                  <c:v>8.9700000000000006</c:v>
                </c:pt>
                <c:pt idx="17">
                  <c:v>8.94</c:v>
                </c:pt>
                <c:pt idx="18">
                  <c:v>9.01</c:v>
                </c:pt>
                <c:pt idx="19">
                  <c:v>9.11</c:v>
                </c:pt>
                <c:pt idx="20">
                  <c:v>9.6</c:v>
                </c:pt>
                <c:pt idx="21">
                  <c:v>9.16</c:v>
                </c:pt>
                <c:pt idx="22">
                  <c:v>8.7799999999999994</c:v>
                </c:pt>
                <c:pt idx="23">
                  <c:v>8.93</c:v>
                </c:pt>
                <c:pt idx="24">
                  <c:v>9.27</c:v>
                </c:pt>
                <c:pt idx="25">
                  <c:v>9.0500000000000007</c:v>
                </c:pt>
                <c:pt idx="26">
                  <c:v>8.36</c:v>
                </c:pt>
                <c:pt idx="27">
                  <c:v>7.94</c:v>
                </c:pt>
                <c:pt idx="28">
                  <c:v>6.1</c:v>
                </c:pt>
                <c:pt idx="29">
                  <c:v>6.23</c:v>
                </c:pt>
                <c:pt idx="30">
                  <c:v>7.67</c:v>
                </c:pt>
                <c:pt idx="31">
                  <c:v>7.47</c:v>
                </c:pt>
                <c:pt idx="32">
                  <c:v>7.67</c:v>
                </c:pt>
                <c:pt idx="33">
                  <c:v>7.2</c:v>
                </c:pt>
                <c:pt idx="34">
                  <c:v>7.06</c:v>
                </c:pt>
                <c:pt idx="35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90-4EE8-A709-522A2D3199E2}"/>
            </c:ext>
          </c:extLst>
        </c:ser>
        <c:ser>
          <c:idx val="6"/>
          <c:order val="8"/>
          <c:tx>
            <c:strRef>
              <c:f>'分層壓縮量折線圖(2018-2020) (含水層單位) (2)'!$C$51</c:f>
              <c:strCache>
                <c:ptCount val="1"/>
                <c:pt idx="0">
                  <c:v>合興地下水位站(283公尺)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'分層壓縮量折線圖(2018-2020) (含水層單位) (2)'!$D$42:$AA$42</c:f>
              <c:numCache>
                <c:formatCode>General</c:formatCode>
                <c:ptCount val="24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</c:numCache>
            </c:numRef>
          </c:cat>
          <c:val>
            <c:numRef>
              <c:f>'分層壓縮量折線圖(2018-2020) (含水層單位) (2)'!$D$51:$AM$51</c:f>
              <c:numCache>
                <c:formatCode>General</c:formatCode>
                <c:ptCount val="36"/>
                <c:pt idx="0">
                  <c:v>8.76</c:v>
                </c:pt>
                <c:pt idx="1">
                  <c:v>8.7200000000000006</c:v>
                </c:pt>
                <c:pt idx="2">
                  <c:v>8.39</c:v>
                </c:pt>
                <c:pt idx="3">
                  <c:v>7.84</c:v>
                </c:pt>
                <c:pt idx="4">
                  <c:v>7.32</c:v>
                </c:pt>
                <c:pt idx="5">
                  <c:v>6.8</c:v>
                </c:pt>
                <c:pt idx="6">
                  <c:v>7.06</c:v>
                </c:pt>
                <c:pt idx="7">
                  <c:v>7.37</c:v>
                </c:pt>
                <c:pt idx="8">
                  <c:v>7.89</c:v>
                </c:pt>
                <c:pt idx="9">
                  <c:v>7.96</c:v>
                </c:pt>
                <c:pt idx="10">
                  <c:v>7.79</c:v>
                </c:pt>
                <c:pt idx="11">
                  <c:v>7.92</c:v>
                </c:pt>
                <c:pt idx="12">
                  <c:v>8.0500000000000007</c:v>
                </c:pt>
                <c:pt idx="13">
                  <c:v>7.91</c:v>
                </c:pt>
                <c:pt idx="14">
                  <c:v>7.62</c:v>
                </c:pt>
                <c:pt idx="15">
                  <c:v>7.59</c:v>
                </c:pt>
                <c:pt idx="16">
                  <c:v>7.73</c:v>
                </c:pt>
                <c:pt idx="17">
                  <c:v>7.75</c:v>
                </c:pt>
                <c:pt idx="18">
                  <c:v>7.92</c:v>
                </c:pt>
                <c:pt idx="19">
                  <c:v>8.1300000000000008</c:v>
                </c:pt>
                <c:pt idx="20">
                  <c:v>8.51</c:v>
                </c:pt>
                <c:pt idx="21">
                  <c:v>8.35</c:v>
                </c:pt>
                <c:pt idx="22">
                  <c:v>7.99</c:v>
                </c:pt>
                <c:pt idx="23">
                  <c:v>7.98</c:v>
                </c:pt>
                <c:pt idx="24">
                  <c:v>8.23</c:v>
                </c:pt>
                <c:pt idx="25">
                  <c:v>8.18</c:v>
                </c:pt>
                <c:pt idx="26">
                  <c:v>7.69</c:v>
                </c:pt>
                <c:pt idx="27">
                  <c:v>7.26</c:v>
                </c:pt>
                <c:pt idx="28">
                  <c:v>6.87</c:v>
                </c:pt>
                <c:pt idx="29">
                  <c:v>6.82</c:v>
                </c:pt>
                <c:pt idx="30">
                  <c:v>6.8</c:v>
                </c:pt>
                <c:pt idx="31">
                  <c:v>6.61</c:v>
                </c:pt>
                <c:pt idx="32">
                  <c:v>6.74</c:v>
                </c:pt>
                <c:pt idx="33">
                  <c:v>6.49</c:v>
                </c:pt>
                <c:pt idx="34">
                  <c:v>6.27</c:v>
                </c:pt>
                <c:pt idx="35">
                  <c:v>6.38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90-4EE8-A709-522A2D319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51642432"/>
        <c:axId val="1213044368"/>
      </c:barChart>
      <c:lineChart>
        <c:grouping val="standard"/>
        <c:varyColors val="0"/>
        <c:ser>
          <c:idx val="0"/>
          <c:order val="0"/>
          <c:tx>
            <c:strRef>
              <c:f>'分層壓縮量折線圖(2018-2020) (含水層單位) (2)'!$C$43</c:f>
              <c:strCache>
                <c:ptCount val="1"/>
                <c:pt idx="0">
                  <c:v>第一含水層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'分層壓縮量折線圖(2018-2020) (含水層單位) (2)'!$D$42:$AM$42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'分層壓縮量折線圖(2018-2020) (含水層單位) (2)'!$D$43:$AM$43</c:f>
              <c:numCache>
                <c:formatCode>General</c:formatCode>
                <c:ptCount val="36"/>
                <c:pt idx="0">
                  <c:v>0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0</c:v>
                </c:pt>
                <c:pt idx="6">
                  <c:v>0</c:v>
                </c:pt>
                <c:pt idx="7">
                  <c:v>-0.1</c:v>
                </c:pt>
                <c:pt idx="8">
                  <c:v>-0.2</c:v>
                </c:pt>
                <c:pt idx="9">
                  <c:v>-0.2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-0.3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-0.2</c:v>
                </c:pt>
                <c:pt idx="19">
                  <c:v>-0.2</c:v>
                </c:pt>
                <c:pt idx="20">
                  <c:v>-0.2</c:v>
                </c:pt>
                <c:pt idx="21">
                  <c:v>-0.2</c:v>
                </c:pt>
                <c:pt idx="22">
                  <c:v>-0.2</c:v>
                </c:pt>
                <c:pt idx="23">
                  <c:v>-0.2</c:v>
                </c:pt>
                <c:pt idx="24">
                  <c:v>-0.2</c:v>
                </c:pt>
                <c:pt idx="25">
                  <c:v>-0.2</c:v>
                </c:pt>
                <c:pt idx="26">
                  <c:v>-0.3</c:v>
                </c:pt>
                <c:pt idx="27">
                  <c:v>-0.2</c:v>
                </c:pt>
                <c:pt idx="28">
                  <c:v>-0.3</c:v>
                </c:pt>
                <c:pt idx="29">
                  <c:v>-0.4</c:v>
                </c:pt>
                <c:pt idx="30">
                  <c:v>-0.3</c:v>
                </c:pt>
                <c:pt idx="31">
                  <c:v>-0.4</c:v>
                </c:pt>
                <c:pt idx="32">
                  <c:v>-0.4</c:v>
                </c:pt>
                <c:pt idx="33">
                  <c:v>-0.4</c:v>
                </c:pt>
                <c:pt idx="34">
                  <c:v>-0.4</c:v>
                </c:pt>
                <c:pt idx="35">
                  <c:v>-0.4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90-4EE8-A709-522A2D3199E2}"/>
            </c:ext>
          </c:extLst>
        </c:ser>
        <c:ser>
          <c:idx val="1"/>
          <c:order val="1"/>
          <c:tx>
            <c:strRef>
              <c:f>'分層壓縮量折線圖(2018-2020) (含水層單位) (2)'!$C$44</c:f>
              <c:strCache>
                <c:ptCount val="1"/>
                <c:pt idx="0">
                  <c:v>第二含水層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'分層壓縮量折線圖(2018-2020) (含水層單位) (2)'!$D$42:$AM$42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'分層壓縮量折線圖(2018-2020) (含水層單位) (2)'!$D$44:$AM$44</c:f>
              <c:numCache>
                <c:formatCode>General</c:formatCode>
                <c:ptCount val="36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-0.4</c:v>
                </c:pt>
                <c:pt idx="4">
                  <c:v>-0.4</c:v>
                </c:pt>
                <c:pt idx="5">
                  <c:v>-0.6</c:v>
                </c:pt>
                <c:pt idx="6">
                  <c:v>-0.5</c:v>
                </c:pt>
                <c:pt idx="7">
                  <c:v>-0.5</c:v>
                </c:pt>
                <c:pt idx="8">
                  <c:v>-0.5</c:v>
                </c:pt>
                <c:pt idx="9">
                  <c:v>-0.6</c:v>
                </c:pt>
                <c:pt idx="10">
                  <c:v>-0.6</c:v>
                </c:pt>
                <c:pt idx="11">
                  <c:v>-0.5</c:v>
                </c:pt>
                <c:pt idx="12">
                  <c:v>-0.4</c:v>
                </c:pt>
                <c:pt idx="13">
                  <c:v>-0.7</c:v>
                </c:pt>
                <c:pt idx="14">
                  <c:v>-0.9</c:v>
                </c:pt>
                <c:pt idx="15">
                  <c:v>-0.7</c:v>
                </c:pt>
                <c:pt idx="16">
                  <c:v>-0.7</c:v>
                </c:pt>
                <c:pt idx="17">
                  <c:v>-0.7</c:v>
                </c:pt>
                <c:pt idx="18">
                  <c:v>-0.6</c:v>
                </c:pt>
                <c:pt idx="19">
                  <c:v>-0.7</c:v>
                </c:pt>
                <c:pt idx="20">
                  <c:v>-0.6</c:v>
                </c:pt>
                <c:pt idx="21">
                  <c:v>-0.8</c:v>
                </c:pt>
                <c:pt idx="22">
                  <c:v>-0.9</c:v>
                </c:pt>
                <c:pt idx="23">
                  <c:v>-0.8</c:v>
                </c:pt>
                <c:pt idx="24">
                  <c:v>-0.7</c:v>
                </c:pt>
                <c:pt idx="25">
                  <c:v>-1</c:v>
                </c:pt>
                <c:pt idx="26">
                  <c:v>-1.1000000000000001</c:v>
                </c:pt>
                <c:pt idx="27">
                  <c:v>-1.1000000000000001</c:v>
                </c:pt>
                <c:pt idx="28">
                  <c:v>-1.1000000000000001</c:v>
                </c:pt>
                <c:pt idx="29">
                  <c:v>-1</c:v>
                </c:pt>
                <c:pt idx="30">
                  <c:v>-1.2</c:v>
                </c:pt>
                <c:pt idx="31">
                  <c:v>-1.3</c:v>
                </c:pt>
                <c:pt idx="32">
                  <c:v>-1.2</c:v>
                </c:pt>
                <c:pt idx="33">
                  <c:v>-1.3</c:v>
                </c:pt>
                <c:pt idx="34">
                  <c:v>-1.4</c:v>
                </c:pt>
                <c:pt idx="35">
                  <c:v>-1.3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90-4EE8-A709-522A2D3199E2}"/>
            </c:ext>
          </c:extLst>
        </c:ser>
        <c:ser>
          <c:idx val="2"/>
          <c:order val="2"/>
          <c:tx>
            <c:strRef>
              <c:f>'分層壓縮量折線圖(2018-2020) (含水層單位) (2)'!$C$45</c:f>
              <c:strCache>
                <c:ptCount val="1"/>
                <c:pt idx="0">
                  <c:v>第三含水層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'分層壓縮量折線圖(2018-2020) (含水層單位) (2)'!$D$42:$AM$42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'分層壓縮量折線圖(2018-2020) (含水層單位) (2)'!$D$45:$AM$45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</c:v>
                </c:pt>
                <c:pt idx="4">
                  <c:v>-0.2</c:v>
                </c:pt>
                <c:pt idx="5">
                  <c:v>-0.3</c:v>
                </c:pt>
                <c:pt idx="6">
                  <c:v>-0.3</c:v>
                </c:pt>
                <c:pt idx="7">
                  <c:v>-0.4</c:v>
                </c:pt>
                <c:pt idx="8">
                  <c:v>-0.5</c:v>
                </c:pt>
                <c:pt idx="9">
                  <c:v>-0.3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-0.6</c:v>
                </c:pt>
                <c:pt idx="14">
                  <c:v>-0.6</c:v>
                </c:pt>
                <c:pt idx="15">
                  <c:v>-0.8</c:v>
                </c:pt>
                <c:pt idx="16">
                  <c:v>-0.7</c:v>
                </c:pt>
                <c:pt idx="17">
                  <c:v>-0.7</c:v>
                </c:pt>
                <c:pt idx="18">
                  <c:v>-0.8</c:v>
                </c:pt>
                <c:pt idx="19">
                  <c:v>-0.8</c:v>
                </c:pt>
                <c:pt idx="20">
                  <c:v>-0.7</c:v>
                </c:pt>
                <c:pt idx="21">
                  <c:v>-0.7</c:v>
                </c:pt>
                <c:pt idx="22">
                  <c:v>-0.8</c:v>
                </c:pt>
                <c:pt idx="23">
                  <c:v>-0.8</c:v>
                </c:pt>
                <c:pt idx="24">
                  <c:v>-0.8</c:v>
                </c:pt>
                <c:pt idx="25">
                  <c:v>-0.8</c:v>
                </c:pt>
                <c:pt idx="26">
                  <c:v>-0.9</c:v>
                </c:pt>
                <c:pt idx="27">
                  <c:v>-0.9</c:v>
                </c:pt>
                <c:pt idx="28">
                  <c:v>-1.1000000000000001</c:v>
                </c:pt>
                <c:pt idx="29">
                  <c:v>-1.3</c:v>
                </c:pt>
                <c:pt idx="30">
                  <c:v>-1.2</c:v>
                </c:pt>
                <c:pt idx="31">
                  <c:v>-1.2</c:v>
                </c:pt>
                <c:pt idx="32">
                  <c:v>-1.2</c:v>
                </c:pt>
                <c:pt idx="33">
                  <c:v>-1.3</c:v>
                </c:pt>
                <c:pt idx="34">
                  <c:v>-1.3</c:v>
                </c:pt>
                <c:pt idx="35">
                  <c:v>-1.3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90-4EE8-A709-522A2D3199E2}"/>
            </c:ext>
          </c:extLst>
        </c:ser>
        <c:ser>
          <c:idx val="3"/>
          <c:order val="3"/>
          <c:tx>
            <c:strRef>
              <c:f>'分層壓縮量折線圖(2018-2020) (含水層單位) (2)'!$C$46</c:f>
              <c:strCache>
                <c:ptCount val="1"/>
                <c:pt idx="0">
                  <c:v>第四含水層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'分層壓縮量折線圖(2018-2020) (含水層單位) (2)'!$D$42:$AM$42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'分層壓縮量折線圖(2018-2020) (含水層單位) (2)'!$D$46:$AM$46</c:f>
              <c:numCache>
                <c:formatCode>General</c:formatCode>
                <c:ptCount val="36"/>
                <c:pt idx="0">
                  <c:v>0</c:v>
                </c:pt>
                <c:pt idx="1">
                  <c:v>-0.1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-0.1</c:v>
                </c:pt>
                <c:pt idx="6">
                  <c:v>-0.1</c:v>
                </c:pt>
                <c:pt idx="7">
                  <c:v>-0.1</c:v>
                </c:pt>
                <c:pt idx="8">
                  <c:v>-0.1</c:v>
                </c:pt>
                <c:pt idx="9">
                  <c:v>-0.1</c:v>
                </c:pt>
                <c:pt idx="10">
                  <c:v>-0.1</c:v>
                </c:pt>
                <c:pt idx="11">
                  <c:v>-0.1</c:v>
                </c:pt>
                <c:pt idx="12">
                  <c:v>0</c:v>
                </c:pt>
                <c:pt idx="13">
                  <c:v>-0.2</c:v>
                </c:pt>
                <c:pt idx="14">
                  <c:v>-0.1</c:v>
                </c:pt>
                <c:pt idx="15">
                  <c:v>-0.2</c:v>
                </c:pt>
                <c:pt idx="16">
                  <c:v>-0.1</c:v>
                </c:pt>
                <c:pt idx="17">
                  <c:v>-0.2</c:v>
                </c:pt>
                <c:pt idx="18">
                  <c:v>-0.3</c:v>
                </c:pt>
                <c:pt idx="19">
                  <c:v>-0.2</c:v>
                </c:pt>
                <c:pt idx="20">
                  <c:v>-0.3</c:v>
                </c:pt>
                <c:pt idx="21">
                  <c:v>-0.3</c:v>
                </c:pt>
                <c:pt idx="22">
                  <c:v>-0.4</c:v>
                </c:pt>
                <c:pt idx="23">
                  <c:v>-0.3</c:v>
                </c:pt>
                <c:pt idx="24">
                  <c:v>-0.3</c:v>
                </c:pt>
                <c:pt idx="25">
                  <c:v>-0.2</c:v>
                </c:pt>
                <c:pt idx="26">
                  <c:v>-0.2</c:v>
                </c:pt>
                <c:pt idx="27">
                  <c:v>-0.3</c:v>
                </c:pt>
                <c:pt idx="28">
                  <c:v>-0.2</c:v>
                </c:pt>
                <c:pt idx="29">
                  <c:v>-0.2</c:v>
                </c:pt>
                <c:pt idx="30">
                  <c:v>-0.3</c:v>
                </c:pt>
                <c:pt idx="31">
                  <c:v>-0.2</c:v>
                </c:pt>
                <c:pt idx="32">
                  <c:v>-0.3</c:v>
                </c:pt>
                <c:pt idx="33">
                  <c:v>-0.3</c:v>
                </c:pt>
                <c:pt idx="34">
                  <c:v>-0.3</c:v>
                </c:pt>
                <c:pt idx="35">
                  <c:v>-0.3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90-4EE8-A709-522A2D3199E2}"/>
            </c:ext>
          </c:extLst>
        </c:ser>
        <c:ser>
          <c:idx val="7"/>
          <c:order val="4"/>
          <c:tx>
            <c:strRef>
              <c:f>'分層壓縮量折線圖(2018-2020) (含水層單位) (2)'!$C$47</c:f>
              <c:strCache>
                <c:ptCount val="1"/>
                <c:pt idx="0">
                  <c:v>含水層總沉陷量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'分層壓縮量折線圖(2018-2020) (含水層單位) (2)'!$D$42:$AM$42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'分層壓縮量折線圖(2018-2020) (含水層單位) (2)'!$D$47:$AM$47</c:f>
              <c:numCache>
                <c:formatCode>General</c:formatCode>
                <c:ptCount val="36"/>
                <c:pt idx="0">
                  <c:v>0</c:v>
                </c:pt>
                <c:pt idx="1">
                  <c:v>-0.30000000000000004</c:v>
                </c:pt>
                <c:pt idx="2">
                  <c:v>-0.30000000000000004</c:v>
                </c:pt>
                <c:pt idx="3">
                  <c:v>-0.6</c:v>
                </c:pt>
                <c:pt idx="4">
                  <c:v>-0.7</c:v>
                </c:pt>
                <c:pt idx="5">
                  <c:v>-0.99999999999999989</c:v>
                </c:pt>
                <c:pt idx="6">
                  <c:v>-0.9</c:v>
                </c:pt>
                <c:pt idx="7">
                  <c:v>-1.1000000000000001</c:v>
                </c:pt>
                <c:pt idx="8">
                  <c:v>-1.3</c:v>
                </c:pt>
                <c:pt idx="9">
                  <c:v>-1.2000000000000002</c:v>
                </c:pt>
                <c:pt idx="10">
                  <c:v>-1.4000000000000001</c:v>
                </c:pt>
                <c:pt idx="11">
                  <c:v>-1.3</c:v>
                </c:pt>
                <c:pt idx="12">
                  <c:v>-1</c:v>
                </c:pt>
                <c:pt idx="13">
                  <c:v>-1.8</c:v>
                </c:pt>
                <c:pt idx="14">
                  <c:v>-1.9</c:v>
                </c:pt>
                <c:pt idx="15">
                  <c:v>-2</c:v>
                </c:pt>
                <c:pt idx="16">
                  <c:v>-1.7</c:v>
                </c:pt>
                <c:pt idx="17">
                  <c:v>-1.7999999999999998</c:v>
                </c:pt>
                <c:pt idx="18">
                  <c:v>-1.9000000000000001</c:v>
                </c:pt>
                <c:pt idx="19">
                  <c:v>-1.9</c:v>
                </c:pt>
                <c:pt idx="20">
                  <c:v>-1.8</c:v>
                </c:pt>
                <c:pt idx="21">
                  <c:v>-2</c:v>
                </c:pt>
                <c:pt idx="22">
                  <c:v>-2.3000000000000003</c:v>
                </c:pt>
                <c:pt idx="23">
                  <c:v>-2.1</c:v>
                </c:pt>
                <c:pt idx="24">
                  <c:v>-2</c:v>
                </c:pt>
                <c:pt idx="25">
                  <c:v>-2.2000000000000002</c:v>
                </c:pt>
                <c:pt idx="26">
                  <c:v>-2.5000000000000004</c:v>
                </c:pt>
                <c:pt idx="27">
                  <c:v>-2.5</c:v>
                </c:pt>
                <c:pt idx="28">
                  <c:v>-2.7</c:v>
                </c:pt>
                <c:pt idx="29">
                  <c:v>-2.9000000000000004</c:v>
                </c:pt>
                <c:pt idx="30">
                  <c:v>-3</c:v>
                </c:pt>
                <c:pt idx="31">
                  <c:v>-3.1000000000000005</c:v>
                </c:pt>
                <c:pt idx="32">
                  <c:v>-3.0999999999999996</c:v>
                </c:pt>
                <c:pt idx="33">
                  <c:v>-3.3</c:v>
                </c:pt>
                <c:pt idx="34">
                  <c:v>-3.3999999999999995</c:v>
                </c:pt>
                <c:pt idx="35">
                  <c:v>-3.3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90-4EE8-A709-522A2D3199E2}"/>
            </c:ext>
          </c:extLst>
        </c:ser>
        <c:ser>
          <c:idx val="8"/>
          <c:order val="5"/>
          <c:tx>
            <c:strRef>
              <c:f>'分層壓縮量折線圖(2018-2020) (含水層單位) (2)'!$C$48</c:f>
              <c:strCache>
                <c:ptCount val="1"/>
                <c:pt idx="0">
                  <c:v>總沉陷量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'分層壓縮量折線圖(2018-2020) (含水層單位) (2)'!$D$42:$AM$42</c:f>
              <c:numCache>
                <c:formatCode>General</c:formatCode>
                <c:ptCount val="36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</c:numCache>
            </c:numRef>
          </c:cat>
          <c:val>
            <c:numRef>
              <c:f>'分層壓縮量折線圖(2018-2020) (含水層單位) (2)'!$D$48:$AM$48</c:f>
              <c:numCache>
                <c:formatCode>General</c:formatCode>
                <c:ptCount val="36"/>
                <c:pt idx="0">
                  <c:v>0</c:v>
                </c:pt>
                <c:pt idx="1">
                  <c:v>-0.3</c:v>
                </c:pt>
                <c:pt idx="2">
                  <c:v>-0.5</c:v>
                </c:pt>
                <c:pt idx="3">
                  <c:v>-0.9</c:v>
                </c:pt>
                <c:pt idx="4">
                  <c:v>-1.1000000000000001</c:v>
                </c:pt>
                <c:pt idx="5">
                  <c:v>-1.4</c:v>
                </c:pt>
                <c:pt idx="6">
                  <c:v>-1.4</c:v>
                </c:pt>
                <c:pt idx="7">
                  <c:v>-1.6</c:v>
                </c:pt>
                <c:pt idx="8">
                  <c:v>-1.6</c:v>
                </c:pt>
                <c:pt idx="9">
                  <c:v>-1.9</c:v>
                </c:pt>
                <c:pt idx="10">
                  <c:v>-1.8</c:v>
                </c:pt>
                <c:pt idx="11">
                  <c:v>-1.8</c:v>
                </c:pt>
                <c:pt idx="12">
                  <c:v>-1.7</c:v>
                </c:pt>
                <c:pt idx="13">
                  <c:v>-2.2999999999999998</c:v>
                </c:pt>
                <c:pt idx="14">
                  <c:v>-2.4</c:v>
                </c:pt>
                <c:pt idx="15">
                  <c:v>-2.5</c:v>
                </c:pt>
                <c:pt idx="16">
                  <c:v>-2.4</c:v>
                </c:pt>
                <c:pt idx="17">
                  <c:v>-2.5</c:v>
                </c:pt>
                <c:pt idx="18">
                  <c:v>-2.5</c:v>
                </c:pt>
                <c:pt idx="19">
                  <c:v>-2.5</c:v>
                </c:pt>
                <c:pt idx="20">
                  <c:v>-2.5</c:v>
                </c:pt>
                <c:pt idx="21">
                  <c:v>-2.8</c:v>
                </c:pt>
                <c:pt idx="22">
                  <c:v>-3.1</c:v>
                </c:pt>
                <c:pt idx="23">
                  <c:v>-2.9</c:v>
                </c:pt>
                <c:pt idx="24">
                  <c:v>-2.8</c:v>
                </c:pt>
                <c:pt idx="25">
                  <c:v>-3</c:v>
                </c:pt>
                <c:pt idx="26">
                  <c:v>-3.3</c:v>
                </c:pt>
                <c:pt idx="27">
                  <c:v>-3.5</c:v>
                </c:pt>
                <c:pt idx="28">
                  <c:v>-3.8</c:v>
                </c:pt>
                <c:pt idx="29">
                  <c:v>-3.9</c:v>
                </c:pt>
                <c:pt idx="30">
                  <c:v>-4.0999999999999996</c:v>
                </c:pt>
                <c:pt idx="31">
                  <c:v>-4.4000000000000004</c:v>
                </c:pt>
                <c:pt idx="32">
                  <c:v>-4.3</c:v>
                </c:pt>
                <c:pt idx="33">
                  <c:v>-4.7</c:v>
                </c:pt>
                <c:pt idx="34">
                  <c:v>-4.7</c:v>
                </c:pt>
                <c:pt idx="35">
                  <c:v>-4.7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90-4EE8-A709-522A2D319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6118032"/>
        <c:axId val="1213048528"/>
      </c:lineChart>
      <c:catAx>
        <c:axId val="124611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 sz="120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時間</a:t>
                </a:r>
                <a:r>
                  <a:rPr lang="en-US" altLang="zh-TW" sz="120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(</a:t>
                </a:r>
                <a:r>
                  <a:rPr lang="zh-TW" altLang="en-US" sz="120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年</a:t>
                </a:r>
                <a:r>
                  <a:rPr lang="en-US" altLang="zh-TW" sz="120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/</a:t>
                </a:r>
                <a:r>
                  <a:rPr lang="zh-TW" altLang="en-US" sz="120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月</a:t>
                </a:r>
                <a:r>
                  <a:rPr lang="en-US" altLang="zh-TW" sz="120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)</a:t>
                </a:r>
                <a:endParaRPr lang="zh-TW" altLang="en-US" sz="1200">
                  <a:solidFill>
                    <a:sysClr val="windowText" lastClr="000000"/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1213048528"/>
        <c:crosses val="autoZero"/>
        <c:auto val="1"/>
        <c:lblAlgn val="ctr"/>
        <c:lblOffset val="100"/>
        <c:noMultiLvlLbl val="0"/>
      </c:catAx>
      <c:valAx>
        <c:axId val="121304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en-US" altLang="zh-TW" sz="1200" b="0" i="0" baseline="0">
                    <a:solidFill>
                      <a:sysClr val="windowText" lastClr="000000"/>
                    </a:solidFill>
                    <a:effectLst/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displacement(cm)</a:t>
                </a:r>
                <a:endParaRPr lang="zh-TW" altLang="zh-TW" sz="1200">
                  <a:solidFill>
                    <a:sysClr val="windowText" lastClr="000000"/>
                  </a:solidFill>
                  <a:effectLst/>
                  <a:latin typeface="微軟正黑體" panose="020B0604030504040204" pitchFamily="34" charset="-120"/>
                  <a:ea typeface="微軟正黑體" panose="020B0604030504040204" pitchFamily="34" charset="-120"/>
                </a:endParaRPr>
              </a:p>
            </c:rich>
          </c:tx>
          <c:layout>
            <c:manualLayout>
              <c:xMode val="edge"/>
              <c:yMode val="edge"/>
              <c:x val="1.2518837125986049E-2"/>
              <c:y val="0.28278957285819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1246118032"/>
        <c:crosses val="autoZero"/>
        <c:crossBetween val="between"/>
      </c:valAx>
      <c:valAx>
        <c:axId val="12130443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 sz="1200" b="0" i="0" baseline="0">
                    <a:solidFill>
                      <a:sysClr val="windowText" lastClr="000000"/>
                    </a:solidFill>
                    <a:effectLst/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絕對高程</a:t>
                </a:r>
                <a:r>
                  <a:rPr lang="zh-TW" altLang="zh-TW" sz="1200" b="0" i="0" baseline="0">
                    <a:solidFill>
                      <a:sysClr val="windowText" lastClr="000000"/>
                    </a:solidFill>
                    <a:effectLst/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地下水位</a:t>
                </a:r>
                <a:r>
                  <a:rPr lang="en-US" altLang="zh-TW" sz="1200" b="0" i="0" baseline="0">
                    <a:solidFill>
                      <a:sysClr val="windowText" lastClr="000000"/>
                    </a:solidFill>
                    <a:effectLst/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(</a:t>
                </a:r>
                <a:r>
                  <a:rPr lang="zh-TW" altLang="zh-TW" sz="1200" b="0" i="0" baseline="0">
                    <a:solidFill>
                      <a:sysClr val="windowText" lastClr="000000"/>
                    </a:solidFill>
                    <a:effectLst/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公尺</a:t>
                </a:r>
                <a:r>
                  <a:rPr lang="en-US" altLang="zh-TW" sz="1200" b="0" i="0" baseline="0">
                    <a:solidFill>
                      <a:sysClr val="windowText" lastClr="000000"/>
                    </a:solidFill>
                    <a:effectLst/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)</a:t>
                </a:r>
                <a:endParaRPr lang="zh-TW" altLang="zh-TW" sz="1200">
                  <a:solidFill>
                    <a:sysClr val="windowText" lastClr="000000"/>
                  </a:solidFill>
                  <a:effectLst/>
                  <a:latin typeface="微軟正黑體" panose="020B0604030504040204" pitchFamily="34" charset="-120"/>
                  <a:ea typeface="微軟正黑體" panose="020B0604030504040204" pitchFamily="34" charset="-120"/>
                </a:endParaRPr>
              </a:p>
            </c:rich>
          </c:tx>
          <c:layout>
            <c:manualLayout>
              <c:xMode val="edge"/>
              <c:yMode val="edge"/>
              <c:x val="0.95523524515946512"/>
              <c:y val="0.26911500152408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1251642432"/>
        <c:crosses val="max"/>
        <c:crossBetween val="between"/>
      </c:valAx>
      <c:catAx>
        <c:axId val="125164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3044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760734574257129"/>
          <c:y val="0.85314324113472484"/>
          <c:w val="0.80425894562914602"/>
          <c:h val="0.134253924616858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en-US" altLang="zh-TW" sz="1600" b="1">
                <a:solidFill>
                  <a:sysClr val="windowText" lastClr="000000"/>
                </a:solidFill>
              </a:rPr>
              <a:t>2018-2020</a:t>
            </a:r>
            <a:r>
              <a:rPr lang="zh-TW" altLang="en-US" sz="1600" b="1">
                <a:solidFill>
                  <a:sysClr val="windowText" lastClr="000000"/>
                </a:solidFill>
              </a:rPr>
              <a:t>年彰化縣竹塘地陷監測井含水層</a:t>
            </a:r>
            <a:r>
              <a:rPr lang="en-US" altLang="zh-TW" sz="1600" b="1">
                <a:solidFill>
                  <a:sysClr val="windowText" lastClr="000000"/>
                </a:solidFill>
              </a:rPr>
              <a:t>3</a:t>
            </a:r>
            <a:r>
              <a:rPr lang="zh-TW" altLang="en-US" sz="1600" b="1">
                <a:solidFill>
                  <a:sysClr val="windowText" lastClr="000000"/>
                </a:solidFill>
              </a:rPr>
              <a:t>地層壓縮與地下水位關係圖</a:t>
            </a:r>
            <a:endParaRPr lang="en-US" altLang="zh-TW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8.5018532129971389E-2"/>
          <c:y val="0.10702938206600016"/>
          <c:w val="0.89742101420189824"/>
          <c:h val="0.761828133689792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'分層壓縮量折線圖(2018-2020) (含水層單位) (2)'!$C$60</c:f>
              <c:strCache>
                <c:ptCount val="1"/>
                <c:pt idx="0">
                  <c:v>2018年含水層3 ( 184~274 公尺)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'分層壓縮量折線圖(2018-2020) (含水層單位) (2)'!$D$60:$O$60</c:f>
              <c:numCache>
                <c:formatCode>General</c:formatCode>
                <c:ptCount val="12"/>
                <c:pt idx="0">
                  <c:v>0</c:v>
                </c:pt>
                <c:pt idx="1">
                  <c:v>-0.10999999999999943</c:v>
                </c:pt>
                <c:pt idx="2">
                  <c:v>-0.58999999999999986</c:v>
                </c:pt>
                <c:pt idx="3">
                  <c:v>-1.2300000000000004</c:v>
                </c:pt>
                <c:pt idx="4">
                  <c:v>-1.7699999999999996</c:v>
                </c:pt>
                <c:pt idx="5">
                  <c:v>-2.34</c:v>
                </c:pt>
                <c:pt idx="6">
                  <c:v>-1.7300000000000004</c:v>
                </c:pt>
                <c:pt idx="7">
                  <c:v>-1.4499999999999993</c:v>
                </c:pt>
                <c:pt idx="8">
                  <c:v>-0.75999999999999979</c:v>
                </c:pt>
                <c:pt idx="9">
                  <c:v>-1.0600000000000005</c:v>
                </c:pt>
                <c:pt idx="10">
                  <c:v>-1.2200000000000006</c:v>
                </c:pt>
                <c:pt idx="11">
                  <c:v>-0.99000000000000021</c:v>
                </c:pt>
              </c:numCache>
            </c:numRef>
          </c:xVal>
          <c:yVal>
            <c:numRef>
              <c:f>'分層壓縮量折線圖(2018-2020) (含水層單位) (2)'!$D$59:$O$59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0.3</c:v>
                </c:pt>
                <c:pt idx="10">
                  <c:v>0.5</c:v>
                </c:pt>
                <c:pt idx="1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A2-498D-B834-692179D4BEEF}"/>
            </c:ext>
          </c:extLst>
        </c:ser>
        <c:ser>
          <c:idx val="1"/>
          <c:order val="1"/>
          <c:tx>
            <c:strRef>
              <c:f>'分層壓縮量折線圖(2018-2020) (含水層單位) (2)'!$C$61</c:f>
              <c:strCache>
                <c:ptCount val="1"/>
                <c:pt idx="0">
                  <c:v>2019年含水層3 ( 184~274 公尺)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'分層壓縮量折線圖(2018-2020) (含水層單位) (2)'!$P$60:$AA$60</c:f>
              <c:numCache>
                <c:formatCode>General</c:formatCode>
                <c:ptCount val="12"/>
                <c:pt idx="0">
                  <c:v>-0.82000000000000028</c:v>
                </c:pt>
                <c:pt idx="1">
                  <c:v>-1.0299999999999994</c:v>
                </c:pt>
                <c:pt idx="2">
                  <c:v>-1.3599999999999994</c:v>
                </c:pt>
                <c:pt idx="3">
                  <c:v>-1.2999999999999989</c:v>
                </c:pt>
                <c:pt idx="4">
                  <c:v>-1.0399999999999991</c:v>
                </c:pt>
                <c:pt idx="5">
                  <c:v>-1.0700000000000003</c:v>
                </c:pt>
                <c:pt idx="6">
                  <c:v>-1</c:v>
                </c:pt>
                <c:pt idx="7">
                  <c:v>-0.90000000000000036</c:v>
                </c:pt>
                <c:pt idx="8">
                  <c:v>-0.41000000000000014</c:v>
                </c:pt>
                <c:pt idx="9">
                  <c:v>-0.84999999999999964</c:v>
                </c:pt>
                <c:pt idx="10">
                  <c:v>-1.2300000000000004</c:v>
                </c:pt>
                <c:pt idx="11">
                  <c:v>-1.08</c:v>
                </c:pt>
              </c:numCache>
            </c:numRef>
          </c:xVal>
          <c:yVal>
            <c:numRef>
              <c:f>'分層壓縮量折線圖(2018-2020) (含水層單位) (2)'!$P$59:$AA$59</c:f>
              <c:numCache>
                <c:formatCode>General</c:formatCode>
                <c:ptCount val="12"/>
                <c:pt idx="0">
                  <c:v>0.4</c:v>
                </c:pt>
                <c:pt idx="1">
                  <c:v>0.6</c:v>
                </c:pt>
                <c:pt idx="2">
                  <c:v>0.6</c:v>
                </c:pt>
                <c:pt idx="3">
                  <c:v>0.8</c:v>
                </c:pt>
                <c:pt idx="4">
                  <c:v>0.7</c:v>
                </c:pt>
                <c:pt idx="5">
                  <c:v>0.7</c:v>
                </c:pt>
                <c:pt idx="6">
                  <c:v>0.8</c:v>
                </c:pt>
                <c:pt idx="7">
                  <c:v>0.8</c:v>
                </c:pt>
                <c:pt idx="8">
                  <c:v>0.7</c:v>
                </c:pt>
                <c:pt idx="9">
                  <c:v>0.7</c:v>
                </c:pt>
                <c:pt idx="10">
                  <c:v>0.8</c:v>
                </c:pt>
                <c:pt idx="11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A2-498D-B834-692179D4BEEF}"/>
            </c:ext>
          </c:extLst>
        </c:ser>
        <c:ser>
          <c:idx val="2"/>
          <c:order val="2"/>
          <c:tx>
            <c:strRef>
              <c:f>'分層壓縮量折線圖(2018-2020) (含水層單位) (2)'!$C$62</c:f>
              <c:strCache>
                <c:ptCount val="1"/>
                <c:pt idx="0">
                  <c:v>2020年含水層3 ( 184~274 公尺)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'分層壓縮量折線圖(2018-2020) (含水層單位) (2)'!$AB$60:$AM$60</c:f>
              <c:numCache>
                <c:formatCode>General</c:formatCode>
                <c:ptCount val="12"/>
                <c:pt idx="0">
                  <c:v>-0.74000000000000021</c:v>
                </c:pt>
                <c:pt idx="1">
                  <c:v>-0.95999999999999908</c:v>
                </c:pt>
                <c:pt idx="2">
                  <c:v>-1.6500000000000004</c:v>
                </c:pt>
                <c:pt idx="3">
                  <c:v>-2.0699999999999994</c:v>
                </c:pt>
                <c:pt idx="4">
                  <c:v>-3.91</c:v>
                </c:pt>
                <c:pt idx="5">
                  <c:v>-3.7799999999999994</c:v>
                </c:pt>
                <c:pt idx="6">
                  <c:v>-2.34</c:v>
                </c:pt>
                <c:pt idx="7">
                  <c:v>-2.54</c:v>
                </c:pt>
                <c:pt idx="8">
                  <c:v>-2.34</c:v>
                </c:pt>
                <c:pt idx="9">
                  <c:v>-2.8099999999999996</c:v>
                </c:pt>
                <c:pt idx="10">
                  <c:v>-2.95</c:v>
                </c:pt>
                <c:pt idx="11">
                  <c:v>-2.71</c:v>
                </c:pt>
              </c:numCache>
            </c:numRef>
          </c:xVal>
          <c:yVal>
            <c:numRef>
              <c:f>'分層壓縮量折線圖(2018-2020) (含水層單位) (2)'!$AB$59:$AM$59</c:f>
              <c:numCache>
                <c:formatCode>General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0.9</c:v>
                </c:pt>
                <c:pt idx="3">
                  <c:v>0.9</c:v>
                </c:pt>
                <c:pt idx="4">
                  <c:v>1.1000000000000001</c:v>
                </c:pt>
                <c:pt idx="5">
                  <c:v>1.3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A2-498D-B834-692179D4B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071599"/>
        <c:axId val="858826207"/>
      </c:scatterChart>
      <c:valAx>
        <c:axId val="280071599"/>
        <c:scaling>
          <c:orientation val="maxMin"/>
          <c:max val="10"/>
          <c:min val="-2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zh-TW" sz="1200" b="0" i="0" baseline="0">
                    <a:effectLst/>
                  </a:rPr>
                  <a:t>相對地下水位</a:t>
                </a:r>
                <a:r>
                  <a:rPr lang="en-US" altLang="zh-TW" sz="1200" b="0" i="0" baseline="0">
                    <a:effectLst/>
                  </a:rPr>
                  <a:t>(m)</a:t>
                </a:r>
                <a:endParaRPr lang="zh-TW" altLang="zh-TW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3164756723774095"/>
              <c:y val="0.931201869009890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58826207"/>
        <c:crosses val="autoZero"/>
        <c:crossBetween val="midCat"/>
      </c:valAx>
      <c:valAx>
        <c:axId val="858826207"/>
        <c:scaling>
          <c:orientation val="maxMin"/>
          <c:max val="7"/>
          <c:min val="-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en-US" altLang="zh-TW" sz="1200" b="0" i="0" baseline="0">
                    <a:effectLst/>
                  </a:rPr>
                  <a:t>displacement(cm)</a:t>
                </a:r>
                <a:endParaRPr lang="zh-TW" altLang="zh-TW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9.4760281696542568E-3"/>
              <c:y val="0.3914789437684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/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280071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608295029573596"/>
          <c:y val="0.71871034520346877"/>
          <c:w val="0.28592008268571462"/>
          <c:h val="0.14103717626862905"/>
        </c:manualLayout>
      </c:layout>
      <c:overlay val="0"/>
      <c:spPr>
        <a:solidFill>
          <a:sysClr val="window" lastClr="FFFFFF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718716</xdr:colOff>
      <xdr:row>28</xdr:row>
      <xdr:rowOff>144267</xdr:rowOff>
    </xdr:from>
    <xdr:to>
      <xdr:col>43</xdr:col>
      <xdr:colOff>561061</xdr:colOff>
      <xdr:row>70</xdr:row>
      <xdr:rowOff>182366</xdr:rowOff>
    </xdr:to>
    <xdr:grpSp>
      <xdr:nvGrpSpPr>
        <xdr:cNvPr id="2" name="群組 1">
          <a:extLst>
            <a:ext uri="{FF2B5EF4-FFF2-40B4-BE49-F238E27FC236}">
              <a16:creationId xmlns:a16="http://schemas.microsoft.com/office/drawing/2014/main" id="{3C169E38-DC8B-45FB-B50F-46888BF53EEC}"/>
            </a:ext>
          </a:extLst>
        </xdr:cNvPr>
        <xdr:cNvGrpSpPr/>
      </xdr:nvGrpSpPr>
      <xdr:grpSpPr>
        <a:xfrm>
          <a:off x="19990531" y="5989746"/>
          <a:ext cx="11141866" cy="8806319"/>
          <a:chOff x="19794812" y="5311253"/>
          <a:chExt cx="11141866" cy="8806319"/>
        </a:xfrm>
      </xdr:grpSpPr>
      <xdr:graphicFrame macro="">
        <xdr:nvGraphicFramePr>
          <xdr:cNvPr id="3" name="圖表 2">
            <a:extLst>
              <a:ext uri="{FF2B5EF4-FFF2-40B4-BE49-F238E27FC236}">
                <a16:creationId xmlns:a16="http://schemas.microsoft.com/office/drawing/2014/main" id="{9C3D8284-37D1-4894-9395-F018C0989B60}"/>
              </a:ext>
            </a:extLst>
          </xdr:cNvPr>
          <xdr:cNvGraphicFramePr>
            <a:graphicFrameLocks/>
          </xdr:cNvGraphicFramePr>
        </xdr:nvGraphicFramePr>
        <xdr:xfrm>
          <a:off x="19794812" y="5311253"/>
          <a:ext cx="11141866" cy="88063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文字方塊 3">
            <a:extLst>
              <a:ext uri="{FF2B5EF4-FFF2-40B4-BE49-F238E27FC236}">
                <a16:creationId xmlns:a16="http://schemas.microsoft.com/office/drawing/2014/main" id="{48FEF1CD-741C-49E8-BF46-49CA9D757163}"/>
              </a:ext>
            </a:extLst>
          </xdr:cNvPr>
          <xdr:cNvSpPr txBox="1"/>
        </xdr:nvSpPr>
        <xdr:spPr>
          <a:xfrm rot="16200000">
            <a:off x="19193281" y="8637523"/>
            <a:ext cx="1765990" cy="4048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400" b="0" i="0" baseline="0">
                <a:solidFill>
                  <a:schemeClr val="tx1"/>
                </a:solidFill>
                <a:effectLst/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displacement(cm)</a:t>
            </a:r>
            <a:endParaRPr lang="zh-TW" altLang="zh-TW" sz="1400">
              <a:effectLst/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xdr:txBody>
      </xdr:sp>
      <xdr:sp macro="" textlink="">
        <xdr:nvSpPr>
          <xdr:cNvPr id="5" name="文字方塊 4">
            <a:extLst>
              <a:ext uri="{FF2B5EF4-FFF2-40B4-BE49-F238E27FC236}">
                <a16:creationId xmlns:a16="http://schemas.microsoft.com/office/drawing/2014/main" id="{DE1D9674-887B-4E09-AF66-59269DB5234C}"/>
              </a:ext>
            </a:extLst>
          </xdr:cNvPr>
          <xdr:cNvSpPr txBox="1"/>
        </xdr:nvSpPr>
        <xdr:spPr>
          <a:xfrm rot="16200000">
            <a:off x="29889479" y="8413322"/>
            <a:ext cx="1238621" cy="4048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TW" altLang="zh-TW" sz="1400" b="0" i="0" baseline="0">
                <a:solidFill>
                  <a:schemeClr val="tx1"/>
                </a:solidFill>
                <a:effectLst/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地下水位</a:t>
            </a:r>
            <a:r>
              <a:rPr lang="en-US" altLang="zh-TW" sz="1400" b="0" i="0" baseline="0">
                <a:solidFill>
                  <a:schemeClr val="tx1"/>
                </a:solidFill>
                <a:effectLst/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(m)</a:t>
            </a:r>
            <a:endParaRPr lang="zh-TW" altLang="zh-TW" sz="1400">
              <a:effectLst/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xdr:txBody>
      </xdr:sp>
    </xdr:grp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0.25458</cdr:x>
      <cdr:y>0.19849</cdr:y>
    </cdr:from>
    <cdr:to>
      <cdr:x>0.35546</cdr:x>
      <cdr:y>0.247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97AF00A0-0955-4AB7-9F08-9538FFD61090}"/>
            </a:ext>
          </a:extLst>
        </cdr:cNvPr>
        <cdr:cNvSpPr txBox="1"/>
      </cdr:nvSpPr>
      <cdr:spPr>
        <a:xfrm xmlns:a="http://schemas.openxmlformats.org/drawingml/2006/main">
          <a:off x="2329804" y="1212726"/>
          <a:ext cx="923194" cy="2963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altLang="zh-TW" sz="1200" b="1">
              <a:solidFill>
                <a:sysClr val="windowText" lastClr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201806</a:t>
          </a:r>
          <a:endParaRPr lang="zh-TW" altLang="en-US" sz="1200" b="1">
            <a:solidFill>
              <a:sysClr val="windowText" lastClr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0.12221</cdr:x>
      <cdr:y>0.15937</cdr:y>
    </cdr:from>
    <cdr:to>
      <cdr:x>0.2231</cdr:x>
      <cdr:y>0.20788</cdr:y>
    </cdr:to>
    <cdr:sp macro="" textlink="">
      <cdr:nvSpPr>
        <cdr:cNvPr id="3" name="文字方塊 1">
          <a:extLst xmlns:a="http://schemas.openxmlformats.org/drawingml/2006/main">
            <a:ext uri="{FF2B5EF4-FFF2-40B4-BE49-F238E27FC236}">
              <a16:creationId xmlns:a16="http://schemas.microsoft.com/office/drawing/2014/main" id="{372844C2-21E8-44FB-9929-D3DFB1FD7908}"/>
            </a:ext>
          </a:extLst>
        </cdr:cNvPr>
        <cdr:cNvSpPr txBox="1"/>
      </cdr:nvSpPr>
      <cdr:spPr>
        <a:xfrm xmlns:a="http://schemas.openxmlformats.org/drawingml/2006/main">
          <a:off x="1118383" y="973741"/>
          <a:ext cx="923285" cy="2963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TW" sz="1200" b="1">
              <a:solidFill>
                <a:sysClr val="windowText" lastClr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201801</a:t>
          </a:r>
          <a:endParaRPr lang="zh-TW" altLang="en-US" sz="1200" b="1">
            <a:solidFill>
              <a:sysClr val="windowText" lastClr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0.12865</cdr:x>
      <cdr:y>0.2379</cdr:y>
    </cdr:from>
    <cdr:to>
      <cdr:x>0.22954</cdr:x>
      <cdr:y>0.28641</cdr:y>
    </cdr:to>
    <cdr:sp macro="" textlink="">
      <cdr:nvSpPr>
        <cdr:cNvPr id="5" name="文字方塊 1">
          <a:extLst xmlns:a="http://schemas.openxmlformats.org/drawingml/2006/main">
            <a:ext uri="{FF2B5EF4-FFF2-40B4-BE49-F238E27FC236}">
              <a16:creationId xmlns:a16="http://schemas.microsoft.com/office/drawing/2014/main" id="{4AE8CCF3-6FA0-428E-AB87-FE5FCCE56C0B}"/>
            </a:ext>
          </a:extLst>
        </cdr:cNvPr>
        <cdr:cNvSpPr txBox="1"/>
      </cdr:nvSpPr>
      <cdr:spPr>
        <a:xfrm xmlns:a="http://schemas.openxmlformats.org/drawingml/2006/main">
          <a:off x="1177291" y="1453525"/>
          <a:ext cx="923285" cy="2963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TW" sz="1200" b="1">
              <a:solidFill>
                <a:srgbClr val="FF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201909</a:t>
          </a:r>
          <a:endParaRPr lang="zh-TW" altLang="en-US" sz="1200" b="1">
            <a:solidFill>
              <a:srgbClr val="FF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0.22949</cdr:x>
      <cdr:y>0.22926</cdr:y>
    </cdr:from>
    <cdr:to>
      <cdr:x>0.33037</cdr:x>
      <cdr:y>0.27777</cdr:y>
    </cdr:to>
    <cdr:sp macro="" textlink="">
      <cdr:nvSpPr>
        <cdr:cNvPr id="6" name="文字方塊 1">
          <a:extLst xmlns:a="http://schemas.openxmlformats.org/drawingml/2006/main">
            <a:ext uri="{FF2B5EF4-FFF2-40B4-BE49-F238E27FC236}">
              <a16:creationId xmlns:a16="http://schemas.microsoft.com/office/drawing/2014/main" id="{4AE8CCF3-6FA0-428E-AB87-FE5FCCE56C0B}"/>
            </a:ext>
          </a:extLst>
        </cdr:cNvPr>
        <cdr:cNvSpPr txBox="1"/>
      </cdr:nvSpPr>
      <cdr:spPr>
        <a:xfrm xmlns:a="http://schemas.openxmlformats.org/drawingml/2006/main">
          <a:off x="2100130" y="1400710"/>
          <a:ext cx="923194" cy="2963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TW" sz="1200" b="1">
              <a:solidFill>
                <a:srgbClr val="FF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201904</a:t>
          </a:r>
          <a:endParaRPr lang="zh-TW" altLang="en-US" sz="1200" b="1">
            <a:solidFill>
              <a:srgbClr val="FF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0.27863</cdr:x>
      <cdr:y>0.31939</cdr:y>
    </cdr:from>
    <cdr:to>
      <cdr:x>0.37952</cdr:x>
      <cdr:y>0.3679</cdr:y>
    </cdr:to>
    <cdr:sp macro="" textlink="">
      <cdr:nvSpPr>
        <cdr:cNvPr id="7" name="文字方塊 1">
          <a:extLst xmlns:a="http://schemas.openxmlformats.org/drawingml/2006/main">
            <a:ext uri="{FF2B5EF4-FFF2-40B4-BE49-F238E27FC236}">
              <a16:creationId xmlns:a16="http://schemas.microsoft.com/office/drawing/2014/main" id="{4AE8CCF3-6FA0-428E-AB87-FE5FCCE56C0B}"/>
            </a:ext>
          </a:extLst>
        </cdr:cNvPr>
        <cdr:cNvSpPr txBox="1"/>
      </cdr:nvSpPr>
      <cdr:spPr>
        <a:xfrm xmlns:a="http://schemas.openxmlformats.org/drawingml/2006/main">
          <a:off x="2549857" y="1951388"/>
          <a:ext cx="923285" cy="2963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TW" sz="1200" b="1">
              <a:solidFill>
                <a:schemeClr val="accent5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202005</a:t>
          </a:r>
          <a:endParaRPr lang="zh-TW" altLang="en-US" sz="1200" b="1">
            <a:solidFill>
              <a:schemeClr val="accent5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0.2998</cdr:x>
      <cdr:y>0.27666</cdr:y>
    </cdr:from>
    <cdr:to>
      <cdr:x>0.40068</cdr:x>
      <cdr:y>0.32517</cdr:y>
    </cdr:to>
    <cdr:sp macro="" textlink="">
      <cdr:nvSpPr>
        <cdr:cNvPr id="9" name="文字方塊 1">
          <a:extLst xmlns:a="http://schemas.openxmlformats.org/drawingml/2006/main">
            <a:ext uri="{FF2B5EF4-FFF2-40B4-BE49-F238E27FC236}">
              <a16:creationId xmlns:a16="http://schemas.microsoft.com/office/drawing/2014/main" id="{2F95DEE1-7CBB-4BD4-8322-92874852210D}"/>
            </a:ext>
          </a:extLst>
        </cdr:cNvPr>
        <cdr:cNvSpPr txBox="1"/>
      </cdr:nvSpPr>
      <cdr:spPr>
        <a:xfrm xmlns:a="http://schemas.openxmlformats.org/drawingml/2006/main">
          <a:off x="2743608" y="1690305"/>
          <a:ext cx="923194" cy="2963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TW" sz="1200" b="1">
              <a:solidFill>
                <a:schemeClr val="accent5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202006</a:t>
          </a:r>
          <a:endParaRPr lang="zh-TW" altLang="en-US" sz="1200" b="1">
            <a:solidFill>
              <a:schemeClr val="accent5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0.14034</cdr:x>
      <cdr:y>0.2951</cdr:y>
    </cdr:from>
    <cdr:to>
      <cdr:x>0.24123</cdr:x>
      <cdr:y>0.34361</cdr:y>
    </cdr:to>
    <cdr:sp macro="" textlink="">
      <cdr:nvSpPr>
        <cdr:cNvPr id="10" name="文字方塊 1">
          <a:extLst xmlns:a="http://schemas.openxmlformats.org/drawingml/2006/main">
            <a:ext uri="{FF2B5EF4-FFF2-40B4-BE49-F238E27FC236}">
              <a16:creationId xmlns:a16="http://schemas.microsoft.com/office/drawing/2014/main" id="{2F95DEE1-7CBB-4BD4-8322-92874852210D}"/>
            </a:ext>
          </a:extLst>
        </cdr:cNvPr>
        <cdr:cNvSpPr txBox="1"/>
      </cdr:nvSpPr>
      <cdr:spPr>
        <a:xfrm xmlns:a="http://schemas.openxmlformats.org/drawingml/2006/main">
          <a:off x="1284292" y="1803004"/>
          <a:ext cx="923286" cy="2963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TW" sz="1200" b="1">
              <a:solidFill>
                <a:schemeClr val="accent5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202008</a:t>
          </a:r>
          <a:r>
            <a:rPr lang="zh-TW" altLang="en-US" sz="1200" b="1">
              <a:solidFill>
                <a:schemeClr val="accent5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、</a:t>
          </a:r>
          <a:r>
            <a:rPr lang="en-US" altLang="zh-TW" sz="1200" b="1">
              <a:solidFill>
                <a:schemeClr val="accent5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202009</a:t>
          </a:r>
          <a:endParaRPr lang="zh-TW" altLang="en-US" sz="1200" b="1">
            <a:solidFill>
              <a:schemeClr val="accent5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333747</xdr:colOff>
      <xdr:row>27</xdr:row>
      <xdr:rowOff>187924</xdr:rowOff>
    </xdr:from>
    <xdr:to>
      <xdr:col>56</xdr:col>
      <xdr:colOff>111124</xdr:colOff>
      <xdr:row>70</xdr:row>
      <xdr:rowOff>19648</xdr:rowOff>
    </xdr:to>
    <xdr:grpSp>
      <xdr:nvGrpSpPr>
        <xdr:cNvPr id="2" name="群組 1">
          <a:extLst>
            <a:ext uri="{FF2B5EF4-FFF2-40B4-BE49-F238E27FC236}">
              <a16:creationId xmlns:a16="http://schemas.microsoft.com/office/drawing/2014/main" id="{D8538ED0-F84F-48F0-B3C4-F19633850167}"/>
            </a:ext>
          </a:extLst>
        </xdr:cNvPr>
        <xdr:cNvGrpSpPr/>
      </xdr:nvGrpSpPr>
      <xdr:grpSpPr>
        <a:xfrm>
          <a:off x="28241997" y="5974362"/>
          <a:ext cx="12028908" cy="9047161"/>
          <a:chOff x="19794812" y="5311253"/>
          <a:chExt cx="11141866" cy="8806319"/>
        </a:xfrm>
      </xdr:grpSpPr>
      <xdr:graphicFrame macro="">
        <xdr:nvGraphicFramePr>
          <xdr:cNvPr id="3" name="圖表 2">
            <a:extLst>
              <a:ext uri="{FF2B5EF4-FFF2-40B4-BE49-F238E27FC236}">
                <a16:creationId xmlns:a16="http://schemas.microsoft.com/office/drawing/2014/main" id="{31561B86-A9CB-44EF-ACE4-F5B3D7059BA8}"/>
              </a:ext>
            </a:extLst>
          </xdr:cNvPr>
          <xdr:cNvGraphicFramePr>
            <a:graphicFrameLocks/>
          </xdr:cNvGraphicFramePr>
        </xdr:nvGraphicFramePr>
        <xdr:xfrm>
          <a:off x="19794812" y="5311253"/>
          <a:ext cx="11141866" cy="88063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文字方塊 3">
            <a:extLst>
              <a:ext uri="{FF2B5EF4-FFF2-40B4-BE49-F238E27FC236}">
                <a16:creationId xmlns:a16="http://schemas.microsoft.com/office/drawing/2014/main" id="{3605C2DD-085D-41F7-A5D7-EEB9CF055929}"/>
              </a:ext>
            </a:extLst>
          </xdr:cNvPr>
          <xdr:cNvSpPr txBox="1"/>
        </xdr:nvSpPr>
        <xdr:spPr>
          <a:xfrm rot="16200000">
            <a:off x="19193281" y="8637523"/>
            <a:ext cx="1765990" cy="4048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400" b="0" i="0" baseline="0">
                <a:solidFill>
                  <a:schemeClr val="tx1"/>
                </a:solidFill>
                <a:effectLst/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displacement(cm)</a:t>
            </a:r>
            <a:endParaRPr lang="zh-TW" altLang="zh-TW" sz="1400">
              <a:effectLst/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xdr:txBody>
      </xdr:sp>
      <xdr:sp macro="" textlink="">
        <xdr:nvSpPr>
          <xdr:cNvPr id="5" name="文字方塊 4">
            <a:extLst>
              <a:ext uri="{FF2B5EF4-FFF2-40B4-BE49-F238E27FC236}">
                <a16:creationId xmlns:a16="http://schemas.microsoft.com/office/drawing/2014/main" id="{44B152EE-B570-403A-9DDB-8576E78AFD3A}"/>
              </a:ext>
            </a:extLst>
          </xdr:cNvPr>
          <xdr:cNvSpPr txBox="1"/>
        </xdr:nvSpPr>
        <xdr:spPr>
          <a:xfrm rot="16200000">
            <a:off x="29466672" y="8284693"/>
            <a:ext cx="2084235" cy="4048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TW" altLang="en-US" sz="1400" b="0" i="0" baseline="0">
                <a:solidFill>
                  <a:schemeClr val="tx1"/>
                </a:solidFill>
                <a:effectLst/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絕對高程</a:t>
            </a:r>
            <a:r>
              <a:rPr lang="zh-TW" altLang="zh-TW" sz="1400" b="0" i="0" baseline="0">
                <a:solidFill>
                  <a:schemeClr val="tx1"/>
                </a:solidFill>
                <a:effectLst/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地下水位</a:t>
            </a:r>
            <a:r>
              <a:rPr lang="en-US" altLang="zh-TW" sz="1400" b="0" i="0" baseline="0">
                <a:solidFill>
                  <a:schemeClr val="tx1"/>
                </a:solidFill>
                <a:effectLst/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(m)</a:t>
            </a:r>
            <a:endParaRPr lang="zh-TW" altLang="zh-TW" sz="1400">
              <a:effectLst/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718716</xdr:colOff>
      <xdr:row>28</xdr:row>
      <xdr:rowOff>144267</xdr:rowOff>
    </xdr:from>
    <xdr:to>
      <xdr:col>43</xdr:col>
      <xdr:colOff>561061</xdr:colOff>
      <xdr:row>70</xdr:row>
      <xdr:rowOff>182366</xdr:rowOff>
    </xdr:to>
    <xdr:grpSp>
      <xdr:nvGrpSpPr>
        <xdr:cNvPr id="3" name="群組 2">
          <a:extLst>
            <a:ext uri="{FF2B5EF4-FFF2-40B4-BE49-F238E27FC236}">
              <a16:creationId xmlns:a16="http://schemas.microsoft.com/office/drawing/2014/main" id="{4D04C9EF-DC24-446E-A28B-F138F4A4BE35}"/>
            </a:ext>
          </a:extLst>
        </xdr:cNvPr>
        <xdr:cNvGrpSpPr/>
      </xdr:nvGrpSpPr>
      <xdr:grpSpPr>
        <a:xfrm>
          <a:off x="20090185" y="6145017"/>
          <a:ext cx="11141376" cy="9039224"/>
          <a:chOff x="19794812" y="5311253"/>
          <a:chExt cx="11141866" cy="8806319"/>
        </a:xfrm>
      </xdr:grpSpPr>
      <xdr:graphicFrame macro="">
        <xdr:nvGraphicFramePr>
          <xdr:cNvPr id="2" name="圖表 1">
            <a:extLst>
              <a:ext uri="{FF2B5EF4-FFF2-40B4-BE49-F238E27FC236}">
                <a16:creationId xmlns:a16="http://schemas.microsoft.com/office/drawing/2014/main" id="{EDF4A528-065D-4C1E-B6AA-69C199B19926}"/>
              </a:ext>
            </a:extLst>
          </xdr:cNvPr>
          <xdr:cNvGraphicFramePr>
            <a:graphicFrameLocks/>
          </xdr:cNvGraphicFramePr>
        </xdr:nvGraphicFramePr>
        <xdr:xfrm>
          <a:off x="19794812" y="5311253"/>
          <a:ext cx="11141866" cy="88063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6" name="文字方塊 5">
            <a:extLst>
              <a:ext uri="{FF2B5EF4-FFF2-40B4-BE49-F238E27FC236}">
                <a16:creationId xmlns:a16="http://schemas.microsoft.com/office/drawing/2014/main" id="{C3F81929-EACA-4DB8-ADE0-C890AB55C57C}"/>
              </a:ext>
            </a:extLst>
          </xdr:cNvPr>
          <xdr:cNvSpPr txBox="1"/>
        </xdr:nvSpPr>
        <xdr:spPr>
          <a:xfrm rot="16200000">
            <a:off x="19193281" y="8637523"/>
            <a:ext cx="1765990" cy="4048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400" b="0" i="0" baseline="0">
                <a:solidFill>
                  <a:schemeClr val="tx1"/>
                </a:solidFill>
                <a:effectLst/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displacement(cm)</a:t>
            </a:r>
            <a:endParaRPr lang="zh-TW" altLang="zh-TW" sz="1400">
              <a:effectLst/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xdr:txBody>
      </xdr:sp>
      <xdr:sp macro="" textlink="">
        <xdr:nvSpPr>
          <xdr:cNvPr id="7" name="文字方塊 6">
            <a:extLst>
              <a:ext uri="{FF2B5EF4-FFF2-40B4-BE49-F238E27FC236}">
                <a16:creationId xmlns:a16="http://schemas.microsoft.com/office/drawing/2014/main" id="{531E7163-891E-4CF7-AE12-8FB23A2E7A3B}"/>
              </a:ext>
            </a:extLst>
          </xdr:cNvPr>
          <xdr:cNvSpPr txBox="1"/>
        </xdr:nvSpPr>
        <xdr:spPr>
          <a:xfrm rot="16200000">
            <a:off x="29466672" y="8284693"/>
            <a:ext cx="2084235" cy="4048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TW" altLang="en-US" sz="1400" b="0" i="0" baseline="0">
                <a:solidFill>
                  <a:schemeClr val="tx1"/>
                </a:solidFill>
                <a:effectLst/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絕對高程</a:t>
            </a:r>
            <a:r>
              <a:rPr lang="zh-TW" altLang="zh-TW" sz="1400" b="0" i="0" baseline="0">
                <a:solidFill>
                  <a:schemeClr val="tx1"/>
                </a:solidFill>
                <a:effectLst/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地下水位</a:t>
            </a:r>
            <a:r>
              <a:rPr lang="en-US" altLang="zh-TW" sz="1400" b="0" i="0" baseline="0">
                <a:solidFill>
                  <a:schemeClr val="tx1"/>
                </a:solidFill>
                <a:effectLst/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(m)</a:t>
            </a:r>
            <a:endParaRPr lang="zh-TW" altLang="zh-TW" sz="1400">
              <a:effectLst/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259293</xdr:colOff>
      <xdr:row>33</xdr:row>
      <xdr:rowOff>25399</xdr:rowOff>
    </xdr:from>
    <xdr:to>
      <xdr:col>38</xdr:col>
      <xdr:colOff>84667</xdr:colOff>
      <xdr:row>60</xdr:row>
      <xdr:rowOff>34925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01E856C-A543-429D-B7BF-936D8BFAA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333747</xdr:colOff>
      <xdr:row>27</xdr:row>
      <xdr:rowOff>187924</xdr:rowOff>
    </xdr:from>
    <xdr:to>
      <xdr:col>56</xdr:col>
      <xdr:colOff>111124</xdr:colOff>
      <xdr:row>70</xdr:row>
      <xdr:rowOff>19648</xdr:rowOff>
    </xdr:to>
    <xdr:grpSp>
      <xdr:nvGrpSpPr>
        <xdr:cNvPr id="2" name="群組 1">
          <a:extLst>
            <a:ext uri="{FF2B5EF4-FFF2-40B4-BE49-F238E27FC236}">
              <a16:creationId xmlns:a16="http://schemas.microsoft.com/office/drawing/2014/main" id="{0D68BF11-88F8-4082-A6EE-9D096AA3DD69}"/>
            </a:ext>
          </a:extLst>
        </xdr:cNvPr>
        <xdr:cNvGrpSpPr/>
      </xdr:nvGrpSpPr>
      <xdr:grpSpPr>
        <a:xfrm>
          <a:off x="28241997" y="5760049"/>
          <a:ext cx="11937627" cy="8705849"/>
          <a:chOff x="19794812" y="5311253"/>
          <a:chExt cx="11141866" cy="8806319"/>
        </a:xfrm>
      </xdr:grpSpPr>
      <xdr:graphicFrame macro="">
        <xdr:nvGraphicFramePr>
          <xdr:cNvPr id="3" name="圖表 2">
            <a:extLst>
              <a:ext uri="{FF2B5EF4-FFF2-40B4-BE49-F238E27FC236}">
                <a16:creationId xmlns:a16="http://schemas.microsoft.com/office/drawing/2014/main" id="{0FDFD960-3BD3-4989-8C61-D9B5C1B0ECA3}"/>
              </a:ext>
            </a:extLst>
          </xdr:cNvPr>
          <xdr:cNvGraphicFramePr>
            <a:graphicFrameLocks/>
          </xdr:cNvGraphicFramePr>
        </xdr:nvGraphicFramePr>
        <xdr:xfrm>
          <a:off x="19794812" y="5311253"/>
          <a:ext cx="11141866" cy="88063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文字方塊 3">
            <a:extLst>
              <a:ext uri="{FF2B5EF4-FFF2-40B4-BE49-F238E27FC236}">
                <a16:creationId xmlns:a16="http://schemas.microsoft.com/office/drawing/2014/main" id="{B22069B6-57C4-4DEA-A8B4-3FE7691C4EA4}"/>
              </a:ext>
            </a:extLst>
          </xdr:cNvPr>
          <xdr:cNvSpPr txBox="1"/>
        </xdr:nvSpPr>
        <xdr:spPr>
          <a:xfrm rot="16200000">
            <a:off x="19193281" y="8637523"/>
            <a:ext cx="1765990" cy="4048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400" b="0" i="0" baseline="0">
                <a:solidFill>
                  <a:schemeClr val="tx1"/>
                </a:solidFill>
                <a:effectLst/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displacement(cm)</a:t>
            </a:r>
            <a:endParaRPr lang="zh-TW" altLang="zh-TW" sz="1400">
              <a:effectLst/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xdr:txBody>
      </xdr:sp>
      <xdr:sp macro="" textlink="">
        <xdr:nvSpPr>
          <xdr:cNvPr id="5" name="文字方塊 4">
            <a:extLst>
              <a:ext uri="{FF2B5EF4-FFF2-40B4-BE49-F238E27FC236}">
                <a16:creationId xmlns:a16="http://schemas.microsoft.com/office/drawing/2014/main" id="{0BCED521-08B7-4794-BCA3-B92AA7B4CEF9}"/>
              </a:ext>
            </a:extLst>
          </xdr:cNvPr>
          <xdr:cNvSpPr txBox="1"/>
        </xdr:nvSpPr>
        <xdr:spPr>
          <a:xfrm rot="16200000">
            <a:off x="29466672" y="8284693"/>
            <a:ext cx="2084235" cy="4048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TW" altLang="en-US" sz="1400" b="0" i="0" baseline="0">
                <a:solidFill>
                  <a:schemeClr val="tx1"/>
                </a:solidFill>
                <a:effectLst/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絕對高程</a:t>
            </a:r>
            <a:r>
              <a:rPr lang="zh-TW" altLang="zh-TW" sz="1400" b="0" i="0" baseline="0">
                <a:solidFill>
                  <a:schemeClr val="tx1"/>
                </a:solidFill>
                <a:effectLst/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地下水位</a:t>
            </a:r>
            <a:r>
              <a:rPr lang="en-US" altLang="zh-TW" sz="1400" b="0" i="0" baseline="0">
                <a:solidFill>
                  <a:schemeClr val="tx1"/>
                </a:solidFill>
                <a:effectLst/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(m)</a:t>
            </a:r>
            <a:endParaRPr lang="zh-TW" altLang="zh-TW" sz="1400">
              <a:effectLst/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70909</xdr:colOff>
      <xdr:row>31</xdr:row>
      <xdr:rowOff>173565</xdr:rowOff>
    </xdr:from>
    <xdr:to>
      <xdr:col>51</xdr:col>
      <xdr:colOff>590550</xdr:colOff>
      <xdr:row>60</xdr:row>
      <xdr:rowOff>142874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A7B7072-21B7-4FEA-A1D0-5F79897CB3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451756</xdr:colOff>
      <xdr:row>62</xdr:row>
      <xdr:rowOff>157842</xdr:rowOff>
    </xdr:from>
    <xdr:to>
      <xdr:col>16</xdr:col>
      <xdr:colOff>670831</xdr:colOff>
      <xdr:row>91</xdr:row>
      <xdr:rowOff>129267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0520C73-0875-4752-BE02-24BE4B1BC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152703</xdr:colOff>
      <xdr:row>62</xdr:row>
      <xdr:rowOff>198058</xdr:rowOff>
    </xdr:from>
    <xdr:to>
      <xdr:col>30</xdr:col>
      <xdr:colOff>488195</xdr:colOff>
      <xdr:row>91</xdr:row>
      <xdr:rowOff>169483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197444A4-11DA-4A99-99F0-7A44FEF2F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0.32398</cdr:x>
      <cdr:y>0.57611</cdr:y>
    </cdr:from>
    <cdr:to>
      <cdr:x>0.42486</cdr:x>
      <cdr:y>0.62462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97AF00A0-0955-4AB7-9F08-9538FFD61090}"/>
            </a:ext>
          </a:extLst>
        </cdr:cNvPr>
        <cdr:cNvSpPr txBox="1"/>
      </cdr:nvSpPr>
      <cdr:spPr>
        <a:xfrm xmlns:a="http://schemas.openxmlformats.org/drawingml/2006/main">
          <a:off x="2936423" y="3393622"/>
          <a:ext cx="9144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altLang="zh-TW" sz="1200" b="1">
              <a:solidFill>
                <a:sysClr val="windowText" lastClr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201806</a:t>
          </a:r>
          <a:endParaRPr lang="zh-TW" altLang="en-US" sz="1200" b="1">
            <a:solidFill>
              <a:sysClr val="windowText" lastClr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0.22629</cdr:x>
      <cdr:y>0.27196</cdr:y>
    </cdr:from>
    <cdr:to>
      <cdr:x>0.32718</cdr:x>
      <cdr:y>0.32047</cdr:y>
    </cdr:to>
    <cdr:sp macro="" textlink="">
      <cdr:nvSpPr>
        <cdr:cNvPr id="3" name="文字方塊 1">
          <a:extLst xmlns:a="http://schemas.openxmlformats.org/drawingml/2006/main">
            <a:ext uri="{FF2B5EF4-FFF2-40B4-BE49-F238E27FC236}">
              <a16:creationId xmlns:a16="http://schemas.microsoft.com/office/drawing/2014/main" id="{372844C2-21E8-44FB-9929-D3DFB1FD7908}"/>
            </a:ext>
          </a:extLst>
        </cdr:cNvPr>
        <cdr:cNvSpPr txBox="1"/>
      </cdr:nvSpPr>
      <cdr:spPr>
        <a:xfrm xmlns:a="http://schemas.openxmlformats.org/drawingml/2006/main">
          <a:off x="2051050" y="1602014"/>
          <a:ext cx="9144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TW" sz="1200" b="1">
              <a:solidFill>
                <a:sysClr val="windowText" lastClr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201801</a:t>
          </a:r>
          <a:endParaRPr lang="zh-TW" altLang="en-US" sz="1200" b="1">
            <a:solidFill>
              <a:sysClr val="windowText" lastClr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0.33288</cdr:x>
      <cdr:y>0.3505</cdr:y>
    </cdr:from>
    <cdr:to>
      <cdr:x>0.43377</cdr:x>
      <cdr:y>0.39901</cdr:y>
    </cdr:to>
    <cdr:sp macro="" textlink="">
      <cdr:nvSpPr>
        <cdr:cNvPr id="4" name="文字方塊 1">
          <a:extLst xmlns:a="http://schemas.openxmlformats.org/drawingml/2006/main">
            <a:ext uri="{FF2B5EF4-FFF2-40B4-BE49-F238E27FC236}">
              <a16:creationId xmlns:a16="http://schemas.microsoft.com/office/drawing/2014/main" id="{372844C2-21E8-44FB-9929-D3DFB1FD7908}"/>
            </a:ext>
          </a:extLst>
        </cdr:cNvPr>
        <cdr:cNvSpPr txBox="1"/>
      </cdr:nvSpPr>
      <cdr:spPr>
        <a:xfrm xmlns:a="http://schemas.openxmlformats.org/drawingml/2006/main">
          <a:off x="3017156" y="2064657"/>
          <a:ext cx="9144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TW" sz="1200" b="1">
              <a:solidFill>
                <a:srgbClr val="FF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201901</a:t>
          </a:r>
          <a:endParaRPr lang="zh-TW" altLang="en-US" sz="1200" b="1">
            <a:solidFill>
              <a:srgbClr val="FF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0.41545</cdr:x>
      <cdr:y>0.31585</cdr:y>
    </cdr:from>
    <cdr:to>
      <cdr:x>0.51634</cdr:x>
      <cdr:y>0.36436</cdr:y>
    </cdr:to>
    <cdr:sp macro="" textlink="">
      <cdr:nvSpPr>
        <cdr:cNvPr id="5" name="文字方塊 1">
          <a:extLst xmlns:a="http://schemas.openxmlformats.org/drawingml/2006/main">
            <a:ext uri="{FF2B5EF4-FFF2-40B4-BE49-F238E27FC236}">
              <a16:creationId xmlns:a16="http://schemas.microsoft.com/office/drawing/2014/main" id="{4AE8CCF3-6FA0-428E-AB87-FE5FCCE56C0B}"/>
            </a:ext>
          </a:extLst>
        </cdr:cNvPr>
        <cdr:cNvSpPr txBox="1"/>
      </cdr:nvSpPr>
      <cdr:spPr>
        <a:xfrm xmlns:a="http://schemas.openxmlformats.org/drawingml/2006/main">
          <a:off x="3765550" y="1860550"/>
          <a:ext cx="9144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TW" sz="1200" b="1">
              <a:solidFill>
                <a:srgbClr val="FF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201909</a:t>
          </a:r>
          <a:endParaRPr lang="zh-TW" altLang="en-US" sz="1200" b="1">
            <a:solidFill>
              <a:srgbClr val="FF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0.42146</cdr:x>
      <cdr:y>0.46831</cdr:y>
    </cdr:from>
    <cdr:to>
      <cdr:x>0.52234</cdr:x>
      <cdr:y>0.51682</cdr:y>
    </cdr:to>
    <cdr:sp macro="" textlink="">
      <cdr:nvSpPr>
        <cdr:cNvPr id="6" name="文字方塊 1">
          <a:extLst xmlns:a="http://schemas.openxmlformats.org/drawingml/2006/main">
            <a:ext uri="{FF2B5EF4-FFF2-40B4-BE49-F238E27FC236}">
              <a16:creationId xmlns:a16="http://schemas.microsoft.com/office/drawing/2014/main" id="{4AE8CCF3-6FA0-428E-AB87-FE5FCCE56C0B}"/>
            </a:ext>
          </a:extLst>
        </cdr:cNvPr>
        <cdr:cNvSpPr txBox="1"/>
      </cdr:nvSpPr>
      <cdr:spPr>
        <a:xfrm xmlns:a="http://schemas.openxmlformats.org/drawingml/2006/main">
          <a:off x="3819979" y="2758621"/>
          <a:ext cx="9144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TW" sz="1200" b="1">
              <a:solidFill>
                <a:srgbClr val="FF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201904</a:t>
          </a:r>
          <a:endParaRPr lang="zh-TW" altLang="en-US" sz="1200" b="1">
            <a:solidFill>
              <a:srgbClr val="FF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0.49952</cdr:x>
      <cdr:y>0.74551</cdr:y>
    </cdr:from>
    <cdr:to>
      <cdr:x>0.60041</cdr:x>
      <cdr:y>0.79402</cdr:y>
    </cdr:to>
    <cdr:sp macro="" textlink="">
      <cdr:nvSpPr>
        <cdr:cNvPr id="7" name="文字方塊 1">
          <a:extLst xmlns:a="http://schemas.openxmlformats.org/drawingml/2006/main">
            <a:ext uri="{FF2B5EF4-FFF2-40B4-BE49-F238E27FC236}">
              <a16:creationId xmlns:a16="http://schemas.microsoft.com/office/drawing/2014/main" id="{4AE8CCF3-6FA0-428E-AB87-FE5FCCE56C0B}"/>
            </a:ext>
          </a:extLst>
        </cdr:cNvPr>
        <cdr:cNvSpPr txBox="1"/>
      </cdr:nvSpPr>
      <cdr:spPr>
        <a:xfrm xmlns:a="http://schemas.openxmlformats.org/drawingml/2006/main">
          <a:off x="4527550" y="4391478"/>
          <a:ext cx="9144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TW" sz="1200" b="1">
              <a:solidFill>
                <a:schemeClr val="accent5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202005</a:t>
          </a:r>
          <a:endParaRPr lang="zh-TW" altLang="en-US" sz="1200" b="1">
            <a:solidFill>
              <a:schemeClr val="accent5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0.4755</cdr:x>
      <cdr:y>0.35743</cdr:y>
    </cdr:from>
    <cdr:to>
      <cdr:x>0.57639</cdr:x>
      <cdr:y>0.40594</cdr:y>
    </cdr:to>
    <cdr:sp macro="" textlink="">
      <cdr:nvSpPr>
        <cdr:cNvPr id="8" name="文字方塊 1">
          <a:extLst xmlns:a="http://schemas.openxmlformats.org/drawingml/2006/main">
            <a:ext uri="{FF2B5EF4-FFF2-40B4-BE49-F238E27FC236}">
              <a16:creationId xmlns:a16="http://schemas.microsoft.com/office/drawing/2014/main" id="{2F95DEE1-7CBB-4BD4-8322-92874852210D}"/>
            </a:ext>
          </a:extLst>
        </cdr:cNvPr>
        <cdr:cNvSpPr txBox="1"/>
      </cdr:nvSpPr>
      <cdr:spPr>
        <a:xfrm xmlns:a="http://schemas.openxmlformats.org/drawingml/2006/main">
          <a:off x="4309836" y="2105479"/>
          <a:ext cx="9144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TW" sz="1200" b="1">
              <a:solidFill>
                <a:schemeClr val="accent5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202001</a:t>
          </a:r>
          <a:endParaRPr lang="zh-TW" altLang="en-US" sz="1200" b="1">
            <a:solidFill>
              <a:schemeClr val="accent5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0.5866</cdr:x>
      <cdr:y>0.7201</cdr:y>
    </cdr:from>
    <cdr:to>
      <cdr:x>0.68748</cdr:x>
      <cdr:y>0.76861</cdr:y>
    </cdr:to>
    <cdr:sp macro="" textlink="">
      <cdr:nvSpPr>
        <cdr:cNvPr id="9" name="文字方塊 1">
          <a:extLst xmlns:a="http://schemas.openxmlformats.org/drawingml/2006/main">
            <a:ext uri="{FF2B5EF4-FFF2-40B4-BE49-F238E27FC236}">
              <a16:creationId xmlns:a16="http://schemas.microsoft.com/office/drawing/2014/main" id="{2F95DEE1-7CBB-4BD4-8322-92874852210D}"/>
            </a:ext>
          </a:extLst>
        </cdr:cNvPr>
        <cdr:cNvSpPr txBox="1"/>
      </cdr:nvSpPr>
      <cdr:spPr>
        <a:xfrm xmlns:a="http://schemas.openxmlformats.org/drawingml/2006/main">
          <a:off x="5316764" y="4241800"/>
          <a:ext cx="9144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TW" sz="1200" b="1">
              <a:solidFill>
                <a:schemeClr val="accent5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202006</a:t>
          </a:r>
          <a:endParaRPr lang="zh-TW" altLang="en-US" sz="1200" b="1">
            <a:solidFill>
              <a:schemeClr val="accent5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0.56708</cdr:x>
      <cdr:y>0.52375</cdr:y>
    </cdr:from>
    <cdr:to>
      <cdr:x>0.66797</cdr:x>
      <cdr:y>0.57226</cdr:y>
    </cdr:to>
    <cdr:sp macro="" textlink="">
      <cdr:nvSpPr>
        <cdr:cNvPr id="10" name="文字方塊 1">
          <a:extLst xmlns:a="http://schemas.openxmlformats.org/drawingml/2006/main">
            <a:ext uri="{FF2B5EF4-FFF2-40B4-BE49-F238E27FC236}">
              <a16:creationId xmlns:a16="http://schemas.microsoft.com/office/drawing/2014/main" id="{2F95DEE1-7CBB-4BD4-8322-92874852210D}"/>
            </a:ext>
          </a:extLst>
        </cdr:cNvPr>
        <cdr:cNvSpPr txBox="1"/>
      </cdr:nvSpPr>
      <cdr:spPr>
        <a:xfrm xmlns:a="http://schemas.openxmlformats.org/drawingml/2006/main">
          <a:off x="5139871" y="3085193"/>
          <a:ext cx="9144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TW" sz="1200" b="1">
              <a:solidFill>
                <a:schemeClr val="accent5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202008</a:t>
          </a:r>
          <a:r>
            <a:rPr lang="zh-TW" altLang="en-US" sz="1200" b="1">
              <a:solidFill>
                <a:schemeClr val="accent5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、</a:t>
          </a:r>
          <a:r>
            <a:rPr lang="en-US" altLang="zh-TW" sz="1200" b="1">
              <a:solidFill>
                <a:schemeClr val="accent5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202009</a:t>
          </a:r>
          <a:endParaRPr lang="zh-TW" altLang="en-US" sz="1200" b="1">
            <a:solidFill>
              <a:schemeClr val="accent5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0.1586</cdr:x>
      <cdr:y>0.41675</cdr:y>
    </cdr:from>
    <cdr:to>
      <cdr:x>0.25948</cdr:x>
      <cdr:y>0.46526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97AF00A0-0955-4AB7-9F08-9538FFD61090}"/>
            </a:ext>
          </a:extLst>
        </cdr:cNvPr>
        <cdr:cNvSpPr txBox="1"/>
      </cdr:nvSpPr>
      <cdr:spPr>
        <a:xfrm xmlns:a="http://schemas.openxmlformats.org/drawingml/2006/main">
          <a:off x="1451457" y="2546227"/>
          <a:ext cx="923194" cy="2963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altLang="zh-TW" sz="1200" b="1">
              <a:solidFill>
                <a:sysClr val="windowText" lastClr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201806</a:t>
          </a:r>
          <a:endParaRPr lang="zh-TW" altLang="en-US" sz="1200" b="1">
            <a:solidFill>
              <a:sysClr val="windowText" lastClr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0.11411</cdr:x>
      <cdr:y>0.30834</cdr:y>
    </cdr:from>
    <cdr:to>
      <cdr:x>0.215</cdr:x>
      <cdr:y>0.35685</cdr:y>
    </cdr:to>
    <cdr:sp macro="" textlink="">
      <cdr:nvSpPr>
        <cdr:cNvPr id="3" name="文字方塊 1">
          <a:extLst xmlns:a="http://schemas.openxmlformats.org/drawingml/2006/main">
            <a:ext uri="{FF2B5EF4-FFF2-40B4-BE49-F238E27FC236}">
              <a16:creationId xmlns:a16="http://schemas.microsoft.com/office/drawing/2014/main" id="{372844C2-21E8-44FB-9929-D3DFB1FD7908}"/>
            </a:ext>
          </a:extLst>
        </cdr:cNvPr>
        <cdr:cNvSpPr txBox="1"/>
      </cdr:nvSpPr>
      <cdr:spPr>
        <a:xfrm xmlns:a="http://schemas.openxmlformats.org/drawingml/2006/main">
          <a:off x="1044289" y="1883860"/>
          <a:ext cx="923286" cy="2963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TW" sz="1200" b="1">
              <a:solidFill>
                <a:sysClr val="windowText" lastClr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201801</a:t>
          </a:r>
          <a:endParaRPr lang="zh-TW" altLang="en-US" sz="1200" b="1">
            <a:solidFill>
              <a:sysClr val="windowText" lastClr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0.21538</cdr:x>
      <cdr:y>0.28987</cdr:y>
    </cdr:from>
    <cdr:to>
      <cdr:x>0.31627</cdr:x>
      <cdr:y>0.33838</cdr:y>
    </cdr:to>
    <cdr:sp macro="" textlink="">
      <cdr:nvSpPr>
        <cdr:cNvPr id="5" name="文字方塊 1">
          <a:extLst xmlns:a="http://schemas.openxmlformats.org/drawingml/2006/main">
            <a:ext uri="{FF2B5EF4-FFF2-40B4-BE49-F238E27FC236}">
              <a16:creationId xmlns:a16="http://schemas.microsoft.com/office/drawing/2014/main" id="{4AE8CCF3-6FA0-428E-AB87-FE5FCCE56C0B}"/>
            </a:ext>
          </a:extLst>
        </cdr:cNvPr>
        <cdr:cNvSpPr txBox="1"/>
      </cdr:nvSpPr>
      <cdr:spPr>
        <a:xfrm xmlns:a="http://schemas.openxmlformats.org/drawingml/2006/main">
          <a:off x="1971036" y="1771018"/>
          <a:ext cx="923286" cy="2963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TW" sz="1200" b="1">
              <a:solidFill>
                <a:srgbClr val="FF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201909</a:t>
          </a:r>
          <a:endParaRPr lang="zh-TW" altLang="en-US" sz="1200" b="1">
            <a:solidFill>
              <a:srgbClr val="FF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0.19942</cdr:x>
      <cdr:y>0.44752</cdr:y>
    </cdr:from>
    <cdr:to>
      <cdr:x>0.3003</cdr:x>
      <cdr:y>0.49603</cdr:y>
    </cdr:to>
    <cdr:sp macro="" textlink="">
      <cdr:nvSpPr>
        <cdr:cNvPr id="6" name="文字方塊 1">
          <a:extLst xmlns:a="http://schemas.openxmlformats.org/drawingml/2006/main">
            <a:ext uri="{FF2B5EF4-FFF2-40B4-BE49-F238E27FC236}">
              <a16:creationId xmlns:a16="http://schemas.microsoft.com/office/drawing/2014/main" id="{4AE8CCF3-6FA0-428E-AB87-FE5FCCE56C0B}"/>
            </a:ext>
          </a:extLst>
        </cdr:cNvPr>
        <cdr:cNvSpPr txBox="1"/>
      </cdr:nvSpPr>
      <cdr:spPr>
        <a:xfrm xmlns:a="http://schemas.openxmlformats.org/drawingml/2006/main">
          <a:off x="1824953" y="2734261"/>
          <a:ext cx="923194" cy="2963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TW" sz="1200" b="1">
              <a:solidFill>
                <a:srgbClr val="FF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201904</a:t>
          </a:r>
          <a:endParaRPr lang="zh-TW" altLang="en-US" sz="1200" b="1">
            <a:solidFill>
              <a:srgbClr val="FF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0.26591</cdr:x>
      <cdr:y>0.46316</cdr:y>
    </cdr:from>
    <cdr:to>
      <cdr:x>0.3668</cdr:x>
      <cdr:y>0.51167</cdr:y>
    </cdr:to>
    <cdr:sp macro="" textlink="">
      <cdr:nvSpPr>
        <cdr:cNvPr id="7" name="文字方塊 1">
          <a:extLst xmlns:a="http://schemas.openxmlformats.org/drawingml/2006/main">
            <a:ext uri="{FF2B5EF4-FFF2-40B4-BE49-F238E27FC236}">
              <a16:creationId xmlns:a16="http://schemas.microsoft.com/office/drawing/2014/main" id="{4AE8CCF3-6FA0-428E-AB87-FE5FCCE56C0B}"/>
            </a:ext>
          </a:extLst>
        </cdr:cNvPr>
        <cdr:cNvSpPr txBox="1"/>
      </cdr:nvSpPr>
      <cdr:spPr>
        <a:xfrm xmlns:a="http://schemas.openxmlformats.org/drawingml/2006/main">
          <a:off x="2433478" y="2829802"/>
          <a:ext cx="923286" cy="2963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TW" sz="1200" b="1">
              <a:solidFill>
                <a:schemeClr val="accent5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202005</a:t>
          </a:r>
          <a:endParaRPr lang="zh-TW" altLang="en-US" sz="1200" b="1">
            <a:solidFill>
              <a:schemeClr val="accent5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0.26618</cdr:x>
      <cdr:y>0.33318</cdr:y>
    </cdr:from>
    <cdr:to>
      <cdr:x>0.36707</cdr:x>
      <cdr:y>0.38169</cdr:y>
    </cdr:to>
    <cdr:sp macro="" textlink="">
      <cdr:nvSpPr>
        <cdr:cNvPr id="8" name="文字方塊 1">
          <a:extLst xmlns:a="http://schemas.openxmlformats.org/drawingml/2006/main">
            <a:ext uri="{FF2B5EF4-FFF2-40B4-BE49-F238E27FC236}">
              <a16:creationId xmlns:a16="http://schemas.microsoft.com/office/drawing/2014/main" id="{2F95DEE1-7CBB-4BD4-8322-92874852210D}"/>
            </a:ext>
          </a:extLst>
        </cdr:cNvPr>
        <cdr:cNvSpPr txBox="1"/>
      </cdr:nvSpPr>
      <cdr:spPr>
        <a:xfrm xmlns:a="http://schemas.openxmlformats.org/drawingml/2006/main">
          <a:off x="2435912" y="2035644"/>
          <a:ext cx="923285" cy="2963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TW" sz="1200" b="1">
              <a:solidFill>
                <a:schemeClr val="accent5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202001</a:t>
          </a:r>
          <a:endParaRPr lang="zh-TW" altLang="en-US" sz="1200" b="1">
            <a:solidFill>
              <a:schemeClr val="accent5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0.32871</cdr:x>
      <cdr:y>0.43948</cdr:y>
    </cdr:from>
    <cdr:to>
      <cdr:x>0.42959</cdr:x>
      <cdr:y>0.48799</cdr:y>
    </cdr:to>
    <cdr:sp macro="" textlink="">
      <cdr:nvSpPr>
        <cdr:cNvPr id="9" name="文字方塊 1">
          <a:extLst xmlns:a="http://schemas.openxmlformats.org/drawingml/2006/main">
            <a:ext uri="{FF2B5EF4-FFF2-40B4-BE49-F238E27FC236}">
              <a16:creationId xmlns:a16="http://schemas.microsoft.com/office/drawing/2014/main" id="{2F95DEE1-7CBB-4BD4-8322-92874852210D}"/>
            </a:ext>
          </a:extLst>
        </cdr:cNvPr>
        <cdr:cNvSpPr txBox="1"/>
      </cdr:nvSpPr>
      <cdr:spPr>
        <a:xfrm xmlns:a="http://schemas.openxmlformats.org/drawingml/2006/main">
          <a:off x="3008133" y="2685137"/>
          <a:ext cx="923194" cy="2963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TW" sz="1200" b="1">
              <a:solidFill>
                <a:schemeClr val="accent5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202006</a:t>
          </a:r>
          <a:endParaRPr lang="zh-TW" altLang="en-US" sz="1200" b="1">
            <a:solidFill>
              <a:schemeClr val="accent5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0.37626</cdr:x>
      <cdr:y>0.37305</cdr:y>
    </cdr:from>
    <cdr:to>
      <cdr:x>0.47715</cdr:x>
      <cdr:y>0.42156</cdr:y>
    </cdr:to>
    <cdr:sp macro="" textlink="">
      <cdr:nvSpPr>
        <cdr:cNvPr id="10" name="文字方塊 1">
          <a:extLst xmlns:a="http://schemas.openxmlformats.org/drawingml/2006/main">
            <a:ext uri="{FF2B5EF4-FFF2-40B4-BE49-F238E27FC236}">
              <a16:creationId xmlns:a16="http://schemas.microsoft.com/office/drawing/2014/main" id="{2F95DEE1-7CBB-4BD4-8322-92874852210D}"/>
            </a:ext>
          </a:extLst>
        </cdr:cNvPr>
        <cdr:cNvSpPr txBox="1"/>
      </cdr:nvSpPr>
      <cdr:spPr>
        <a:xfrm xmlns:a="http://schemas.openxmlformats.org/drawingml/2006/main">
          <a:off x="3443330" y="2279236"/>
          <a:ext cx="923286" cy="2963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TW" sz="1200" b="1">
              <a:solidFill>
                <a:schemeClr val="accent5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202008</a:t>
          </a:r>
          <a:r>
            <a:rPr lang="zh-TW" altLang="en-US" sz="1200" b="1">
              <a:solidFill>
                <a:schemeClr val="accent5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、</a:t>
          </a:r>
          <a:r>
            <a:rPr lang="en-US" altLang="zh-TW" sz="1200" b="1">
              <a:solidFill>
                <a:schemeClr val="accent5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202009</a:t>
          </a:r>
          <a:endParaRPr lang="zh-TW" altLang="en-US" sz="1200" b="1">
            <a:solidFill>
              <a:schemeClr val="accent5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0.26087</cdr:x>
      <cdr:y>0.39024</cdr:y>
    </cdr:from>
    <cdr:to>
      <cdr:x>0.26202</cdr:x>
      <cdr:y>0.46299</cdr:y>
    </cdr:to>
    <cdr:cxnSp macro="">
      <cdr:nvCxnSpPr>
        <cdr:cNvPr id="12" name="直線單箭頭接點 11">
          <a:extLst xmlns:a="http://schemas.openxmlformats.org/drawingml/2006/main">
            <a:ext uri="{FF2B5EF4-FFF2-40B4-BE49-F238E27FC236}">
              <a16:creationId xmlns:a16="http://schemas.microsoft.com/office/drawing/2014/main" id="{A3AC8C46-5610-4370-A643-3D100B1F669D}"/>
            </a:ext>
          </a:extLst>
        </cdr:cNvPr>
        <cdr:cNvCxnSpPr/>
      </cdr:nvCxnSpPr>
      <cdr:spPr>
        <a:xfrm xmlns:a="http://schemas.openxmlformats.org/drawingml/2006/main">
          <a:off x="2387297" y="2384274"/>
          <a:ext cx="10584" cy="444501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prstDash val="dash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0.33141</cdr:x>
      <cdr:y>0.3989</cdr:y>
    </cdr:from>
    <cdr:to>
      <cdr:x>0.35223</cdr:x>
      <cdr:y>0.42142</cdr:y>
    </cdr:to>
    <cdr:cxnSp macro="">
      <cdr:nvCxnSpPr>
        <cdr:cNvPr id="14" name="直線單箭頭接點 13">
          <a:extLst xmlns:a="http://schemas.openxmlformats.org/drawingml/2006/main">
            <a:ext uri="{FF2B5EF4-FFF2-40B4-BE49-F238E27FC236}">
              <a16:creationId xmlns:a16="http://schemas.microsoft.com/office/drawing/2014/main" id="{149D9F04-21FB-4392-BB40-07F10D5FB6F0}"/>
            </a:ext>
          </a:extLst>
        </cdr:cNvPr>
        <cdr:cNvCxnSpPr/>
      </cdr:nvCxnSpPr>
      <cdr:spPr>
        <a:xfrm xmlns:a="http://schemas.openxmlformats.org/drawingml/2006/main" flipV="1">
          <a:off x="3032881" y="2437191"/>
          <a:ext cx="190500" cy="137584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5"/>
          </a:solidFill>
          <a:prstDash val="dash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0.26583</cdr:x>
      <cdr:y>0.33838</cdr:y>
    </cdr:from>
    <cdr:to>
      <cdr:x>0.27385</cdr:x>
      <cdr:y>0.36515</cdr:y>
    </cdr:to>
    <cdr:cxnSp macro="">
      <cdr:nvCxnSpPr>
        <cdr:cNvPr id="17" name="直線單箭頭接點 16">
          <a:extLst xmlns:a="http://schemas.openxmlformats.org/drawingml/2006/main">
            <a:ext uri="{FF2B5EF4-FFF2-40B4-BE49-F238E27FC236}">
              <a16:creationId xmlns:a16="http://schemas.microsoft.com/office/drawing/2014/main" id="{149D9F04-21FB-4392-BB40-07F10D5FB6F0}"/>
            </a:ext>
          </a:extLst>
        </cdr:cNvPr>
        <cdr:cNvCxnSpPr>
          <a:endCxn xmlns:a="http://schemas.openxmlformats.org/drawingml/2006/main" id="5" idx="2"/>
        </cdr:cNvCxnSpPr>
      </cdr:nvCxnSpPr>
      <cdr:spPr>
        <a:xfrm xmlns:a="http://schemas.openxmlformats.org/drawingml/2006/main" flipH="1" flipV="1">
          <a:off x="2432679" y="2067403"/>
          <a:ext cx="73456" cy="163564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prstDash val="dash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70909</xdr:colOff>
      <xdr:row>31</xdr:row>
      <xdr:rowOff>173565</xdr:rowOff>
    </xdr:from>
    <xdr:to>
      <xdr:col>51</xdr:col>
      <xdr:colOff>590550</xdr:colOff>
      <xdr:row>60</xdr:row>
      <xdr:rowOff>142874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6DC81C-334D-41E0-A1BB-BE65A1247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353787</xdr:colOff>
      <xdr:row>61</xdr:row>
      <xdr:rowOff>176891</xdr:rowOff>
    </xdr:from>
    <xdr:to>
      <xdr:col>16</xdr:col>
      <xdr:colOff>562278</xdr:colOff>
      <xdr:row>90</xdr:row>
      <xdr:rowOff>148317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2A52AE6C-5815-4253-83DF-DCC0EE57B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158750</xdr:colOff>
      <xdr:row>62</xdr:row>
      <xdr:rowOff>1</xdr:rowOff>
    </xdr:from>
    <xdr:to>
      <xdr:col>30</xdr:col>
      <xdr:colOff>494242</xdr:colOff>
      <xdr:row>90</xdr:row>
      <xdr:rowOff>183093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4ACB1538-646F-46EB-8F48-4CE0A2E45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0.43615</cdr:x>
      <cdr:y>0.19849</cdr:y>
    </cdr:from>
    <cdr:to>
      <cdr:x>0.53703</cdr:x>
      <cdr:y>0.247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97AF00A0-0955-4AB7-9F08-9538FFD61090}"/>
            </a:ext>
          </a:extLst>
        </cdr:cNvPr>
        <cdr:cNvSpPr txBox="1"/>
      </cdr:nvSpPr>
      <cdr:spPr>
        <a:xfrm xmlns:a="http://schemas.openxmlformats.org/drawingml/2006/main">
          <a:off x="3991413" y="1212742"/>
          <a:ext cx="923194" cy="2963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altLang="zh-TW" sz="1200" b="1">
              <a:solidFill>
                <a:sysClr val="windowText" lastClr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201806</a:t>
          </a:r>
          <a:endParaRPr lang="zh-TW" altLang="en-US" sz="1200" b="1">
            <a:solidFill>
              <a:sysClr val="windowText" lastClr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0.29221</cdr:x>
      <cdr:y>0.1715</cdr:y>
    </cdr:from>
    <cdr:to>
      <cdr:x>0.3931</cdr:x>
      <cdr:y>0.22001</cdr:y>
    </cdr:to>
    <cdr:sp macro="" textlink="">
      <cdr:nvSpPr>
        <cdr:cNvPr id="3" name="文字方塊 1">
          <a:extLst xmlns:a="http://schemas.openxmlformats.org/drawingml/2006/main">
            <a:ext uri="{FF2B5EF4-FFF2-40B4-BE49-F238E27FC236}">
              <a16:creationId xmlns:a16="http://schemas.microsoft.com/office/drawing/2014/main" id="{372844C2-21E8-44FB-9929-D3DFB1FD7908}"/>
            </a:ext>
          </a:extLst>
        </cdr:cNvPr>
        <cdr:cNvSpPr txBox="1"/>
      </cdr:nvSpPr>
      <cdr:spPr>
        <a:xfrm xmlns:a="http://schemas.openxmlformats.org/drawingml/2006/main">
          <a:off x="2674101" y="1047800"/>
          <a:ext cx="923286" cy="2963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TW" sz="1200" b="1">
              <a:solidFill>
                <a:sysClr val="windowText" lastClr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201801</a:t>
          </a:r>
          <a:endParaRPr lang="zh-TW" altLang="en-US" sz="1200" b="1">
            <a:solidFill>
              <a:sysClr val="windowText" lastClr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0.30096</cdr:x>
      <cdr:y>0.23617</cdr:y>
    </cdr:from>
    <cdr:to>
      <cdr:x>0.40185</cdr:x>
      <cdr:y>0.28468</cdr:y>
    </cdr:to>
    <cdr:sp macro="" textlink="">
      <cdr:nvSpPr>
        <cdr:cNvPr id="5" name="文字方塊 1">
          <a:extLst xmlns:a="http://schemas.openxmlformats.org/drawingml/2006/main">
            <a:ext uri="{FF2B5EF4-FFF2-40B4-BE49-F238E27FC236}">
              <a16:creationId xmlns:a16="http://schemas.microsoft.com/office/drawing/2014/main" id="{4AE8CCF3-6FA0-428E-AB87-FE5FCCE56C0B}"/>
            </a:ext>
          </a:extLst>
        </cdr:cNvPr>
        <cdr:cNvSpPr txBox="1"/>
      </cdr:nvSpPr>
      <cdr:spPr>
        <a:xfrm xmlns:a="http://schemas.openxmlformats.org/drawingml/2006/main">
          <a:off x="2754197" y="1442952"/>
          <a:ext cx="923286" cy="2963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TW" sz="1200" b="1">
              <a:solidFill>
                <a:srgbClr val="FF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201909</a:t>
          </a:r>
          <a:endParaRPr lang="zh-TW" altLang="en-US" sz="1200" b="1">
            <a:solidFill>
              <a:srgbClr val="FF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0.40874</cdr:x>
      <cdr:y>0.23099</cdr:y>
    </cdr:from>
    <cdr:to>
      <cdr:x>0.50962</cdr:x>
      <cdr:y>0.2795</cdr:y>
    </cdr:to>
    <cdr:sp macro="" textlink="">
      <cdr:nvSpPr>
        <cdr:cNvPr id="6" name="文字方塊 1">
          <a:extLst xmlns:a="http://schemas.openxmlformats.org/drawingml/2006/main">
            <a:ext uri="{FF2B5EF4-FFF2-40B4-BE49-F238E27FC236}">
              <a16:creationId xmlns:a16="http://schemas.microsoft.com/office/drawing/2014/main" id="{4AE8CCF3-6FA0-428E-AB87-FE5FCCE56C0B}"/>
            </a:ext>
          </a:extLst>
        </cdr:cNvPr>
        <cdr:cNvSpPr txBox="1"/>
      </cdr:nvSpPr>
      <cdr:spPr>
        <a:xfrm xmlns:a="http://schemas.openxmlformats.org/drawingml/2006/main">
          <a:off x="3740557" y="1411323"/>
          <a:ext cx="923194" cy="2963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TW" sz="1200" b="1">
              <a:solidFill>
                <a:srgbClr val="FF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201904</a:t>
          </a:r>
          <a:endParaRPr lang="zh-TW" altLang="en-US" sz="1200" b="1">
            <a:solidFill>
              <a:srgbClr val="FF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0.47523</cdr:x>
      <cdr:y>0.31246</cdr:y>
    </cdr:from>
    <cdr:to>
      <cdr:x>0.57612</cdr:x>
      <cdr:y>0.36097</cdr:y>
    </cdr:to>
    <cdr:sp macro="" textlink="">
      <cdr:nvSpPr>
        <cdr:cNvPr id="7" name="文字方塊 1">
          <a:extLst xmlns:a="http://schemas.openxmlformats.org/drawingml/2006/main">
            <a:ext uri="{FF2B5EF4-FFF2-40B4-BE49-F238E27FC236}">
              <a16:creationId xmlns:a16="http://schemas.microsoft.com/office/drawing/2014/main" id="{4AE8CCF3-6FA0-428E-AB87-FE5FCCE56C0B}"/>
            </a:ext>
          </a:extLst>
        </cdr:cNvPr>
        <cdr:cNvSpPr txBox="1"/>
      </cdr:nvSpPr>
      <cdr:spPr>
        <a:xfrm xmlns:a="http://schemas.openxmlformats.org/drawingml/2006/main">
          <a:off x="4349034" y="1909046"/>
          <a:ext cx="923285" cy="2963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TW" sz="1200" b="1">
              <a:solidFill>
                <a:schemeClr val="accent5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202005</a:t>
          </a:r>
          <a:endParaRPr lang="zh-TW" altLang="en-US" sz="1200" b="1">
            <a:solidFill>
              <a:schemeClr val="accent5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0.48715</cdr:x>
      <cdr:y>0.27146</cdr:y>
    </cdr:from>
    <cdr:to>
      <cdr:x>0.58803</cdr:x>
      <cdr:y>0.31997</cdr:y>
    </cdr:to>
    <cdr:sp macro="" textlink="">
      <cdr:nvSpPr>
        <cdr:cNvPr id="9" name="文字方塊 1">
          <a:extLst xmlns:a="http://schemas.openxmlformats.org/drawingml/2006/main">
            <a:ext uri="{FF2B5EF4-FFF2-40B4-BE49-F238E27FC236}">
              <a16:creationId xmlns:a16="http://schemas.microsoft.com/office/drawing/2014/main" id="{2F95DEE1-7CBB-4BD4-8322-92874852210D}"/>
            </a:ext>
          </a:extLst>
        </cdr:cNvPr>
        <cdr:cNvSpPr txBox="1"/>
      </cdr:nvSpPr>
      <cdr:spPr>
        <a:xfrm xmlns:a="http://schemas.openxmlformats.org/drawingml/2006/main">
          <a:off x="4458076" y="1658534"/>
          <a:ext cx="923194" cy="2963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TW" sz="1200" b="1">
              <a:solidFill>
                <a:schemeClr val="accent5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202006</a:t>
          </a:r>
          <a:endParaRPr lang="zh-TW" altLang="en-US" sz="1200" b="1">
            <a:solidFill>
              <a:schemeClr val="accent5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0.32653</cdr:x>
      <cdr:y>0.29337</cdr:y>
    </cdr:from>
    <cdr:to>
      <cdr:x>0.42742</cdr:x>
      <cdr:y>0.34188</cdr:y>
    </cdr:to>
    <cdr:sp macro="" textlink="">
      <cdr:nvSpPr>
        <cdr:cNvPr id="10" name="文字方塊 1">
          <a:extLst xmlns:a="http://schemas.openxmlformats.org/drawingml/2006/main">
            <a:ext uri="{FF2B5EF4-FFF2-40B4-BE49-F238E27FC236}">
              <a16:creationId xmlns:a16="http://schemas.microsoft.com/office/drawing/2014/main" id="{2F95DEE1-7CBB-4BD4-8322-92874852210D}"/>
            </a:ext>
          </a:extLst>
        </cdr:cNvPr>
        <cdr:cNvSpPr txBox="1"/>
      </cdr:nvSpPr>
      <cdr:spPr>
        <a:xfrm xmlns:a="http://schemas.openxmlformats.org/drawingml/2006/main">
          <a:off x="2988225" y="1792413"/>
          <a:ext cx="923285" cy="2963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TW" sz="1200" b="1">
              <a:solidFill>
                <a:schemeClr val="accent5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202008</a:t>
          </a:r>
          <a:r>
            <a:rPr lang="zh-TW" altLang="en-US" sz="1200" b="1">
              <a:solidFill>
                <a:schemeClr val="accent5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、</a:t>
          </a:r>
          <a:r>
            <a:rPr lang="en-US" altLang="zh-TW" sz="1200" b="1">
              <a:solidFill>
                <a:schemeClr val="accent5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202009</a:t>
          </a:r>
          <a:endParaRPr lang="zh-TW" altLang="en-US" sz="1200" b="1">
            <a:solidFill>
              <a:schemeClr val="accent5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303;&#2423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0Project/2021&#22320;&#23652;&#19979;&#38519;/&#32317;&#35336;&#30059;/&#35264;&#28204;&#36039;&#26009;/WRA-MW-20200406&#22320;&#38519;&#30435;&#28204;&#20117;/&#22320;&#38519;&#30435;&#28204;&#20117;/Yunlin/&#22303;&#24235;/&#22303;&#2423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原始"/>
      <sheetName val="修改"/>
      <sheetName val="分層累積壓縮量"/>
      <sheetName val="分層累積壓縮量2020"/>
      <sheetName val="分層累積壓縮量2019"/>
      <sheetName val="各層相對第一筆資料壓縮量變化圖(2019-2020)"/>
      <sheetName val="各層相對第一筆資料壓縮量變化圖(2019-2020) (負值)"/>
      <sheetName val="分層壓縮量折線圖(2019-2020) (含水層單位)"/>
    </sheetNames>
    <sheetDataSet>
      <sheetData sheetId="0"/>
      <sheetData sheetId="1"/>
      <sheetData sheetId="2"/>
      <sheetData sheetId="3"/>
      <sheetData sheetId="4"/>
      <sheetData sheetId="5">
        <row r="28">
          <cell r="D28">
            <v>201901</v>
          </cell>
        </row>
      </sheetData>
      <sheetData sheetId="6">
        <row r="28">
          <cell r="D28">
            <v>201901</v>
          </cell>
          <cell r="E28">
            <v>201902</v>
          </cell>
          <cell r="F28">
            <v>201903</v>
          </cell>
          <cell r="G28">
            <v>201904</v>
          </cell>
          <cell r="H28">
            <v>201905</v>
          </cell>
          <cell r="I28">
            <v>201906</v>
          </cell>
          <cell r="J28">
            <v>201907</v>
          </cell>
          <cell r="K28">
            <v>201908</v>
          </cell>
          <cell r="L28">
            <v>201909</v>
          </cell>
          <cell r="M28">
            <v>201910</v>
          </cell>
          <cell r="N28">
            <v>201911</v>
          </cell>
          <cell r="O28">
            <v>201912</v>
          </cell>
          <cell r="P28">
            <v>202001</v>
          </cell>
          <cell r="Q28">
            <v>202002</v>
          </cell>
          <cell r="R28">
            <v>202003</v>
          </cell>
          <cell r="S28">
            <v>202004</v>
          </cell>
          <cell r="T28">
            <v>202005</v>
          </cell>
          <cell r="U28">
            <v>202006</v>
          </cell>
          <cell r="V28">
            <v>202007</v>
          </cell>
          <cell r="W28">
            <v>202008</v>
          </cell>
          <cell r="X28">
            <v>202009</v>
          </cell>
          <cell r="Y28">
            <v>202010</v>
          </cell>
          <cell r="Z28">
            <v>202011</v>
          </cell>
          <cell r="AA28">
            <v>202012</v>
          </cell>
        </row>
        <row r="29">
          <cell r="C29" t="str">
            <v>NO.1</v>
          </cell>
        </row>
        <row r="30">
          <cell r="C30" t="str">
            <v>NO.2</v>
          </cell>
        </row>
        <row r="31">
          <cell r="C31" t="str">
            <v>NO.3</v>
          </cell>
        </row>
        <row r="32">
          <cell r="C32" t="str">
            <v>NO.4</v>
          </cell>
        </row>
        <row r="34">
          <cell r="C34" t="str">
            <v>NO.6</v>
          </cell>
        </row>
        <row r="35">
          <cell r="C35" t="str">
            <v>NO.7</v>
          </cell>
        </row>
        <row r="36">
          <cell r="C36" t="str">
            <v>NO.8</v>
          </cell>
        </row>
        <row r="37">
          <cell r="C37" t="str">
            <v>NO.9</v>
          </cell>
        </row>
        <row r="38">
          <cell r="C38" t="str">
            <v>NO.10</v>
          </cell>
        </row>
        <row r="39">
          <cell r="C39" t="str">
            <v>NO.11</v>
          </cell>
        </row>
        <row r="40">
          <cell r="C40" t="str">
            <v>NO.12</v>
          </cell>
        </row>
        <row r="41">
          <cell r="C41" t="str">
            <v>NO.13</v>
          </cell>
        </row>
        <row r="42">
          <cell r="C42" t="str">
            <v>NO.14</v>
          </cell>
        </row>
        <row r="43">
          <cell r="C43" t="str">
            <v>NO.15</v>
          </cell>
        </row>
        <row r="44">
          <cell r="C44" t="str">
            <v>NO.16</v>
          </cell>
        </row>
        <row r="45">
          <cell r="C45" t="str">
            <v>NO.17</v>
          </cell>
        </row>
        <row r="46">
          <cell r="C46" t="str">
            <v>NO.18</v>
          </cell>
        </row>
        <row r="47">
          <cell r="C47" t="str">
            <v>NO.19</v>
          </cell>
        </row>
        <row r="48">
          <cell r="C48" t="str">
            <v>NO.20</v>
          </cell>
        </row>
        <row r="49">
          <cell r="C49" t="str">
            <v>NO.21</v>
          </cell>
        </row>
        <row r="50">
          <cell r="C50" t="str">
            <v>NO.22</v>
          </cell>
        </row>
        <row r="51">
          <cell r="C51" t="str">
            <v>NO.23</v>
          </cell>
        </row>
        <row r="52">
          <cell r="C52" t="str">
            <v>NO.24</v>
          </cell>
        </row>
      </sheetData>
      <sheetData sheetId="7">
        <row r="32">
          <cell r="X32">
            <v>201901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原始"/>
      <sheetName val="修改"/>
      <sheetName val="分層累積壓縮量"/>
      <sheetName val="分層累積壓縮量2020"/>
      <sheetName val="分層累積壓縮量2019"/>
      <sheetName val="分層累積壓縮量2018"/>
      <sheetName val="各層相對第一筆資料壓縮量變化圖(2019-2020)"/>
      <sheetName val="各層相對第一筆資料壓縮量變化圖(2019-2020) (負值)"/>
      <sheetName val="分層壓縮量折線圖(2019-2020) (含水層單位)"/>
      <sheetName val="各層相對第一筆資料壓縮量變化圖(2018-2020) "/>
      <sheetName val="分層壓縮量折線圖(2018-2020) (含水層、地下水位關係"/>
      <sheetName val="分層壓縮量折線圖(2018-2020) (含水層、地下 (2)"/>
      <sheetName val="各磁環間壓縮量變化圖(2018-2020) 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7"/>
  <dimension ref="A1:AY305"/>
  <sheetViews>
    <sheetView topLeftCell="A29" zoomScale="73" zoomScaleNormal="73" workbookViewId="0">
      <selection activeCell="E55" sqref="E55"/>
    </sheetView>
  </sheetViews>
  <sheetFormatPr defaultRowHeight="16.5" x14ac:dyDescent="0.25"/>
  <cols>
    <col min="1" max="1" width="9" style="99"/>
    <col min="2" max="2" width="7.75" style="78" customWidth="1"/>
    <col min="3" max="3" width="9" style="79"/>
    <col min="4" max="5" width="9.5" style="70" bestFit="1" customWidth="1"/>
    <col min="6" max="6" width="9.125" style="70" bestFit="1" customWidth="1"/>
    <col min="7" max="7" width="9.5" style="70" bestFit="1" customWidth="1"/>
    <col min="8" max="8" width="9.125" style="70" bestFit="1" customWidth="1"/>
    <col min="9" max="9" width="9.5" style="70" bestFit="1" customWidth="1"/>
    <col min="10" max="12" width="9.125" style="70" bestFit="1" customWidth="1"/>
    <col min="13" max="14" width="9.5" style="70" bestFit="1" customWidth="1"/>
    <col min="15" max="15" width="10.5" style="70" bestFit="1" customWidth="1"/>
    <col min="16" max="17" width="9.5" style="70" bestFit="1" customWidth="1"/>
    <col min="18" max="18" width="10.5" style="70" bestFit="1" customWidth="1"/>
    <col min="19" max="19" width="9.5" style="70" bestFit="1" customWidth="1"/>
    <col min="20" max="20" width="9.125" style="70" bestFit="1" customWidth="1"/>
    <col min="21" max="21" width="9.5" style="70" bestFit="1" customWidth="1"/>
    <col min="22" max="24" width="9.125" style="70" bestFit="1" customWidth="1"/>
    <col min="25" max="25" width="10.5" style="70" bestFit="1" customWidth="1"/>
    <col min="26" max="26" width="9.5" style="70" bestFit="1" customWidth="1"/>
    <col min="27" max="28" width="10.5" style="70" bestFit="1" customWidth="1"/>
    <col min="29" max="29" width="9.5" style="70" bestFit="1" customWidth="1"/>
    <col min="30" max="30" width="10.5" style="70" bestFit="1" customWidth="1"/>
    <col min="31" max="44" width="9" style="70"/>
    <col min="45" max="45" width="10.5" style="70" bestFit="1" customWidth="1"/>
    <col min="46" max="46" width="10.5" style="70" customWidth="1"/>
    <col min="47" max="47" width="9.5" style="70" bestFit="1" customWidth="1"/>
    <col min="48" max="48" width="9.5" style="70" customWidth="1"/>
    <col min="49" max="49" width="10.5" style="70" bestFit="1" customWidth="1"/>
    <col min="50" max="50" width="10.5" style="70" customWidth="1"/>
    <col min="51" max="16384" width="9" style="70"/>
  </cols>
  <sheetData>
    <row r="1" spans="1:51" x14ac:dyDescent="0.25">
      <c r="A1" s="99" t="s">
        <v>0</v>
      </c>
      <c r="B1" s="94">
        <v>43472</v>
      </c>
      <c r="C1" s="66">
        <v>43472</v>
      </c>
      <c r="D1" s="67"/>
      <c r="E1" s="67">
        <v>43511</v>
      </c>
      <c r="F1" s="67"/>
      <c r="G1" s="67">
        <v>43528</v>
      </c>
      <c r="H1" s="67"/>
      <c r="I1" s="67">
        <v>43567</v>
      </c>
      <c r="J1" s="67"/>
      <c r="K1" s="67">
        <v>43600</v>
      </c>
      <c r="L1" s="67"/>
      <c r="M1" s="67">
        <v>43626</v>
      </c>
      <c r="N1" s="67"/>
      <c r="O1" s="67">
        <v>43648</v>
      </c>
      <c r="P1" s="67"/>
      <c r="Q1" s="67">
        <v>43682</v>
      </c>
      <c r="R1" s="67"/>
      <c r="S1" s="67">
        <v>43710</v>
      </c>
      <c r="T1" s="67"/>
      <c r="U1" s="67">
        <v>43745</v>
      </c>
      <c r="V1" s="67"/>
      <c r="W1" s="67">
        <v>43784</v>
      </c>
      <c r="X1" s="67"/>
      <c r="Y1" s="67">
        <v>43810</v>
      </c>
      <c r="Z1" s="67"/>
      <c r="AA1" s="67">
        <v>43845</v>
      </c>
      <c r="AB1" s="67"/>
      <c r="AC1" s="67">
        <v>43864</v>
      </c>
      <c r="AD1" s="68"/>
      <c r="AE1" s="69">
        <v>43892</v>
      </c>
      <c r="AF1" s="69"/>
      <c r="AG1" s="69">
        <v>43927</v>
      </c>
      <c r="AH1" s="69"/>
      <c r="AI1" s="69">
        <v>43955</v>
      </c>
      <c r="AJ1" s="69"/>
      <c r="AK1" s="69">
        <v>43985</v>
      </c>
      <c r="AL1" s="69"/>
      <c r="AM1" s="69">
        <v>44020</v>
      </c>
      <c r="AN1" s="69"/>
      <c r="AO1" s="69">
        <v>44046</v>
      </c>
      <c r="AP1" s="69"/>
      <c r="AQ1" s="69">
        <v>44081</v>
      </c>
      <c r="AR1" s="69"/>
      <c r="AS1" s="69">
        <v>44120</v>
      </c>
      <c r="AT1" s="69"/>
      <c r="AU1" s="69">
        <v>44144</v>
      </c>
      <c r="AV1" s="69"/>
      <c r="AW1" s="69">
        <v>44173</v>
      </c>
      <c r="AX1" s="69"/>
      <c r="AY1" s="69"/>
    </row>
    <row r="2" spans="1:51" x14ac:dyDescent="0.25">
      <c r="A2" s="99" t="s">
        <v>64</v>
      </c>
      <c r="B2" s="95">
        <v>5.6779999999999999</v>
      </c>
      <c r="C2" s="72">
        <v>5.6779999999999999</v>
      </c>
      <c r="D2" s="73">
        <v>0</v>
      </c>
      <c r="E2" s="73">
        <v>5.6779999999999999</v>
      </c>
      <c r="F2" s="73">
        <f>(C2-E2)*100</f>
        <v>0</v>
      </c>
      <c r="G2" s="73">
        <v>5.6779999999999999</v>
      </c>
      <c r="H2" s="73">
        <f>(C2-G2)*100</f>
        <v>0</v>
      </c>
      <c r="I2" s="73">
        <v>5.6779999999999999</v>
      </c>
      <c r="J2" s="73">
        <f>(C2-I2)*100</f>
        <v>0</v>
      </c>
      <c r="K2" s="73">
        <v>5.6779999999999999</v>
      </c>
      <c r="L2" s="73">
        <f>(C2-K2)*100</f>
        <v>0</v>
      </c>
      <c r="M2" s="73">
        <v>5.6790000000000003</v>
      </c>
      <c r="N2" s="73">
        <f>(C2-M2)*100</f>
        <v>-0.1000000000000334</v>
      </c>
      <c r="O2" s="73">
        <v>5.6790000000000003</v>
      </c>
      <c r="P2" s="73">
        <f>(C2-O2)*100</f>
        <v>-0.1000000000000334</v>
      </c>
      <c r="Q2" s="73">
        <v>5.6790000000000003</v>
      </c>
      <c r="R2" s="73">
        <f>(C2-Q2)*100</f>
        <v>-0.1000000000000334</v>
      </c>
      <c r="S2" s="73">
        <v>5.68</v>
      </c>
      <c r="T2" s="73">
        <f>(C2-S2)*100</f>
        <v>-0.19999999999997797</v>
      </c>
      <c r="U2" s="73">
        <v>5.6790000000000003</v>
      </c>
      <c r="V2" s="73">
        <f>(C2-U2)*100</f>
        <v>-0.1000000000000334</v>
      </c>
      <c r="W2" s="73">
        <v>5.6779999999999999</v>
      </c>
      <c r="X2" s="73">
        <f>(C2-W2)*100</f>
        <v>0</v>
      </c>
      <c r="Y2" s="73">
        <v>5.6779999999999999</v>
      </c>
      <c r="Z2" s="73">
        <f>(C2-Y2)*100</f>
        <v>0</v>
      </c>
      <c r="AA2" s="73">
        <v>5.6779999999999999</v>
      </c>
      <c r="AB2" s="73">
        <f>(C2-AA2)*100</f>
        <v>0</v>
      </c>
      <c r="AC2" s="73">
        <v>5.6779999999999999</v>
      </c>
      <c r="AD2" s="74">
        <f>(C2-AC2)*100</f>
        <v>0</v>
      </c>
      <c r="AE2" s="75">
        <v>5.6769999999999996</v>
      </c>
      <c r="AF2" s="75">
        <f>(C2-AE2)*100</f>
        <v>0.1000000000000334</v>
      </c>
      <c r="AG2" s="75">
        <v>5.6769999999999996</v>
      </c>
      <c r="AH2" s="75">
        <f>(C2-AG2)*100</f>
        <v>0.1000000000000334</v>
      </c>
      <c r="AI2" s="75">
        <v>5.6769999999999996</v>
      </c>
      <c r="AJ2" s="75">
        <f>(C2-AI2)*100</f>
        <v>0.1000000000000334</v>
      </c>
      <c r="AK2" s="75">
        <v>5.6779999999999999</v>
      </c>
      <c r="AL2" s="75">
        <f>(C2-AK2)*100</f>
        <v>0</v>
      </c>
      <c r="AM2" s="75">
        <v>5.6790000000000003</v>
      </c>
      <c r="AN2" s="75">
        <f>(C2-AM2)*100</f>
        <v>-0.1000000000000334</v>
      </c>
      <c r="AO2" s="75">
        <v>5.68</v>
      </c>
      <c r="AP2" s="75">
        <f>(C2-AO2)*100</f>
        <v>-0.19999999999997797</v>
      </c>
      <c r="AQ2" s="75">
        <v>5.6790000000000003</v>
      </c>
      <c r="AR2" s="75">
        <f>(C2-AQ2)*100</f>
        <v>-0.1000000000000334</v>
      </c>
      <c r="AS2" s="75">
        <v>5.6779999999999999</v>
      </c>
      <c r="AT2" s="75">
        <f>(C2-AS2)*100</f>
        <v>0</v>
      </c>
      <c r="AU2" s="75">
        <v>5.6779999999999999</v>
      </c>
      <c r="AV2" s="75">
        <f>(C2-AU2)*100</f>
        <v>0</v>
      </c>
      <c r="AW2" s="75">
        <v>5.6779999999999999</v>
      </c>
      <c r="AX2" s="75">
        <f>(C2-AW2)*100</f>
        <v>0</v>
      </c>
      <c r="AY2" s="75"/>
    </row>
    <row r="3" spans="1:51" x14ac:dyDescent="0.25">
      <c r="A3" s="99" t="s">
        <v>65</v>
      </c>
      <c r="B3" s="95">
        <v>21.193999999999999</v>
      </c>
      <c r="C3" s="72">
        <v>21.193999999999999</v>
      </c>
      <c r="D3" s="73">
        <v>0</v>
      </c>
      <c r="E3" s="73">
        <v>21.193000000000001</v>
      </c>
      <c r="F3" s="73">
        <f t="shared" ref="F3:F25" si="0">(C3-E3)*100</f>
        <v>9.9999999999766942E-2</v>
      </c>
      <c r="G3" s="73">
        <v>21.193000000000001</v>
      </c>
      <c r="H3" s="73">
        <f t="shared" ref="H3:H25" si="1">(C3-G3)*100</f>
        <v>9.9999999999766942E-2</v>
      </c>
      <c r="I3" s="73">
        <v>21.193000000000001</v>
      </c>
      <c r="J3" s="73">
        <f t="shared" ref="J3:J25" si="2">(C3-I3)*100</f>
        <v>9.9999999999766942E-2</v>
      </c>
      <c r="K3" s="73">
        <v>21.193999999999999</v>
      </c>
      <c r="L3" s="73">
        <f t="shared" ref="L3:L25" si="3">(C3-K3)*100</f>
        <v>0</v>
      </c>
      <c r="M3" s="73">
        <v>21.195</v>
      </c>
      <c r="N3" s="73">
        <f t="shared" ref="N3:N25" si="4">(C3-M3)*100</f>
        <v>-0.10000000000012221</v>
      </c>
      <c r="O3" s="73">
        <v>21.195</v>
      </c>
      <c r="P3" s="73">
        <f t="shared" ref="P3:P25" si="5">(C3-O3)*100</f>
        <v>-0.10000000000012221</v>
      </c>
      <c r="Q3" s="73">
        <v>21.195</v>
      </c>
      <c r="R3" s="73">
        <f t="shared" ref="R3:R25" si="6">(C3-Q3)*100</f>
        <v>-0.10000000000012221</v>
      </c>
      <c r="S3" s="73">
        <v>21.196000000000002</v>
      </c>
      <c r="T3" s="73">
        <f t="shared" ref="T3:T25" si="7">(C3-S3)*100</f>
        <v>-0.20000000000024443</v>
      </c>
      <c r="U3" s="73">
        <v>21.195</v>
      </c>
      <c r="V3" s="73">
        <f t="shared" ref="V3:V25" si="8">(C3-U3)*100</f>
        <v>-0.10000000000012221</v>
      </c>
      <c r="W3" s="73">
        <v>21.193999999999999</v>
      </c>
      <c r="X3" s="73">
        <f t="shared" ref="X3:X25" si="9">(C3-W3)*100</f>
        <v>0</v>
      </c>
      <c r="Y3" s="73">
        <v>21.193999999999999</v>
      </c>
      <c r="Z3" s="73">
        <f t="shared" ref="Z3:Z25" si="10">(C3-Y3)*100</f>
        <v>0</v>
      </c>
      <c r="AA3" s="73">
        <v>21.193999999999999</v>
      </c>
      <c r="AB3" s="73">
        <f t="shared" ref="AB3:AB25" si="11">(C3-AA3)*100</f>
        <v>0</v>
      </c>
      <c r="AC3" s="73">
        <v>21.193999999999999</v>
      </c>
      <c r="AD3" s="74">
        <f t="shared" ref="AD3:AD25" si="12">(C3-AC3)*100</f>
        <v>0</v>
      </c>
      <c r="AE3" s="75">
        <v>21.192</v>
      </c>
      <c r="AF3" s="75">
        <f t="shared" ref="AF3:AF25" si="13">(C3-AE3)*100</f>
        <v>0.19999999999988916</v>
      </c>
      <c r="AG3" s="75">
        <v>21.193000000000001</v>
      </c>
      <c r="AH3" s="75">
        <f t="shared" ref="AH3:AH25" si="14">(C3-AG3)*100</f>
        <v>9.9999999999766942E-2</v>
      </c>
      <c r="AI3" s="75">
        <v>21.192</v>
      </c>
      <c r="AJ3" s="75">
        <f t="shared" ref="AJ3:AJ25" si="15">(C3-AI3)*100</f>
        <v>0.19999999999988916</v>
      </c>
      <c r="AK3" s="75">
        <v>21.192</v>
      </c>
      <c r="AL3" s="75">
        <f t="shared" ref="AL3:AL25" si="16">(C3-AK3)*100</f>
        <v>0.19999999999988916</v>
      </c>
      <c r="AM3" s="75">
        <v>21.193999999999999</v>
      </c>
      <c r="AN3" s="75">
        <f t="shared" ref="AN3:AN25" si="17">(C3-AM3)*100</f>
        <v>0</v>
      </c>
      <c r="AO3" s="75">
        <v>21.193999999999999</v>
      </c>
      <c r="AP3" s="75">
        <f t="shared" ref="AP3:AP25" si="18">(C3-AO3)*100</f>
        <v>0</v>
      </c>
      <c r="AQ3" s="75">
        <v>21.193000000000001</v>
      </c>
      <c r="AR3" s="75">
        <f t="shared" ref="AR3:AR25" si="19">(C3-AQ3)*100</f>
        <v>9.9999999999766942E-2</v>
      </c>
      <c r="AS3" s="75">
        <v>21.192</v>
      </c>
      <c r="AT3" s="75">
        <f t="shared" ref="AT3:AT25" si="20">(C3-AS3)*100</f>
        <v>0.19999999999988916</v>
      </c>
      <c r="AU3" s="75">
        <v>21.192</v>
      </c>
      <c r="AV3" s="75">
        <f t="shared" ref="AV3:AV25" si="21">(C3-AU3)*100</f>
        <v>0.19999999999988916</v>
      </c>
      <c r="AW3" s="75">
        <v>21.192</v>
      </c>
      <c r="AX3" s="75">
        <f t="shared" ref="AX3:AX25" si="22">(C3-AW3)*100</f>
        <v>0.19999999999988916</v>
      </c>
      <c r="AY3" s="75"/>
    </row>
    <row r="4" spans="1:51" x14ac:dyDescent="0.25">
      <c r="A4" s="99" t="s">
        <v>66</v>
      </c>
      <c r="B4" s="95">
        <v>33.698</v>
      </c>
      <c r="C4" s="72">
        <v>33.698</v>
      </c>
      <c r="D4" s="73">
        <v>0</v>
      </c>
      <c r="E4" s="73">
        <v>33.696999999999996</v>
      </c>
      <c r="F4" s="73">
        <f t="shared" si="0"/>
        <v>0.10000000000047748</v>
      </c>
      <c r="G4" s="73">
        <v>33.696999999999996</v>
      </c>
      <c r="H4" s="73">
        <f t="shared" si="1"/>
        <v>0.10000000000047748</v>
      </c>
      <c r="I4" s="73">
        <v>33.696999999999996</v>
      </c>
      <c r="J4" s="73">
        <f t="shared" si="2"/>
        <v>0.10000000000047748</v>
      </c>
      <c r="K4" s="73">
        <v>33.698</v>
      </c>
      <c r="L4" s="73">
        <f t="shared" si="3"/>
        <v>0</v>
      </c>
      <c r="M4" s="73">
        <v>33.698999999999998</v>
      </c>
      <c r="N4" s="73">
        <f t="shared" si="4"/>
        <v>-9.9999999999766942E-2</v>
      </c>
      <c r="O4" s="73">
        <v>33.698999999999998</v>
      </c>
      <c r="P4" s="73">
        <f t="shared" si="5"/>
        <v>-9.9999999999766942E-2</v>
      </c>
      <c r="Q4" s="73">
        <v>33.700000000000003</v>
      </c>
      <c r="R4" s="73">
        <f t="shared" si="6"/>
        <v>-0.20000000000024443</v>
      </c>
      <c r="S4" s="73">
        <v>33.700000000000003</v>
      </c>
      <c r="T4" s="73">
        <f t="shared" si="7"/>
        <v>-0.20000000000024443</v>
      </c>
      <c r="U4" s="73">
        <v>33.698999999999998</v>
      </c>
      <c r="V4" s="73">
        <f t="shared" si="8"/>
        <v>-9.9999999999766942E-2</v>
      </c>
      <c r="W4" s="73">
        <v>33.698</v>
      </c>
      <c r="X4" s="73">
        <f t="shared" si="9"/>
        <v>0</v>
      </c>
      <c r="Y4" s="73">
        <v>33.697000000000003</v>
      </c>
      <c r="Z4" s="73">
        <f t="shared" si="10"/>
        <v>9.9999999999766942E-2</v>
      </c>
      <c r="AA4" s="73">
        <v>33.698</v>
      </c>
      <c r="AB4" s="73">
        <f t="shared" si="11"/>
        <v>0</v>
      </c>
      <c r="AC4" s="73">
        <v>33.697000000000003</v>
      </c>
      <c r="AD4" s="74">
        <f t="shared" si="12"/>
        <v>9.9999999999766942E-2</v>
      </c>
      <c r="AE4" s="75">
        <v>33.695</v>
      </c>
      <c r="AF4" s="75">
        <f t="shared" si="13"/>
        <v>0.30000000000001137</v>
      </c>
      <c r="AG4" s="75">
        <v>33.695999999999998</v>
      </c>
      <c r="AH4" s="75">
        <f t="shared" si="14"/>
        <v>0.20000000000024443</v>
      </c>
      <c r="AI4" s="75">
        <v>33.695</v>
      </c>
      <c r="AJ4" s="75">
        <f t="shared" si="15"/>
        <v>0.30000000000001137</v>
      </c>
      <c r="AK4" s="75">
        <v>33.695</v>
      </c>
      <c r="AL4" s="75">
        <f t="shared" si="16"/>
        <v>0.30000000000001137</v>
      </c>
      <c r="AM4" s="75">
        <v>33.697000000000003</v>
      </c>
      <c r="AN4" s="75">
        <f t="shared" si="17"/>
        <v>9.9999999999766942E-2</v>
      </c>
      <c r="AO4" s="75">
        <v>33.695999999999998</v>
      </c>
      <c r="AP4" s="75">
        <f t="shared" si="18"/>
        <v>0.20000000000024443</v>
      </c>
      <c r="AQ4" s="75">
        <v>33.695999999999998</v>
      </c>
      <c r="AR4" s="75">
        <f t="shared" si="19"/>
        <v>0.20000000000024443</v>
      </c>
      <c r="AS4" s="75">
        <v>33.694000000000003</v>
      </c>
      <c r="AT4" s="75">
        <f t="shared" si="20"/>
        <v>0.39999999999977831</v>
      </c>
      <c r="AU4" s="75">
        <v>33.695</v>
      </c>
      <c r="AV4" s="75">
        <f t="shared" si="21"/>
        <v>0.30000000000001137</v>
      </c>
      <c r="AW4" s="75">
        <v>33.695</v>
      </c>
      <c r="AX4" s="75">
        <f t="shared" si="22"/>
        <v>0.30000000000001137</v>
      </c>
      <c r="AY4" s="75"/>
    </row>
    <row r="5" spans="1:51" x14ac:dyDescent="0.25">
      <c r="A5" s="99" t="s">
        <v>67</v>
      </c>
      <c r="B5" s="95">
        <v>45.223999999999997</v>
      </c>
      <c r="C5" s="72">
        <v>45.223999999999997</v>
      </c>
      <c r="D5" s="73">
        <v>0</v>
      </c>
      <c r="E5" s="73">
        <v>45.222999999999999</v>
      </c>
      <c r="F5" s="73">
        <f t="shared" si="0"/>
        <v>9.9999999999766942E-2</v>
      </c>
      <c r="G5" s="73">
        <v>45.223999999999997</v>
      </c>
      <c r="H5" s="73">
        <f t="shared" si="1"/>
        <v>0</v>
      </c>
      <c r="I5" s="73">
        <v>45.222999999999999</v>
      </c>
      <c r="J5" s="73">
        <f t="shared" si="2"/>
        <v>9.9999999999766942E-2</v>
      </c>
      <c r="K5" s="73">
        <v>45.223999999999997</v>
      </c>
      <c r="L5" s="73">
        <f t="shared" si="3"/>
        <v>0</v>
      </c>
      <c r="M5" s="73">
        <v>45.225000000000001</v>
      </c>
      <c r="N5" s="73">
        <f t="shared" si="4"/>
        <v>-0.10000000000047748</v>
      </c>
      <c r="O5" s="73">
        <v>45.225000000000001</v>
      </c>
      <c r="P5" s="73">
        <f t="shared" si="5"/>
        <v>-0.10000000000047748</v>
      </c>
      <c r="Q5" s="73">
        <v>45.225999999999999</v>
      </c>
      <c r="R5" s="73">
        <v>0</v>
      </c>
      <c r="S5" s="73">
        <v>45.225999999999999</v>
      </c>
      <c r="T5" s="73">
        <f t="shared" si="7"/>
        <v>-0.20000000000024443</v>
      </c>
      <c r="U5" s="73">
        <v>45.225000000000001</v>
      </c>
      <c r="V5" s="73">
        <f t="shared" si="8"/>
        <v>-0.10000000000047748</v>
      </c>
      <c r="W5" s="73">
        <v>45.224000000000004</v>
      </c>
      <c r="X5" s="73">
        <v>0</v>
      </c>
      <c r="Y5" s="73">
        <v>45.224000000000004</v>
      </c>
      <c r="Z5" s="73">
        <v>0</v>
      </c>
      <c r="AA5" s="73">
        <v>45.224000000000004</v>
      </c>
      <c r="AB5" s="73">
        <v>0</v>
      </c>
      <c r="AC5" s="73">
        <v>45.224000000000004</v>
      </c>
      <c r="AD5" s="74">
        <v>0</v>
      </c>
      <c r="AE5" s="75">
        <v>45.222999999999999</v>
      </c>
      <c r="AF5" s="75">
        <f t="shared" si="13"/>
        <v>9.9999999999766942E-2</v>
      </c>
      <c r="AG5" s="75">
        <v>45.222999999999999</v>
      </c>
      <c r="AH5" s="75">
        <f t="shared" si="14"/>
        <v>9.9999999999766942E-2</v>
      </c>
      <c r="AI5" s="75">
        <v>45.221000000000004</v>
      </c>
      <c r="AJ5" s="75">
        <f t="shared" si="15"/>
        <v>0.29999999999930083</v>
      </c>
      <c r="AK5" s="75">
        <v>45.221000000000004</v>
      </c>
      <c r="AL5" s="75">
        <f t="shared" si="16"/>
        <v>0.29999999999930083</v>
      </c>
      <c r="AM5" s="75">
        <v>45.222999999999999</v>
      </c>
      <c r="AN5" s="75">
        <f t="shared" si="17"/>
        <v>9.9999999999766942E-2</v>
      </c>
      <c r="AO5" s="75">
        <v>45.222000000000001</v>
      </c>
      <c r="AP5" s="75">
        <f t="shared" si="18"/>
        <v>0.19999999999953388</v>
      </c>
      <c r="AQ5" s="75">
        <v>45.222000000000001</v>
      </c>
      <c r="AR5" s="75">
        <f t="shared" si="19"/>
        <v>0.19999999999953388</v>
      </c>
      <c r="AS5" s="75">
        <v>45.22</v>
      </c>
      <c r="AT5" s="75">
        <f t="shared" si="20"/>
        <v>0.39999999999977831</v>
      </c>
      <c r="AU5" s="75">
        <v>45.22</v>
      </c>
      <c r="AV5" s="75">
        <f t="shared" si="21"/>
        <v>0.39999999999977831</v>
      </c>
      <c r="AW5" s="75">
        <v>45.221000000000004</v>
      </c>
      <c r="AX5" s="75">
        <f t="shared" si="22"/>
        <v>0.29999999999930083</v>
      </c>
      <c r="AY5" s="75"/>
    </row>
    <row r="6" spans="1:51" x14ac:dyDescent="0.25">
      <c r="A6" s="99" t="s">
        <v>68</v>
      </c>
      <c r="B6" s="95">
        <v>60.058</v>
      </c>
      <c r="C6" s="72">
        <v>60.058</v>
      </c>
      <c r="D6" s="73">
        <v>0</v>
      </c>
      <c r="E6" s="73">
        <v>60.056999999999995</v>
      </c>
      <c r="F6" s="73">
        <f t="shared" si="0"/>
        <v>0.10000000000047748</v>
      </c>
      <c r="G6" s="73">
        <v>60.056999999999995</v>
      </c>
      <c r="H6" s="73">
        <f t="shared" si="1"/>
        <v>0.10000000000047748</v>
      </c>
      <c r="I6" s="73">
        <v>60.056999999999995</v>
      </c>
      <c r="J6" s="73">
        <f t="shared" si="2"/>
        <v>0.10000000000047748</v>
      </c>
      <c r="K6" s="73">
        <v>60.056999999999995</v>
      </c>
      <c r="L6" s="73">
        <f t="shared" si="3"/>
        <v>0.10000000000047748</v>
      </c>
      <c r="M6" s="73">
        <v>60.058999999999997</v>
      </c>
      <c r="N6" s="73">
        <f t="shared" si="4"/>
        <v>-9.9999999999766942E-2</v>
      </c>
      <c r="O6" s="73">
        <v>60.058</v>
      </c>
      <c r="P6" s="73">
        <f t="shared" si="5"/>
        <v>0</v>
      </c>
      <c r="Q6" s="73">
        <v>60.06</v>
      </c>
      <c r="R6" s="73">
        <f t="shared" si="6"/>
        <v>-0.20000000000024443</v>
      </c>
      <c r="S6" s="73">
        <v>60.06</v>
      </c>
      <c r="T6" s="73">
        <f t="shared" si="7"/>
        <v>-0.20000000000024443</v>
      </c>
      <c r="U6" s="73">
        <v>60.058999999999997</v>
      </c>
      <c r="V6" s="73">
        <f t="shared" si="8"/>
        <v>-9.9999999999766942E-2</v>
      </c>
      <c r="W6" s="73">
        <v>60.057000000000002</v>
      </c>
      <c r="X6" s="73">
        <v>0</v>
      </c>
      <c r="Y6" s="73">
        <v>60.057000000000002</v>
      </c>
      <c r="Z6" s="73">
        <f t="shared" si="10"/>
        <v>9.9999999999766942E-2</v>
      </c>
      <c r="AA6" s="73">
        <v>60.057000000000002</v>
      </c>
      <c r="AB6" s="73">
        <f t="shared" si="11"/>
        <v>9.9999999999766942E-2</v>
      </c>
      <c r="AC6" s="73">
        <v>60.055999999999997</v>
      </c>
      <c r="AD6" s="74">
        <f t="shared" si="12"/>
        <v>0.20000000000024443</v>
      </c>
      <c r="AE6" s="75">
        <v>60.054000000000002</v>
      </c>
      <c r="AF6" s="75">
        <f t="shared" si="13"/>
        <v>0.39999999999977831</v>
      </c>
      <c r="AG6" s="75">
        <v>60.055</v>
      </c>
      <c r="AH6" s="75">
        <f t="shared" si="14"/>
        <v>0.30000000000001137</v>
      </c>
      <c r="AI6" s="75">
        <v>60.054000000000002</v>
      </c>
      <c r="AJ6" s="75">
        <f t="shared" si="15"/>
        <v>0.39999999999977831</v>
      </c>
      <c r="AK6" s="75">
        <v>60.054000000000002</v>
      </c>
      <c r="AL6" s="75">
        <f t="shared" si="16"/>
        <v>0.39999999999977831</v>
      </c>
      <c r="AM6" s="75">
        <v>60.055999999999997</v>
      </c>
      <c r="AN6" s="75">
        <v>0</v>
      </c>
      <c r="AO6" s="75">
        <v>60.055</v>
      </c>
      <c r="AP6" s="75">
        <f t="shared" si="18"/>
        <v>0.30000000000001137</v>
      </c>
      <c r="AQ6" s="75">
        <v>60.055999999999997</v>
      </c>
      <c r="AR6" s="75">
        <v>0</v>
      </c>
      <c r="AS6" s="75">
        <v>60.052999999999997</v>
      </c>
      <c r="AT6" s="75">
        <f t="shared" si="20"/>
        <v>0.5000000000002558</v>
      </c>
      <c r="AU6" s="75">
        <v>60.052999999999997</v>
      </c>
      <c r="AV6" s="75">
        <f t="shared" si="21"/>
        <v>0.5000000000002558</v>
      </c>
      <c r="AW6" s="75">
        <v>60.052999999999997</v>
      </c>
      <c r="AX6" s="75">
        <f t="shared" si="22"/>
        <v>0.5000000000002558</v>
      </c>
      <c r="AY6" s="75"/>
    </row>
    <row r="7" spans="1:51" x14ac:dyDescent="0.25">
      <c r="A7" s="99" t="s">
        <v>69</v>
      </c>
      <c r="B7" s="95">
        <v>74.26400000000001</v>
      </c>
      <c r="C7" s="72">
        <v>74.26400000000001</v>
      </c>
      <c r="D7" s="73">
        <v>0</v>
      </c>
      <c r="E7" s="73">
        <v>74.262</v>
      </c>
      <c r="F7" s="73">
        <f t="shared" si="0"/>
        <v>0.20000000000095497</v>
      </c>
      <c r="G7" s="73">
        <v>74.262</v>
      </c>
      <c r="H7" s="73">
        <f t="shared" si="1"/>
        <v>0.20000000000095497</v>
      </c>
      <c r="I7" s="73">
        <v>74.262</v>
      </c>
      <c r="J7" s="73">
        <f t="shared" si="2"/>
        <v>0.20000000000095497</v>
      </c>
      <c r="K7" s="73">
        <v>74.263000000000005</v>
      </c>
      <c r="L7" s="73">
        <f t="shared" si="3"/>
        <v>0.10000000000047748</v>
      </c>
      <c r="M7" s="73">
        <v>74.263999999999996</v>
      </c>
      <c r="N7" s="73">
        <v>0</v>
      </c>
      <c r="O7" s="73">
        <v>74.263999999999996</v>
      </c>
      <c r="P7" s="73">
        <v>0</v>
      </c>
      <c r="Q7" s="73">
        <v>74.263999999999996</v>
      </c>
      <c r="R7" s="73">
        <v>0</v>
      </c>
      <c r="S7" s="73">
        <v>74.265000000000001</v>
      </c>
      <c r="T7" s="73">
        <f t="shared" si="7"/>
        <v>-9.9999999999056399E-2</v>
      </c>
      <c r="U7" s="73">
        <v>74.263999999999996</v>
      </c>
      <c r="V7" s="73">
        <v>0</v>
      </c>
      <c r="W7" s="73">
        <v>74.262999999999991</v>
      </c>
      <c r="X7" s="73">
        <f t="shared" si="9"/>
        <v>0.10000000000189857</v>
      </c>
      <c r="Y7" s="73">
        <v>74.262999999999991</v>
      </c>
      <c r="Z7" s="73">
        <f t="shared" si="10"/>
        <v>0.10000000000189857</v>
      </c>
      <c r="AA7" s="73">
        <v>74.263999999999996</v>
      </c>
      <c r="AB7" s="73">
        <v>0</v>
      </c>
      <c r="AC7" s="73">
        <v>74.262999999999991</v>
      </c>
      <c r="AD7" s="74">
        <f t="shared" si="12"/>
        <v>0.10000000000189857</v>
      </c>
      <c r="AE7" s="75">
        <v>74.259999999999991</v>
      </c>
      <c r="AF7" s="75">
        <f t="shared" si="13"/>
        <v>0.40000000000190994</v>
      </c>
      <c r="AG7" s="75">
        <v>74.259999999999991</v>
      </c>
      <c r="AH7" s="75">
        <f t="shared" si="14"/>
        <v>0.40000000000190994</v>
      </c>
      <c r="AI7" s="75">
        <v>74.257999999999996</v>
      </c>
      <c r="AJ7" s="75">
        <f t="shared" si="15"/>
        <v>0.60000000000144382</v>
      </c>
      <c r="AK7" s="75">
        <v>74.259999999999991</v>
      </c>
      <c r="AL7" s="75">
        <f t="shared" si="16"/>
        <v>0.40000000000190994</v>
      </c>
      <c r="AM7" s="75">
        <v>74.259999999999991</v>
      </c>
      <c r="AN7" s="75">
        <f t="shared" si="17"/>
        <v>0.40000000000190994</v>
      </c>
      <c r="AO7" s="75">
        <v>74.259999999999991</v>
      </c>
      <c r="AP7" s="75">
        <f t="shared" si="18"/>
        <v>0.40000000000190994</v>
      </c>
      <c r="AQ7" s="75">
        <v>74.259999999999991</v>
      </c>
      <c r="AR7" s="75">
        <f t="shared" si="19"/>
        <v>0.40000000000190994</v>
      </c>
      <c r="AS7" s="75">
        <v>74.257999999999996</v>
      </c>
      <c r="AT7" s="75">
        <f t="shared" si="20"/>
        <v>0.60000000000144382</v>
      </c>
      <c r="AU7" s="75">
        <v>74.257999999999996</v>
      </c>
      <c r="AV7" s="75">
        <f t="shared" si="21"/>
        <v>0.60000000000144382</v>
      </c>
      <c r="AW7" s="75">
        <v>74.259</v>
      </c>
      <c r="AX7" s="75">
        <f t="shared" si="22"/>
        <v>0.50000000000096634</v>
      </c>
      <c r="AY7" s="75"/>
    </row>
    <row r="8" spans="1:51" x14ac:dyDescent="0.25">
      <c r="A8" s="99" t="s">
        <v>70</v>
      </c>
      <c r="B8" s="95">
        <v>88.042000000000002</v>
      </c>
      <c r="C8" s="72">
        <v>88.042000000000002</v>
      </c>
      <c r="D8" s="73">
        <v>0</v>
      </c>
      <c r="E8" s="73">
        <v>88.04</v>
      </c>
      <c r="F8" s="73">
        <f t="shared" si="0"/>
        <v>0.19999999999953388</v>
      </c>
      <c r="G8" s="73">
        <v>88.04</v>
      </c>
      <c r="H8" s="73">
        <f t="shared" si="1"/>
        <v>0.19999999999953388</v>
      </c>
      <c r="I8" s="73">
        <v>88.04</v>
      </c>
      <c r="J8" s="73">
        <f t="shared" si="2"/>
        <v>0.19999999999953388</v>
      </c>
      <c r="K8" s="73">
        <v>88.041000000000011</v>
      </c>
      <c r="L8" s="73">
        <f t="shared" si="3"/>
        <v>9.9999999999056399E-2</v>
      </c>
      <c r="M8" s="73">
        <v>88.041999999999987</v>
      </c>
      <c r="N8" s="73">
        <v>0</v>
      </c>
      <c r="O8" s="73">
        <v>88.042999999999992</v>
      </c>
      <c r="P8" s="73">
        <f t="shared" si="5"/>
        <v>-9.9999999999056399E-2</v>
      </c>
      <c r="Q8" s="73">
        <v>88.042999999999992</v>
      </c>
      <c r="R8" s="73">
        <f t="shared" si="6"/>
        <v>-9.9999999999056399E-2</v>
      </c>
      <c r="S8" s="73">
        <v>88.043999999999997</v>
      </c>
      <c r="T8" s="73">
        <f t="shared" si="7"/>
        <v>-0.19999999999953388</v>
      </c>
      <c r="U8" s="73">
        <v>88.041999999999987</v>
      </c>
      <c r="V8" s="73">
        <v>0</v>
      </c>
      <c r="W8" s="73">
        <v>88.039999999999992</v>
      </c>
      <c r="X8" s="73">
        <f t="shared" si="9"/>
        <v>0.20000000000095497</v>
      </c>
      <c r="Y8" s="73">
        <v>88.040999999999997</v>
      </c>
      <c r="Z8" s="73">
        <f t="shared" si="10"/>
        <v>0.10000000000047748</v>
      </c>
      <c r="AA8" s="73">
        <v>88.041999999999987</v>
      </c>
      <c r="AB8" s="73">
        <v>0</v>
      </c>
      <c r="AC8" s="73">
        <v>88.040999999999997</v>
      </c>
      <c r="AD8" s="74">
        <f t="shared" si="12"/>
        <v>0.10000000000047748</v>
      </c>
      <c r="AE8" s="75">
        <v>88.037999999999997</v>
      </c>
      <c r="AF8" s="75">
        <f t="shared" si="13"/>
        <v>0.40000000000048885</v>
      </c>
      <c r="AG8" s="75">
        <v>88.037999999999997</v>
      </c>
      <c r="AH8" s="75">
        <f t="shared" si="14"/>
        <v>0.40000000000048885</v>
      </c>
      <c r="AI8" s="75">
        <v>88.035999999999987</v>
      </c>
      <c r="AJ8" s="75">
        <f t="shared" si="15"/>
        <v>0.60000000000144382</v>
      </c>
      <c r="AK8" s="75">
        <v>88.037999999999997</v>
      </c>
      <c r="AL8" s="75">
        <f t="shared" si="16"/>
        <v>0.40000000000048885</v>
      </c>
      <c r="AM8" s="75">
        <v>88.038999999999987</v>
      </c>
      <c r="AN8" s="75">
        <f t="shared" si="17"/>
        <v>0.30000000000143245</v>
      </c>
      <c r="AO8" s="75">
        <v>88.037999999999997</v>
      </c>
      <c r="AP8" s="75">
        <f t="shared" si="18"/>
        <v>0.40000000000048885</v>
      </c>
      <c r="AQ8" s="75">
        <v>88.037999999999997</v>
      </c>
      <c r="AR8" s="75">
        <f t="shared" si="19"/>
        <v>0.40000000000048885</v>
      </c>
      <c r="AS8" s="75">
        <v>88.034999999999997</v>
      </c>
      <c r="AT8" s="75">
        <f t="shared" si="20"/>
        <v>0.70000000000050022</v>
      </c>
      <c r="AU8" s="75">
        <v>88.035999999999987</v>
      </c>
      <c r="AV8" s="75">
        <f t="shared" si="21"/>
        <v>0.60000000000144382</v>
      </c>
      <c r="AW8" s="75">
        <v>88.036999999999992</v>
      </c>
      <c r="AX8" s="75">
        <f t="shared" si="22"/>
        <v>0.50000000000096634</v>
      </c>
      <c r="AY8" s="75"/>
    </row>
    <row r="9" spans="1:51" x14ac:dyDescent="0.25">
      <c r="A9" s="99" t="s">
        <v>71</v>
      </c>
      <c r="B9" s="95">
        <v>98.777000000000001</v>
      </c>
      <c r="C9" s="72">
        <v>98.777000000000001</v>
      </c>
      <c r="D9" s="73">
        <v>0</v>
      </c>
      <c r="E9" s="73">
        <v>98.774000000000001</v>
      </c>
      <c r="F9" s="73">
        <f t="shared" si="0"/>
        <v>0.30000000000001137</v>
      </c>
      <c r="G9" s="73">
        <v>98.775000000000006</v>
      </c>
      <c r="H9" s="73">
        <f t="shared" si="1"/>
        <v>0.19999999999953388</v>
      </c>
      <c r="I9" s="73">
        <v>98.775000000000006</v>
      </c>
      <c r="J9" s="73">
        <f t="shared" si="2"/>
        <v>0.19999999999953388</v>
      </c>
      <c r="K9" s="73">
        <v>98.77600000000001</v>
      </c>
      <c r="L9" s="73">
        <f t="shared" si="3"/>
        <v>9.9999999999056399E-2</v>
      </c>
      <c r="M9" s="73">
        <v>98.776999999999987</v>
      </c>
      <c r="N9" s="73">
        <v>0</v>
      </c>
      <c r="O9" s="73">
        <v>98.776999999999987</v>
      </c>
      <c r="P9" s="73">
        <v>0</v>
      </c>
      <c r="Q9" s="73">
        <v>98.776999999999987</v>
      </c>
      <c r="R9" s="73">
        <v>0</v>
      </c>
      <c r="S9" s="73">
        <v>98.777999999999992</v>
      </c>
      <c r="T9" s="73">
        <f t="shared" si="7"/>
        <v>-9.9999999999056399E-2</v>
      </c>
      <c r="U9" s="73">
        <v>98.775999999999996</v>
      </c>
      <c r="V9" s="73">
        <f t="shared" si="8"/>
        <v>0.10000000000047748</v>
      </c>
      <c r="W9" s="73">
        <v>98.774999999999991</v>
      </c>
      <c r="X9" s="73">
        <f t="shared" si="9"/>
        <v>0.20000000000095497</v>
      </c>
      <c r="Y9" s="73">
        <v>98.775999999999996</v>
      </c>
      <c r="Z9" s="73">
        <f t="shared" si="10"/>
        <v>0.10000000000047748</v>
      </c>
      <c r="AA9" s="73">
        <v>98.775999999999996</v>
      </c>
      <c r="AB9" s="73">
        <f t="shared" si="11"/>
        <v>0.10000000000047748</v>
      </c>
      <c r="AC9" s="73">
        <v>98.774999999999991</v>
      </c>
      <c r="AD9" s="74">
        <f t="shared" si="12"/>
        <v>0.20000000000095497</v>
      </c>
      <c r="AE9" s="75">
        <v>98.771999999999991</v>
      </c>
      <c r="AF9" s="75">
        <f t="shared" si="13"/>
        <v>0.50000000000096634</v>
      </c>
      <c r="AG9" s="75">
        <v>98.771999999999991</v>
      </c>
      <c r="AH9" s="75">
        <f t="shared" si="14"/>
        <v>0.50000000000096634</v>
      </c>
      <c r="AI9" s="75">
        <v>98.77</v>
      </c>
      <c r="AJ9" s="75">
        <f t="shared" si="15"/>
        <v>0.70000000000050022</v>
      </c>
      <c r="AK9" s="75">
        <v>98.77</v>
      </c>
      <c r="AL9" s="75">
        <f t="shared" si="16"/>
        <v>0.70000000000050022</v>
      </c>
      <c r="AM9" s="75">
        <v>98.771999999999991</v>
      </c>
      <c r="AN9" s="75">
        <f t="shared" si="17"/>
        <v>0.50000000000096634</v>
      </c>
      <c r="AO9" s="75">
        <v>98.770999999999987</v>
      </c>
      <c r="AP9" s="75">
        <f t="shared" si="18"/>
        <v>0.60000000000144382</v>
      </c>
      <c r="AQ9" s="75">
        <v>98.771999999999991</v>
      </c>
      <c r="AR9" s="75">
        <f t="shared" si="19"/>
        <v>0.50000000000096634</v>
      </c>
      <c r="AS9" s="75">
        <v>98.768999999999991</v>
      </c>
      <c r="AT9" s="75">
        <f t="shared" si="20"/>
        <v>0.80000000000097771</v>
      </c>
      <c r="AU9" s="75">
        <v>98.768000000000001</v>
      </c>
      <c r="AV9" s="75">
        <f t="shared" si="21"/>
        <v>0.90000000000003411</v>
      </c>
      <c r="AW9" s="75">
        <v>98.77</v>
      </c>
      <c r="AX9" s="75">
        <f t="shared" si="22"/>
        <v>0.70000000000050022</v>
      </c>
      <c r="AY9" s="75"/>
    </row>
    <row r="10" spans="1:51" x14ac:dyDescent="0.25">
      <c r="A10" s="99" t="s">
        <v>72</v>
      </c>
      <c r="B10" s="95">
        <v>101.292</v>
      </c>
      <c r="C10" s="72">
        <v>101.292</v>
      </c>
      <c r="D10" s="73">
        <v>0</v>
      </c>
      <c r="E10" s="73">
        <v>101.289</v>
      </c>
      <c r="F10" s="73">
        <f t="shared" si="0"/>
        <v>0.30000000000001137</v>
      </c>
      <c r="G10" s="73">
        <v>101.289</v>
      </c>
      <c r="H10" s="73">
        <f t="shared" si="1"/>
        <v>0.30000000000001137</v>
      </c>
      <c r="I10" s="73">
        <v>101.289</v>
      </c>
      <c r="J10" s="73">
        <f t="shared" si="2"/>
        <v>0.30000000000001137</v>
      </c>
      <c r="K10" s="73">
        <v>101.29</v>
      </c>
      <c r="L10" s="73">
        <f t="shared" si="3"/>
        <v>0.19999999999953388</v>
      </c>
      <c r="M10" s="73">
        <v>101.291</v>
      </c>
      <c r="N10" s="73">
        <f t="shared" si="4"/>
        <v>0.10000000000047748</v>
      </c>
      <c r="O10" s="73">
        <v>101.29199999999999</v>
      </c>
      <c r="P10" s="73">
        <v>0</v>
      </c>
      <c r="Q10" s="73">
        <v>101.29199999999999</v>
      </c>
      <c r="R10" s="73">
        <v>0</v>
      </c>
      <c r="S10" s="73">
        <v>101.29299999999999</v>
      </c>
      <c r="T10" s="73">
        <f t="shared" si="7"/>
        <v>-9.9999999999056399E-2</v>
      </c>
      <c r="U10" s="73">
        <v>101.291</v>
      </c>
      <c r="V10" s="73">
        <f t="shared" si="8"/>
        <v>0.10000000000047748</v>
      </c>
      <c r="W10" s="73">
        <v>101.28999999999999</v>
      </c>
      <c r="X10" s="73">
        <f t="shared" si="9"/>
        <v>0.20000000000095497</v>
      </c>
      <c r="Y10" s="73">
        <v>101.291</v>
      </c>
      <c r="Z10" s="73">
        <f t="shared" si="10"/>
        <v>0.10000000000047748</v>
      </c>
      <c r="AA10" s="73">
        <v>101.291</v>
      </c>
      <c r="AB10" s="73">
        <f t="shared" si="11"/>
        <v>0.10000000000047748</v>
      </c>
      <c r="AC10" s="73">
        <v>101.28999999999999</v>
      </c>
      <c r="AD10" s="74">
        <f t="shared" si="12"/>
        <v>0.20000000000095497</v>
      </c>
      <c r="AE10" s="75">
        <v>101.28699999999999</v>
      </c>
      <c r="AF10" s="75">
        <f t="shared" si="13"/>
        <v>0.50000000000096634</v>
      </c>
      <c r="AG10" s="75">
        <v>101.28599999999999</v>
      </c>
      <c r="AH10" s="75">
        <f t="shared" si="14"/>
        <v>0.60000000000144382</v>
      </c>
      <c r="AI10" s="75">
        <v>101.285</v>
      </c>
      <c r="AJ10" s="75">
        <f t="shared" si="15"/>
        <v>0.70000000000050022</v>
      </c>
      <c r="AK10" s="75">
        <v>101.28599999999999</v>
      </c>
      <c r="AL10" s="75">
        <f t="shared" si="16"/>
        <v>0.60000000000144382</v>
      </c>
      <c r="AM10" s="75">
        <v>101.28599999999999</v>
      </c>
      <c r="AN10" s="75">
        <f t="shared" si="17"/>
        <v>0.60000000000144382</v>
      </c>
      <c r="AO10" s="75">
        <v>101.285</v>
      </c>
      <c r="AP10" s="75">
        <f t="shared" si="18"/>
        <v>0.70000000000050022</v>
      </c>
      <c r="AQ10" s="75">
        <v>101.285</v>
      </c>
      <c r="AR10" s="75">
        <f t="shared" si="19"/>
        <v>0.70000000000050022</v>
      </c>
      <c r="AS10" s="75">
        <v>101.282</v>
      </c>
      <c r="AT10" s="75">
        <f t="shared" si="20"/>
        <v>1.0000000000005116</v>
      </c>
      <c r="AU10" s="75">
        <v>101.28299999999999</v>
      </c>
      <c r="AV10" s="75">
        <f t="shared" si="21"/>
        <v>0.90000000000145519</v>
      </c>
      <c r="AW10" s="75">
        <v>101.28399999999999</v>
      </c>
      <c r="AX10" s="75">
        <f t="shared" si="22"/>
        <v>0.80000000000097771</v>
      </c>
      <c r="AY10" s="75"/>
    </row>
    <row r="11" spans="1:51" x14ac:dyDescent="0.25">
      <c r="A11" s="99" t="s">
        <v>73</v>
      </c>
      <c r="B11" s="95">
        <v>112.092</v>
      </c>
      <c r="C11" s="72">
        <v>112.092</v>
      </c>
      <c r="D11" s="73">
        <v>0</v>
      </c>
      <c r="E11" s="73">
        <v>112.09</v>
      </c>
      <c r="F11" s="73">
        <f t="shared" si="0"/>
        <v>0.19999999999953388</v>
      </c>
      <c r="G11" s="73">
        <v>112.089</v>
      </c>
      <c r="H11" s="73">
        <f t="shared" si="1"/>
        <v>0.30000000000001137</v>
      </c>
      <c r="I11" s="73">
        <v>112.089</v>
      </c>
      <c r="J11" s="73">
        <f t="shared" si="2"/>
        <v>0.30000000000001137</v>
      </c>
      <c r="K11" s="73">
        <v>112.09</v>
      </c>
      <c r="L11" s="73">
        <f t="shared" si="3"/>
        <v>0.19999999999953388</v>
      </c>
      <c r="M11" s="73">
        <v>112.092</v>
      </c>
      <c r="N11" s="73">
        <f t="shared" si="4"/>
        <v>0</v>
      </c>
      <c r="O11" s="73">
        <v>112.092</v>
      </c>
      <c r="P11" s="73">
        <f t="shared" si="5"/>
        <v>0</v>
      </c>
      <c r="Q11" s="73">
        <v>112.09299999999999</v>
      </c>
      <c r="R11" s="73">
        <f t="shared" si="6"/>
        <v>-9.9999999999056399E-2</v>
      </c>
      <c r="S11" s="73">
        <v>112.09299999999999</v>
      </c>
      <c r="T11" s="73">
        <f t="shared" si="7"/>
        <v>-9.9999999999056399E-2</v>
      </c>
      <c r="U11" s="73">
        <v>112.09099999999999</v>
      </c>
      <c r="V11" s="73">
        <f t="shared" si="8"/>
        <v>0.10000000000047748</v>
      </c>
      <c r="W11" s="73">
        <v>112.08999999999999</v>
      </c>
      <c r="X11" s="73">
        <f t="shared" si="9"/>
        <v>0.20000000000095497</v>
      </c>
      <c r="Y11" s="73">
        <v>112.08999999999999</v>
      </c>
      <c r="Z11" s="73">
        <f t="shared" si="10"/>
        <v>0.20000000000095497</v>
      </c>
      <c r="AA11" s="73">
        <v>112.09099999999999</v>
      </c>
      <c r="AB11" s="73">
        <f t="shared" si="11"/>
        <v>0.10000000000047748</v>
      </c>
      <c r="AC11" s="73">
        <v>112.089</v>
      </c>
      <c r="AD11" s="74">
        <f t="shared" si="12"/>
        <v>0.30000000000001137</v>
      </c>
      <c r="AE11" s="75">
        <v>112.086</v>
      </c>
      <c r="AF11" s="75">
        <f t="shared" si="13"/>
        <v>0.60000000000002274</v>
      </c>
      <c r="AG11" s="75">
        <v>112.086</v>
      </c>
      <c r="AH11" s="75">
        <f t="shared" si="14"/>
        <v>0.60000000000002274</v>
      </c>
      <c r="AI11" s="75">
        <v>112.08399999999999</v>
      </c>
      <c r="AJ11" s="75">
        <f t="shared" si="15"/>
        <v>0.80000000000097771</v>
      </c>
      <c r="AK11" s="75">
        <v>112.08499999999999</v>
      </c>
      <c r="AL11" s="75">
        <f t="shared" si="16"/>
        <v>0.70000000000050022</v>
      </c>
      <c r="AM11" s="75">
        <v>112.08699999999999</v>
      </c>
      <c r="AN11" s="75">
        <f t="shared" si="17"/>
        <v>0.50000000000096634</v>
      </c>
      <c r="AO11" s="75">
        <v>112.08499999999999</v>
      </c>
      <c r="AP11" s="75">
        <f t="shared" si="18"/>
        <v>0.70000000000050022</v>
      </c>
      <c r="AQ11" s="75">
        <v>112.08499999999999</v>
      </c>
      <c r="AR11" s="75">
        <f t="shared" si="19"/>
        <v>0.70000000000050022</v>
      </c>
      <c r="AS11" s="75">
        <v>112.083</v>
      </c>
      <c r="AT11" s="75">
        <f t="shared" si="20"/>
        <v>0.90000000000003411</v>
      </c>
      <c r="AU11" s="75">
        <v>112.08199999999999</v>
      </c>
      <c r="AV11" s="75">
        <f t="shared" si="21"/>
        <v>1.0000000000005116</v>
      </c>
      <c r="AW11" s="75">
        <v>112.083</v>
      </c>
      <c r="AX11" s="75">
        <f t="shared" si="22"/>
        <v>0.90000000000003411</v>
      </c>
      <c r="AY11" s="75"/>
    </row>
    <row r="12" spans="1:51" x14ac:dyDescent="0.25">
      <c r="A12" s="99" t="s">
        <v>74</v>
      </c>
      <c r="B12" s="95">
        <v>125.76100000000001</v>
      </c>
      <c r="C12" s="72">
        <v>125.76100000000001</v>
      </c>
      <c r="D12" s="73">
        <v>0</v>
      </c>
      <c r="E12" s="73">
        <v>125.75700000000001</v>
      </c>
      <c r="F12" s="73">
        <f t="shared" si="0"/>
        <v>0.40000000000048885</v>
      </c>
      <c r="G12" s="73">
        <v>125.756</v>
      </c>
      <c r="H12" s="73">
        <f t="shared" si="1"/>
        <v>0.50000000000096634</v>
      </c>
      <c r="I12" s="73">
        <v>125.756</v>
      </c>
      <c r="J12" s="73">
        <f t="shared" si="2"/>
        <v>0.50000000000096634</v>
      </c>
      <c r="K12" s="73">
        <v>125.75700000000001</v>
      </c>
      <c r="L12" s="73">
        <f t="shared" si="3"/>
        <v>0.40000000000048885</v>
      </c>
      <c r="M12" s="73">
        <v>125.758</v>
      </c>
      <c r="N12" s="73">
        <f t="shared" si="4"/>
        <v>0.30000000000143245</v>
      </c>
      <c r="O12" s="73">
        <v>125.75999999999999</v>
      </c>
      <c r="P12" s="73">
        <f t="shared" si="5"/>
        <v>0.10000000000189857</v>
      </c>
      <c r="Q12" s="73">
        <v>125.759</v>
      </c>
      <c r="R12" s="73">
        <f t="shared" si="6"/>
        <v>0.20000000000095497</v>
      </c>
      <c r="S12" s="73">
        <v>125.761</v>
      </c>
      <c r="T12" s="73">
        <v>0</v>
      </c>
      <c r="U12" s="73">
        <v>125.758</v>
      </c>
      <c r="V12" s="73">
        <f t="shared" si="8"/>
        <v>0.30000000000143245</v>
      </c>
      <c r="W12" s="73">
        <v>125.75699999999999</v>
      </c>
      <c r="X12" s="73">
        <f t="shared" si="9"/>
        <v>0.40000000000190994</v>
      </c>
      <c r="Y12" s="73">
        <v>125.75699999999999</v>
      </c>
      <c r="Z12" s="73">
        <f t="shared" si="10"/>
        <v>0.40000000000190994</v>
      </c>
      <c r="AA12" s="73">
        <v>125.758</v>
      </c>
      <c r="AB12" s="73">
        <f t="shared" si="11"/>
        <v>0.30000000000143245</v>
      </c>
      <c r="AC12" s="73">
        <v>125.756</v>
      </c>
      <c r="AD12" s="74">
        <f t="shared" si="12"/>
        <v>0.50000000000096634</v>
      </c>
      <c r="AE12" s="75">
        <v>125.753</v>
      </c>
      <c r="AF12" s="75">
        <f t="shared" si="13"/>
        <v>0.80000000000097771</v>
      </c>
      <c r="AG12" s="75">
        <v>125.753</v>
      </c>
      <c r="AH12" s="75">
        <f t="shared" si="14"/>
        <v>0.80000000000097771</v>
      </c>
      <c r="AI12" s="75">
        <v>125.75099999999999</v>
      </c>
      <c r="AJ12" s="75">
        <f t="shared" si="15"/>
        <v>1.0000000000019327</v>
      </c>
      <c r="AK12" s="75">
        <v>125.752</v>
      </c>
      <c r="AL12" s="75">
        <f t="shared" si="16"/>
        <v>0.90000000000145519</v>
      </c>
      <c r="AM12" s="75">
        <v>125.753</v>
      </c>
      <c r="AN12" s="75">
        <f t="shared" si="17"/>
        <v>0.80000000000097771</v>
      </c>
      <c r="AO12" s="75">
        <v>125.75099999999999</v>
      </c>
      <c r="AP12" s="75">
        <f t="shared" si="18"/>
        <v>1.0000000000019327</v>
      </c>
      <c r="AQ12" s="75">
        <v>125.752</v>
      </c>
      <c r="AR12" s="75">
        <f t="shared" si="19"/>
        <v>0.90000000000145519</v>
      </c>
      <c r="AS12" s="75">
        <v>125.749</v>
      </c>
      <c r="AT12" s="75">
        <f t="shared" si="20"/>
        <v>1.2000000000014666</v>
      </c>
      <c r="AU12" s="75">
        <v>125.749</v>
      </c>
      <c r="AV12" s="75">
        <f t="shared" si="21"/>
        <v>1.2000000000014666</v>
      </c>
      <c r="AW12" s="75">
        <v>125.75</v>
      </c>
      <c r="AX12" s="75">
        <f t="shared" si="22"/>
        <v>1.1000000000009891</v>
      </c>
      <c r="AY12" s="75"/>
    </row>
    <row r="13" spans="1:51" x14ac:dyDescent="0.25">
      <c r="A13" s="99" t="s">
        <v>75</v>
      </c>
      <c r="B13" s="95">
        <v>139.23400000000001</v>
      </c>
      <c r="C13" s="72">
        <v>139.23400000000001</v>
      </c>
      <c r="D13" s="73">
        <v>0</v>
      </c>
      <c r="E13" s="73">
        <v>139.23000000000002</v>
      </c>
      <c r="F13" s="73">
        <f t="shared" si="0"/>
        <v>0.39999999999906777</v>
      </c>
      <c r="G13" s="73">
        <v>139.22900000000001</v>
      </c>
      <c r="H13" s="73">
        <f t="shared" si="1"/>
        <v>0.49999999999954525</v>
      </c>
      <c r="I13" s="73">
        <v>139.23000000000002</v>
      </c>
      <c r="J13" s="73">
        <f t="shared" si="2"/>
        <v>0.39999999999906777</v>
      </c>
      <c r="K13" s="73">
        <v>139.23099999999999</v>
      </c>
      <c r="L13" s="73">
        <f t="shared" si="3"/>
        <v>0.30000000000143245</v>
      </c>
      <c r="M13" s="73">
        <v>139.232</v>
      </c>
      <c r="N13" s="73">
        <f t="shared" si="4"/>
        <v>0.20000000000095497</v>
      </c>
      <c r="O13" s="73">
        <v>139.233</v>
      </c>
      <c r="P13" s="73">
        <f t="shared" si="5"/>
        <v>0.10000000000047748</v>
      </c>
      <c r="Q13" s="73">
        <v>139.233</v>
      </c>
      <c r="R13" s="73">
        <f t="shared" si="6"/>
        <v>0.10000000000047748</v>
      </c>
      <c r="S13" s="73">
        <v>139.23399999999998</v>
      </c>
      <c r="T13" s="73">
        <v>0</v>
      </c>
      <c r="U13" s="73">
        <v>139.23099999999999</v>
      </c>
      <c r="V13" s="73">
        <f t="shared" si="8"/>
        <v>0.30000000000143245</v>
      </c>
      <c r="W13" s="73">
        <v>139.22899999999998</v>
      </c>
      <c r="X13" s="73">
        <f t="shared" si="9"/>
        <v>0.50000000000238742</v>
      </c>
      <c r="Y13" s="73">
        <v>139.22999999999999</v>
      </c>
      <c r="Z13" s="73">
        <f t="shared" si="10"/>
        <v>0.40000000000190994</v>
      </c>
      <c r="AA13" s="73">
        <v>139.23099999999999</v>
      </c>
      <c r="AB13" s="73">
        <f t="shared" si="11"/>
        <v>0.30000000000143245</v>
      </c>
      <c r="AC13" s="73">
        <v>139.22799999999998</v>
      </c>
      <c r="AD13" s="74">
        <f t="shared" si="12"/>
        <v>0.60000000000286491</v>
      </c>
      <c r="AE13" s="75">
        <v>139.226</v>
      </c>
      <c r="AF13" s="75">
        <f t="shared" si="13"/>
        <v>0.80000000000097771</v>
      </c>
      <c r="AG13" s="75">
        <v>139.226</v>
      </c>
      <c r="AH13" s="75">
        <f t="shared" si="14"/>
        <v>0.80000000000097771</v>
      </c>
      <c r="AI13" s="75">
        <v>139.22399999999999</v>
      </c>
      <c r="AJ13" s="75">
        <f t="shared" si="15"/>
        <v>1.0000000000019327</v>
      </c>
      <c r="AK13" s="75">
        <v>139.22499999999999</v>
      </c>
      <c r="AL13" s="75">
        <f t="shared" si="16"/>
        <v>0.90000000000145519</v>
      </c>
      <c r="AM13" s="75">
        <v>139.22499999999999</v>
      </c>
      <c r="AN13" s="75">
        <f t="shared" si="17"/>
        <v>0.90000000000145519</v>
      </c>
      <c r="AO13" s="75">
        <v>139.22299999999998</v>
      </c>
      <c r="AP13" s="75">
        <f t="shared" si="18"/>
        <v>1.1000000000024102</v>
      </c>
      <c r="AQ13" s="75">
        <v>139.22399999999999</v>
      </c>
      <c r="AR13" s="75">
        <f t="shared" si="19"/>
        <v>1.0000000000019327</v>
      </c>
      <c r="AS13" s="75">
        <v>139.221</v>
      </c>
      <c r="AT13" s="75">
        <f t="shared" si="20"/>
        <v>1.300000000000523</v>
      </c>
      <c r="AU13" s="75">
        <v>139.22</v>
      </c>
      <c r="AV13" s="75">
        <f t="shared" si="21"/>
        <v>1.4000000000010004</v>
      </c>
      <c r="AW13" s="75">
        <v>139.22199999999998</v>
      </c>
      <c r="AX13" s="75">
        <f t="shared" si="22"/>
        <v>1.2000000000028876</v>
      </c>
      <c r="AY13" s="75"/>
    </row>
    <row r="14" spans="1:51" x14ac:dyDescent="0.25">
      <c r="A14" s="99" t="s">
        <v>76</v>
      </c>
      <c r="B14" s="95">
        <v>155.31200000000001</v>
      </c>
      <c r="C14" s="72">
        <v>155.31200000000001</v>
      </c>
      <c r="D14" s="73">
        <v>0</v>
      </c>
      <c r="E14" s="73">
        <v>155.309</v>
      </c>
      <c r="F14" s="73">
        <f t="shared" si="0"/>
        <v>0.30000000000143245</v>
      </c>
      <c r="G14" s="73">
        <v>155.30799999999999</v>
      </c>
      <c r="H14" s="73">
        <f t="shared" si="1"/>
        <v>0.40000000000190994</v>
      </c>
      <c r="I14" s="73">
        <v>155.30799999999999</v>
      </c>
      <c r="J14" s="73">
        <f t="shared" si="2"/>
        <v>0.40000000000190994</v>
      </c>
      <c r="K14" s="73">
        <v>155.31</v>
      </c>
      <c r="L14" s="73">
        <f t="shared" si="3"/>
        <v>0.20000000000095497</v>
      </c>
      <c r="M14" s="73">
        <v>155.31</v>
      </c>
      <c r="N14" s="73">
        <f t="shared" si="4"/>
        <v>0.20000000000095497</v>
      </c>
      <c r="O14" s="73">
        <v>155.31100000000001</v>
      </c>
      <c r="P14" s="73">
        <f t="shared" si="5"/>
        <v>0.10000000000047748</v>
      </c>
      <c r="Q14" s="73">
        <v>155.31100000000001</v>
      </c>
      <c r="R14" s="73">
        <f t="shared" si="6"/>
        <v>0.10000000000047748</v>
      </c>
      <c r="S14" s="73">
        <v>155.31199999999998</v>
      </c>
      <c r="T14" s="73">
        <v>0</v>
      </c>
      <c r="U14" s="73">
        <v>155.309</v>
      </c>
      <c r="V14" s="73">
        <f t="shared" si="8"/>
        <v>0.30000000000143245</v>
      </c>
      <c r="W14" s="73">
        <v>155.30699999999999</v>
      </c>
      <c r="X14" s="73">
        <f t="shared" si="9"/>
        <v>0.50000000000238742</v>
      </c>
      <c r="Y14" s="73">
        <v>155.30799999999999</v>
      </c>
      <c r="Z14" s="73">
        <f t="shared" si="10"/>
        <v>0.40000000000190994</v>
      </c>
      <c r="AA14" s="73">
        <v>155.309</v>
      </c>
      <c r="AB14" s="73">
        <f t="shared" si="11"/>
        <v>0.30000000000143245</v>
      </c>
      <c r="AC14" s="73">
        <v>155.30599999999998</v>
      </c>
      <c r="AD14" s="74">
        <f t="shared" si="12"/>
        <v>0.60000000000286491</v>
      </c>
      <c r="AE14" s="75">
        <v>155.303</v>
      </c>
      <c r="AF14" s="75">
        <f t="shared" si="13"/>
        <v>0.90000000000145519</v>
      </c>
      <c r="AG14" s="75">
        <v>155.304</v>
      </c>
      <c r="AH14" s="75">
        <f t="shared" si="14"/>
        <v>0.80000000000097771</v>
      </c>
      <c r="AI14" s="75">
        <v>155.30099999999999</v>
      </c>
      <c r="AJ14" s="75">
        <f t="shared" si="15"/>
        <v>1.1000000000024102</v>
      </c>
      <c r="AK14" s="75">
        <v>155.30199999999999</v>
      </c>
      <c r="AL14" s="75">
        <f t="shared" si="16"/>
        <v>1.0000000000019327</v>
      </c>
      <c r="AM14" s="75">
        <v>155.30199999999999</v>
      </c>
      <c r="AN14" s="75">
        <f t="shared" si="17"/>
        <v>1.0000000000019327</v>
      </c>
      <c r="AO14" s="75">
        <v>155.29999999999998</v>
      </c>
      <c r="AP14" s="75">
        <f t="shared" si="18"/>
        <v>1.2000000000028876</v>
      </c>
      <c r="AQ14" s="75">
        <v>155.30099999999999</v>
      </c>
      <c r="AR14" s="75">
        <f t="shared" si="19"/>
        <v>1.1000000000024102</v>
      </c>
      <c r="AS14" s="75">
        <v>155.297</v>
      </c>
      <c r="AT14" s="75">
        <f t="shared" si="20"/>
        <v>1.5000000000014779</v>
      </c>
      <c r="AU14" s="75">
        <v>155.29599999999999</v>
      </c>
      <c r="AV14" s="75">
        <f t="shared" si="21"/>
        <v>1.6000000000019554</v>
      </c>
      <c r="AW14" s="75">
        <v>155.298</v>
      </c>
      <c r="AX14" s="75">
        <f t="shared" si="22"/>
        <v>1.4000000000010004</v>
      </c>
      <c r="AY14" s="75"/>
    </row>
    <row r="15" spans="1:51" x14ac:dyDescent="0.25">
      <c r="A15" s="99" t="s">
        <v>77</v>
      </c>
      <c r="B15" s="95">
        <v>169.255</v>
      </c>
      <c r="C15" s="72">
        <v>169.255</v>
      </c>
      <c r="D15" s="73">
        <v>0</v>
      </c>
      <c r="E15" s="73">
        <v>169.251</v>
      </c>
      <c r="F15" s="73">
        <f t="shared" si="0"/>
        <v>0.39999999999906777</v>
      </c>
      <c r="G15" s="73">
        <v>169.25</v>
      </c>
      <c r="H15" s="73">
        <f t="shared" si="1"/>
        <v>0.49999999999954525</v>
      </c>
      <c r="I15" s="73">
        <v>169.251</v>
      </c>
      <c r="J15" s="73">
        <f t="shared" si="2"/>
        <v>0.39999999999906777</v>
      </c>
      <c r="K15" s="73">
        <v>169.25200000000001</v>
      </c>
      <c r="L15" s="73">
        <f t="shared" si="3"/>
        <v>0.29999999999859028</v>
      </c>
      <c r="M15" s="73">
        <v>169.25199999999998</v>
      </c>
      <c r="N15" s="73">
        <f t="shared" si="4"/>
        <v>0.30000000000143245</v>
      </c>
      <c r="O15" s="73">
        <v>169.25399999999999</v>
      </c>
      <c r="P15" s="73">
        <f t="shared" si="5"/>
        <v>0.10000000000047748</v>
      </c>
      <c r="Q15" s="73">
        <v>169.25299999999999</v>
      </c>
      <c r="R15" s="73">
        <v>0</v>
      </c>
      <c r="S15" s="73">
        <v>169.255</v>
      </c>
      <c r="T15" s="73">
        <f t="shared" si="7"/>
        <v>0</v>
      </c>
      <c r="U15" s="73">
        <v>169.25199999999998</v>
      </c>
      <c r="V15" s="73">
        <f t="shared" si="8"/>
        <v>0.30000000000143245</v>
      </c>
      <c r="W15" s="73">
        <v>169.249</v>
      </c>
      <c r="X15" s="73">
        <f t="shared" si="9"/>
        <v>0.60000000000002274</v>
      </c>
      <c r="Y15" s="73">
        <v>169.251</v>
      </c>
      <c r="Z15" s="73">
        <f t="shared" si="10"/>
        <v>0.39999999999906777</v>
      </c>
      <c r="AA15" s="73">
        <v>169.251</v>
      </c>
      <c r="AB15" s="73">
        <f t="shared" si="11"/>
        <v>0.39999999999906777</v>
      </c>
      <c r="AC15" s="73">
        <v>169.249</v>
      </c>
      <c r="AD15" s="74">
        <f t="shared" si="12"/>
        <v>0.60000000000002274</v>
      </c>
      <c r="AE15" s="75">
        <v>169.245</v>
      </c>
      <c r="AF15" s="75">
        <f t="shared" si="13"/>
        <v>0.99999999999909051</v>
      </c>
      <c r="AG15" s="75">
        <v>169.245</v>
      </c>
      <c r="AH15" s="75">
        <f t="shared" si="14"/>
        <v>0.99999999999909051</v>
      </c>
      <c r="AI15" s="75">
        <v>169.24299999999999</v>
      </c>
      <c r="AJ15" s="75">
        <f t="shared" si="15"/>
        <v>1.2000000000000455</v>
      </c>
      <c r="AK15" s="75">
        <v>169.245</v>
      </c>
      <c r="AL15" s="75">
        <f t="shared" si="16"/>
        <v>0.99999999999909051</v>
      </c>
      <c r="AM15" s="75">
        <v>169.245</v>
      </c>
      <c r="AN15" s="75">
        <f t="shared" si="17"/>
        <v>0.99999999999909051</v>
      </c>
      <c r="AO15" s="75">
        <v>169.24199999999999</v>
      </c>
      <c r="AP15" s="75">
        <f t="shared" si="18"/>
        <v>1.300000000000523</v>
      </c>
      <c r="AQ15" s="75">
        <v>169.24299999999999</v>
      </c>
      <c r="AR15" s="75">
        <f t="shared" si="19"/>
        <v>1.2000000000000455</v>
      </c>
      <c r="AS15" s="75">
        <v>169.239</v>
      </c>
      <c r="AT15" s="75">
        <f t="shared" si="20"/>
        <v>1.5999999999991132</v>
      </c>
      <c r="AU15" s="75">
        <v>169.239</v>
      </c>
      <c r="AV15" s="75">
        <f t="shared" si="21"/>
        <v>1.5999999999991132</v>
      </c>
      <c r="AW15" s="75">
        <v>169.23999999999998</v>
      </c>
      <c r="AX15" s="75">
        <f t="shared" si="22"/>
        <v>1.5000000000014779</v>
      </c>
      <c r="AY15" s="75"/>
    </row>
    <row r="16" spans="1:51" x14ac:dyDescent="0.25">
      <c r="A16" s="99" t="s">
        <v>78</v>
      </c>
      <c r="B16" s="95">
        <v>184.095</v>
      </c>
      <c r="C16" s="72">
        <v>184.095</v>
      </c>
      <c r="D16" s="73">
        <v>0</v>
      </c>
      <c r="E16" s="73">
        <v>184.09100000000001</v>
      </c>
      <c r="F16" s="73">
        <f t="shared" si="0"/>
        <v>0.39999999999906777</v>
      </c>
      <c r="G16" s="73">
        <v>184.09</v>
      </c>
      <c r="H16" s="73">
        <f t="shared" si="1"/>
        <v>0.49999999999954525</v>
      </c>
      <c r="I16" s="73">
        <v>184.09100000000001</v>
      </c>
      <c r="J16" s="73">
        <f t="shared" si="2"/>
        <v>0.39999999999906777</v>
      </c>
      <c r="K16" s="73">
        <v>184.09100000000001</v>
      </c>
      <c r="L16" s="73">
        <f t="shared" si="3"/>
        <v>0.39999999999906777</v>
      </c>
      <c r="M16" s="73">
        <v>184.09199999999998</v>
      </c>
      <c r="N16" s="73">
        <f t="shared" si="4"/>
        <v>0.30000000000143245</v>
      </c>
      <c r="O16" s="73">
        <v>184.09399999999999</v>
      </c>
      <c r="P16" s="73">
        <f t="shared" si="5"/>
        <v>0.10000000000047748</v>
      </c>
      <c r="Q16" s="73">
        <v>184.09299999999999</v>
      </c>
      <c r="R16" s="73">
        <f t="shared" si="6"/>
        <v>0.20000000000095497</v>
      </c>
      <c r="S16" s="73">
        <v>184.09399999999999</v>
      </c>
      <c r="T16" s="73">
        <f t="shared" si="7"/>
        <v>0.10000000000047748</v>
      </c>
      <c r="U16" s="73">
        <v>184.09</v>
      </c>
      <c r="V16" s="73">
        <f t="shared" si="8"/>
        <v>0.49999999999954525</v>
      </c>
      <c r="W16" s="73">
        <v>184.08799999999999</v>
      </c>
      <c r="X16" s="73">
        <f t="shared" si="9"/>
        <v>0.70000000000050022</v>
      </c>
      <c r="Y16" s="73">
        <v>184.089</v>
      </c>
      <c r="Z16" s="73">
        <f t="shared" si="10"/>
        <v>0.60000000000002274</v>
      </c>
      <c r="AA16" s="73">
        <v>184.09</v>
      </c>
      <c r="AB16" s="73">
        <f t="shared" si="11"/>
        <v>0.49999999999954525</v>
      </c>
      <c r="AC16" s="73">
        <v>184.08799999999999</v>
      </c>
      <c r="AD16" s="74">
        <f t="shared" si="12"/>
        <v>0.70000000000050022</v>
      </c>
      <c r="AE16" s="75">
        <v>184.084</v>
      </c>
      <c r="AF16" s="75">
        <f t="shared" si="13"/>
        <v>1.099999999999568</v>
      </c>
      <c r="AG16" s="75">
        <v>184.083</v>
      </c>
      <c r="AH16" s="75">
        <f t="shared" si="14"/>
        <v>1.2000000000000455</v>
      </c>
      <c r="AI16" s="75">
        <v>184.08099999999999</v>
      </c>
      <c r="AJ16" s="75">
        <f t="shared" si="15"/>
        <v>1.4000000000010004</v>
      </c>
      <c r="AK16" s="75">
        <v>184.083</v>
      </c>
      <c r="AL16" s="75">
        <f t="shared" si="16"/>
        <v>1.2000000000000455</v>
      </c>
      <c r="AM16" s="75">
        <v>184.08199999999999</v>
      </c>
      <c r="AN16" s="75">
        <f t="shared" si="17"/>
        <v>1.300000000000523</v>
      </c>
      <c r="AO16" s="75">
        <v>184.07999999999998</v>
      </c>
      <c r="AP16" s="75">
        <f t="shared" si="18"/>
        <v>1.5000000000014779</v>
      </c>
      <c r="AQ16" s="75">
        <v>184.07999999999998</v>
      </c>
      <c r="AR16" s="75">
        <f t="shared" si="19"/>
        <v>1.5000000000014779</v>
      </c>
      <c r="AS16" s="75">
        <v>184.077</v>
      </c>
      <c r="AT16" s="75">
        <f t="shared" si="20"/>
        <v>1.8000000000000682</v>
      </c>
      <c r="AU16" s="75">
        <v>184.07599999999999</v>
      </c>
      <c r="AV16" s="75">
        <f t="shared" si="21"/>
        <v>1.9000000000005457</v>
      </c>
      <c r="AW16" s="75">
        <v>184.077</v>
      </c>
      <c r="AX16" s="75">
        <f t="shared" si="22"/>
        <v>1.8000000000000682</v>
      </c>
      <c r="AY16" s="75"/>
    </row>
    <row r="17" spans="1:51" x14ac:dyDescent="0.25">
      <c r="A17" s="99" t="s">
        <v>79</v>
      </c>
      <c r="B17" s="95">
        <v>196.08</v>
      </c>
      <c r="C17" s="72">
        <v>196.08</v>
      </c>
      <c r="D17" s="73">
        <v>0</v>
      </c>
      <c r="E17" s="73">
        <v>196.07400000000001</v>
      </c>
      <c r="F17" s="73">
        <f t="shared" si="0"/>
        <v>0.60000000000002274</v>
      </c>
      <c r="G17" s="73">
        <v>196.07400000000001</v>
      </c>
      <c r="H17" s="73">
        <f t="shared" si="1"/>
        <v>0.60000000000002274</v>
      </c>
      <c r="I17" s="73">
        <v>196.07400000000001</v>
      </c>
      <c r="J17" s="73">
        <f t="shared" si="2"/>
        <v>0.60000000000002274</v>
      </c>
      <c r="K17" s="73">
        <v>196.07599999999999</v>
      </c>
      <c r="L17" s="73">
        <f t="shared" si="3"/>
        <v>0.40000000000190994</v>
      </c>
      <c r="M17" s="73">
        <v>196.07499999999999</v>
      </c>
      <c r="N17" s="73">
        <f t="shared" si="4"/>
        <v>0.50000000000238742</v>
      </c>
      <c r="O17" s="73">
        <v>196.077</v>
      </c>
      <c r="P17" s="73">
        <f t="shared" si="5"/>
        <v>0.30000000000143245</v>
      </c>
      <c r="Q17" s="73">
        <v>196.077</v>
      </c>
      <c r="R17" s="73">
        <f t="shared" si="6"/>
        <v>0.30000000000143245</v>
      </c>
      <c r="S17" s="73">
        <v>196.077</v>
      </c>
      <c r="T17" s="73">
        <f t="shared" si="7"/>
        <v>0.30000000000143245</v>
      </c>
      <c r="U17" s="73">
        <v>196.07399999999998</v>
      </c>
      <c r="V17" s="73">
        <f t="shared" si="8"/>
        <v>0.60000000000286491</v>
      </c>
      <c r="W17" s="73">
        <v>196.071</v>
      </c>
      <c r="X17" s="73">
        <f t="shared" si="9"/>
        <v>0.90000000000145519</v>
      </c>
      <c r="Y17" s="73">
        <v>196.07300000000001</v>
      </c>
      <c r="Z17" s="73">
        <f t="shared" si="10"/>
        <v>0.70000000000050022</v>
      </c>
      <c r="AA17" s="73">
        <v>196.07300000000001</v>
      </c>
      <c r="AB17" s="73">
        <f t="shared" si="11"/>
        <v>0.70000000000050022</v>
      </c>
      <c r="AC17" s="73">
        <v>196.07</v>
      </c>
      <c r="AD17" s="74">
        <f t="shared" si="12"/>
        <v>1.0000000000019327</v>
      </c>
      <c r="AE17" s="75">
        <v>196.06700000000001</v>
      </c>
      <c r="AF17" s="75">
        <f t="shared" si="13"/>
        <v>1.300000000000523</v>
      </c>
      <c r="AG17" s="75">
        <v>196.06700000000001</v>
      </c>
      <c r="AH17" s="75">
        <f t="shared" si="14"/>
        <v>1.300000000000523</v>
      </c>
      <c r="AI17" s="75">
        <v>196.06299999999999</v>
      </c>
      <c r="AJ17" s="75">
        <f t="shared" si="15"/>
        <v>1.7000000000024329</v>
      </c>
      <c r="AK17" s="75">
        <v>196.065</v>
      </c>
      <c r="AL17" s="75">
        <f t="shared" si="16"/>
        <v>1.5000000000014779</v>
      </c>
      <c r="AM17" s="75">
        <v>196.065</v>
      </c>
      <c r="AN17" s="75">
        <f t="shared" si="17"/>
        <v>1.5000000000014779</v>
      </c>
      <c r="AO17" s="75">
        <v>196.06199999999998</v>
      </c>
      <c r="AP17" s="75">
        <f t="shared" si="18"/>
        <v>1.8000000000029104</v>
      </c>
      <c r="AQ17" s="75">
        <v>196.06299999999999</v>
      </c>
      <c r="AR17" s="75">
        <f t="shared" si="19"/>
        <v>1.7000000000024329</v>
      </c>
      <c r="AS17" s="75">
        <v>196.059</v>
      </c>
      <c r="AT17" s="75">
        <f t="shared" si="20"/>
        <v>2.1000000000015007</v>
      </c>
      <c r="AU17" s="75">
        <v>196.06</v>
      </c>
      <c r="AV17" s="75">
        <f t="shared" si="21"/>
        <v>2.0000000000010232</v>
      </c>
      <c r="AW17" s="75">
        <v>196.06</v>
      </c>
      <c r="AX17" s="75">
        <f t="shared" si="22"/>
        <v>2.0000000000010232</v>
      </c>
      <c r="AY17" s="75"/>
    </row>
    <row r="18" spans="1:51" x14ac:dyDescent="0.25">
      <c r="A18" s="99" t="s">
        <v>80</v>
      </c>
      <c r="B18" s="95">
        <v>201.27</v>
      </c>
      <c r="C18" s="72">
        <v>201.27</v>
      </c>
      <c r="D18" s="73">
        <v>0</v>
      </c>
      <c r="E18" s="73">
        <v>201.26599999999999</v>
      </c>
      <c r="F18" s="73">
        <f t="shared" si="0"/>
        <v>0.40000000000190994</v>
      </c>
      <c r="G18" s="73">
        <v>201.26500000000001</v>
      </c>
      <c r="H18" s="73">
        <f t="shared" si="1"/>
        <v>0.49999999999954525</v>
      </c>
      <c r="I18" s="73">
        <v>201.26500000000001</v>
      </c>
      <c r="J18" s="73">
        <f t="shared" si="2"/>
        <v>0.49999999999954525</v>
      </c>
      <c r="K18" s="73">
        <v>201.26599999999999</v>
      </c>
      <c r="L18" s="73">
        <f t="shared" si="3"/>
        <v>0.40000000000190994</v>
      </c>
      <c r="M18" s="73">
        <v>201.267</v>
      </c>
      <c r="N18" s="73">
        <f t="shared" si="4"/>
        <v>0.30000000000143245</v>
      </c>
      <c r="O18" s="73">
        <v>201.268</v>
      </c>
      <c r="P18" s="73">
        <f t="shared" si="5"/>
        <v>0.20000000000095497</v>
      </c>
      <c r="Q18" s="73">
        <v>201.267</v>
      </c>
      <c r="R18" s="73">
        <f t="shared" si="6"/>
        <v>0.30000000000143245</v>
      </c>
      <c r="S18" s="73">
        <v>201.268</v>
      </c>
      <c r="T18" s="73">
        <f t="shared" si="7"/>
        <v>0.20000000000095497</v>
      </c>
      <c r="U18" s="73">
        <v>201.26499999999999</v>
      </c>
      <c r="V18" s="73">
        <f t="shared" si="8"/>
        <v>0.50000000000238742</v>
      </c>
      <c r="W18" s="73">
        <v>201.26300000000001</v>
      </c>
      <c r="X18" s="73">
        <f t="shared" si="9"/>
        <v>0.70000000000050022</v>
      </c>
      <c r="Y18" s="73">
        <v>201.26399999999998</v>
      </c>
      <c r="Z18" s="73">
        <f t="shared" si="10"/>
        <v>0.60000000000286491</v>
      </c>
      <c r="AA18" s="73">
        <v>201.26399999999998</v>
      </c>
      <c r="AB18" s="73">
        <f t="shared" si="11"/>
        <v>0.60000000000286491</v>
      </c>
      <c r="AC18" s="73">
        <v>201.262</v>
      </c>
      <c r="AD18" s="74">
        <f t="shared" si="12"/>
        <v>0.80000000000097771</v>
      </c>
      <c r="AE18" s="75">
        <v>201.25799999999998</v>
      </c>
      <c r="AF18" s="75">
        <f t="shared" si="13"/>
        <v>1.2000000000028876</v>
      </c>
      <c r="AG18" s="75">
        <v>201.25700000000001</v>
      </c>
      <c r="AH18" s="75">
        <f t="shared" si="14"/>
        <v>1.300000000000523</v>
      </c>
      <c r="AI18" s="75">
        <v>201.255</v>
      </c>
      <c r="AJ18" s="75">
        <f t="shared" si="15"/>
        <v>1.5000000000014779</v>
      </c>
      <c r="AK18" s="75">
        <v>201.256</v>
      </c>
      <c r="AL18" s="75">
        <f t="shared" si="16"/>
        <v>1.4000000000010004</v>
      </c>
      <c r="AM18" s="75">
        <v>201.255</v>
      </c>
      <c r="AN18" s="75">
        <f t="shared" si="17"/>
        <v>1.5000000000014779</v>
      </c>
      <c r="AO18" s="75">
        <v>201.25299999999999</v>
      </c>
      <c r="AP18" s="75">
        <f t="shared" si="18"/>
        <v>1.7000000000024329</v>
      </c>
      <c r="AQ18" s="75">
        <v>201.25399999999999</v>
      </c>
      <c r="AR18" s="75">
        <f t="shared" si="19"/>
        <v>1.6000000000019554</v>
      </c>
      <c r="AS18" s="75">
        <v>201.25</v>
      </c>
      <c r="AT18" s="75">
        <f t="shared" si="20"/>
        <v>2.0000000000010232</v>
      </c>
      <c r="AU18" s="75">
        <v>201.249</v>
      </c>
      <c r="AV18" s="75">
        <f t="shared" si="21"/>
        <v>2.1000000000015007</v>
      </c>
      <c r="AW18" s="75">
        <v>201.251</v>
      </c>
      <c r="AX18" s="75">
        <f t="shared" si="22"/>
        <v>1.9000000000005457</v>
      </c>
      <c r="AY18" s="75"/>
    </row>
    <row r="19" spans="1:51" x14ac:dyDescent="0.25">
      <c r="A19" s="99" t="s">
        <v>81</v>
      </c>
      <c r="B19" s="95">
        <v>212.12800000000001</v>
      </c>
      <c r="C19" s="72">
        <v>212.12800000000001</v>
      </c>
      <c r="D19" s="73">
        <v>0</v>
      </c>
      <c r="E19" s="73">
        <v>212.12200000000001</v>
      </c>
      <c r="F19" s="73">
        <f t="shared" si="0"/>
        <v>0.60000000000002274</v>
      </c>
      <c r="G19" s="73">
        <v>212.12100000000001</v>
      </c>
      <c r="H19" s="73">
        <f t="shared" si="1"/>
        <v>0.70000000000050022</v>
      </c>
      <c r="I19" s="73">
        <v>212.12100000000001</v>
      </c>
      <c r="J19" s="73">
        <f t="shared" si="2"/>
        <v>0.70000000000050022</v>
      </c>
      <c r="K19" s="73">
        <v>212.12100000000001</v>
      </c>
      <c r="L19" s="73">
        <f t="shared" si="3"/>
        <v>0.70000000000050022</v>
      </c>
      <c r="M19" s="73">
        <v>212.12199999999999</v>
      </c>
      <c r="N19" s="73">
        <f t="shared" si="4"/>
        <v>0.60000000000286491</v>
      </c>
      <c r="O19" s="73">
        <v>212.124</v>
      </c>
      <c r="P19" s="73">
        <f t="shared" si="5"/>
        <v>0.40000000000190994</v>
      </c>
      <c r="Q19" s="73">
        <v>212.12299999999999</v>
      </c>
      <c r="R19" s="73">
        <f t="shared" si="6"/>
        <v>0.50000000000238742</v>
      </c>
      <c r="S19" s="73">
        <v>212.124</v>
      </c>
      <c r="T19" s="73">
        <f t="shared" si="7"/>
        <v>0.40000000000190994</v>
      </c>
      <c r="U19" s="73">
        <v>212.12099999999998</v>
      </c>
      <c r="V19" s="73">
        <f t="shared" si="8"/>
        <v>0.70000000000334239</v>
      </c>
      <c r="W19" s="73">
        <v>212.11799999999999</v>
      </c>
      <c r="X19" s="73">
        <f t="shared" si="9"/>
        <v>1.0000000000019327</v>
      </c>
      <c r="Y19" s="73">
        <v>212.119</v>
      </c>
      <c r="Z19" s="73">
        <f t="shared" si="10"/>
        <v>0.90000000000145519</v>
      </c>
      <c r="AA19" s="73">
        <v>212.119</v>
      </c>
      <c r="AB19" s="73">
        <f t="shared" si="11"/>
        <v>0.90000000000145519</v>
      </c>
      <c r="AC19" s="73">
        <v>212.11799999999999</v>
      </c>
      <c r="AD19" s="74">
        <f t="shared" si="12"/>
        <v>1.0000000000019327</v>
      </c>
      <c r="AE19" s="75">
        <v>212.113</v>
      </c>
      <c r="AF19" s="75">
        <f t="shared" si="13"/>
        <v>1.5000000000014779</v>
      </c>
      <c r="AG19" s="75">
        <v>212.113</v>
      </c>
      <c r="AH19" s="75">
        <f t="shared" si="14"/>
        <v>1.5000000000014779</v>
      </c>
      <c r="AI19" s="75">
        <v>212.10999999999999</v>
      </c>
      <c r="AJ19" s="75">
        <f t="shared" si="15"/>
        <v>1.8000000000029104</v>
      </c>
      <c r="AK19" s="75">
        <v>212.11199999999999</v>
      </c>
      <c r="AL19" s="75">
        <f t="shared" si="16"/>
        <v>1.6000000000019554</v>
      </c>
      <c r="AM19" s="75">
        <v>212.11099999999999</v>
      </c>
      <c r="AN19" s="75">
        <f t="shared" si="17"/>
        <v>1.7000000000024329</v>
      </c>
      <c r="AO19" s="75">
        <v>212.10899999999998</v>
      </c>
      <c r="AP19" s="75">
        <f t="shared" si="18"/>
        <v>1.9000000000033879</v>
      </c>
      <c r="AQ19" s="75">
        <v>212.10999999999999</v>
      </c>
      <c r="AR19" s="75">
        <f t="shared" si="19"/>
        <v>1.8000000000029104</v>
      </c>
      <c r="AS19" s="75">
        <v>212.10499999999999</v>
      </c>
      <c r="AT19" s="75">
        <f t="shared" si="20"/>
        <v>2.3000000000024556</v>
      </c>
      <c r="AU19" s="75">
        <v>212.10399999999998</v>
      </c>
      <c r="AV19" s="75">
        <f t="shared" si="21"/>
        <v>2.4000000000029331</v>
      </c>
      <c r="AW19" s="75">
        <v>212.10499999999999</v>
      </c>
      <c r="AX19" s="75">
        <f t="shared" si="22"/>
        <v>2.3000000000024556</v>
      </c>
      <c r="AY19" s="75"/>
    </row>
    <row r="20" spans="1:51" x14ac:dyDescent="0.25">
      <c r="A20" s="99" t="s">
        <v>82</v>
      </c>
      <c r="B20" s="95">
        <v>223.25900000000001</v>
      </c>
      <c r="C20" s="72">
        <v>223.25900000000001</v>
      </c>
      <c r="D20" s="73">
        <v>0</v>
      </c>
      <c r="E20" s="73">
        <v>223.255</v>
      </c>
      <c r="F20" s="73">
        <f t="shared" si="0"/>
        <v>0.40000000000190994</v>
      </c>
      <c r="G20" s="73">
        <v>223.25300000000001</v>
      </c>
      <c r="H20" s="73">
        <f t="shared" si="1"/>
        <v>0.60000000000002274</v>
      </c>
      <c r="I20" s="73">
        <v>223.25300000000001</v>
      </c>
      <c r="J20" s="73">
        <f t="shared" si="2"/>
        <v>0.60000000000002274</v>
      </c>
      <c r="K20" s="73">
        <v>223.25399999999999</v>
      </c>
      <c r="L20" s="73">
        <f t="shared" si="3"/>
        <v>0.50000000000238742</v>
      </c>
      <c r="M20" s="73">
        <v>223.255</v>
      </c>
      <c r="N20" s="73">
        <f t="shared" si="4"/>
        <v>0.40000000000190994</v>
      </c>
      <c r="O20" s="73">
        <v>223.25700000000001</v>
      </c>
      <c r="P20" s="73">
        <f t="shared" si="5"/>
        <v>0.20000000000095497</v>
      </c>
      <c r="Q20" s="73">
        <v>223.255</v>
      </c>
      <c r="R20" s="73">
        <f t="shared" si="6"/>
        <v>0.40000000000190994</v>
      </c>
      <c r="S20" s="73">
        <v>223.25700000000001</v>
      </c>
      <c r="T20" s="73">
        <f t="shared" si="7"/>
        <v>0.20000000000095497</v>
      </c>
      <c r="U20" s="73">
        <v>223.25299999999999</v>
      </c>
      <c r="V20" s="73">
        <f t="shared" si="8"/>
        <v>0.60000000000286491</v>
      </c>
      <c r="W20" s="73">
        <v>223.25</v>
      </c>
      <c r="X20" s="73">
        <f t="shared" si="9"/>
        <v>0.90000000000145519</v>
      </c>
      <c r="Y20" s="73">
        <v>223.25199999999998</v>
      </c>
      <c r="Z20" s="73">
        <f t="shared" si="10"/>
        <v>0.70000000000334239</v>
      </c>
      <c r="AA20" s="73">
        <v>223.25199999999998</v>
      </c>
      <c r="AB20" s="73">
        <f t="shared" si="11"/>
        <v>0.70000000000334239</v>
      </c>
      <c r="AC20" s="73">
        <v>223.251</v>
      </c>
      <c r="AD20" s="74">
        <f t="shared" si="12"/>
        <v>0.80000000000097771</v>
      </c>
      <c r="AE20" s="75">
        <v>223.24699999999999</v>
      </c>
      <c r="AF20" s="75">
        <f t="shared" si="13"/>
        <v>1.2000000000028876</v>
      </c>
      <c r="AG20" s="75">
        <v>223.24599999999998</v>
      </c>
      <c r="AH20" s="75">
        <f t="shared" si="14"/>
        <v>1.3000000000033651</v>
      </c>
      <c r="AI20" s="75">
        <v>223.24299999999999</v>
      </c>
      <c r="AJ20" s="75">
        <f t="shared" si="15"/>
        <v>1.6000000000019554</v>
      </c>
      <c r="AK20" s="75">
        <v>223.244</v>
      </c>
      <c r="AL20" s="75">
        <f t="shared" si="16"/>
        <v>1.5000000000014779</v>
      </c>
      <c r="AM20" s="75">
        <v>223.24299999999999</v>
      </c>
      <c r="AN20" s="75">
        <f t="shared" si="17"/>
        <v>1.6000000000019554</v>
      </c>
      <c r="AO20" s="75">
        <v>223.24099999999999</v>
      </c>
      <c r="AP20" s="75">
        <f t="shared" si="18"/>
        <v>1.8000000000029104</v>
      </c>
      <c r="AQ20" s="75">
        <v>223.24099999999999</v>
      </c>
      <c r="AR20" s="75">
        <f t="shared" si="19"/>
        <v>1.8000000000029104</v>
      </c>
      <c r="AS20" s="75">
        <v>223.23699999999999</v>
      </c>
      <c r="AT20" s="75">
        <f t="shared" si="20"/>
        <v>2.2000000000019782</v>
      </c>
      <c r="AU20" s="75">
        <v>223.23699999999999</v>
      </c>
      <c r="AV20" s="75">
        <f t="shared" si="21"/>
        <v>2.2000000000019782</v>
      </c>
      <c r="AW20" s="75">
        <v>223.238</v>
      </c>
      <c r="AX20" s="75">
        <f t="shared" si="22"/>
        <v>2.1000000000015007</v>
      </c>
      <c r="AY20" s="75"/>
    </row>
    <row r="21" spans="1:51" x14ac:dyDescent="0.25">
      <c r="A21" s="99" t="s">
        <v>83</v>
      </c>
      <c r="B21" s="95">
        <v>237.30199999999999</v>
      </c>
      <c r="C21" s="72">
        <v>237.30199999999999</v>
      </c>
      <c r="D21" s="73">
        <v>0</v>
      </c>
      <c r="E21" s="73">
        <v>237.297</v>
      </c>
      <c r="F21" s="73">
        <f t="shared" si="0"/>
        <v>0.49999999999954525</v>
      </c>
      <c r="G21" s="73">
        <v>237.29599999999999</v>
      </c>
      <c r="H21" s="73">
        <f t="shared" si="1"/>
        <v>0.60000000000002274</v>
      </c>
      <c r="I21" s="73">
        <v>237.29599999999999</v>
      </c>
      <c r="J21" s="73">
        <f t="shared" si="2"/>
        <v>0.60000000000002274</v>
      </c>
      <c r="K21" s="73">
        <v>237.297</v>
      </c>
      <c r="L21" s="73">
        <f t="shared" si="3"/>
        <v>0.49999999999954525</v>
      </c>
      <c r="M21" s="73">
        <v>237.297</v>
      </c>
      <c r="N21" s="73">
        <f t="shared" si="4"/>
        <v>0.49999999999954525</v>
      </c>
      <c r="O21" s="73">
        <v>237.29900000000001</v>
      </c>
      <c r="P21" s="73">
        <f t="shared" si="5"/>
        <v>0.29999999999859028</v>
      </c>
      <c r="Q21" s="73">
        <v>237.297</v>
      </c>
      <c r="R21" s="73">
        <f t="shared" si="6"/>
        <v>0.49999999999954525</v>
      </c>
      <c r="S21" s="73">
        <v>237.29999999999998</v>
      </c>
      <c r="T21" s="73">
        <f t="shared" si="7"/>
        <v>0.20000000000095497</v>
      </c>
      <c r="U21" s="73">
        <v>237.29599999999999</v>
      </c>
      <c r="V21" s="73">
        <f t="shared" si="8"/>
        <v>0.60000000000002274</v>
      </c>
      <c r="W21" s="73">
        <v>237.29300000000001</v>
      </c>
      <c r="X21" s="73">
        <f t="shared" si="9"/>
        <v>0.89999999999861302</v>
      </c>
      <c r="Y21" s="73">
        <v>237.29399999999998</v>
      </c>
      <c r="Z21" s="73">
        <f t="shared" si="10"/>
        <v>0.80000000000097771</v>
      </c>
      <c r="AA21" s="73">
        <v>237.29399999999998</v>
      </c>
      <c r="AB21" s="73">
        <f t="shared" si="11"/>
        <v>0.80000000000097771</v>
      </c>
      <c r="AC21" s="73">
        <v>237.292</v>
      </c>
      <c r="AD21" s="74">
        <f t="shared" si="12"/>
        <v>0.99999999999909051</v>
      </c>
      <c r="AE21" s="75">
        <v>237.28799999999998</v>
      </c>
      <c r="AF21" s="75">
        <f t="shared" si="13"/>
        <v>1.4000000000010004</v>
      </c>
      <c r="AG21" s="75">
        <v>237.28700000000001</v>
      </c>
      <c r="AH21" s="75">
        <f t="shared" si="14"/>
        <v>1.4999999999986358</v>
      </c>
      <c r="AI21" s="75">
        <v>237.28399999999999</v>
      </c>
      <c r="AJ21" s="75">
        <f t="shared" si="15"/>
        <v>1.8000000000000682</v>
      </c>
      <c r="AK21" s="75">
        <v>237.286</v>
      </c>
      <c r="AL21" s="75">
        <f t="shared" si="16"/>
        <v>1.5999999999991132</v>
      </c>
      <c r="AM21" s="75">
        <v>237.285</v>
      </c>
      <c r="AN21" s="75">
        <f t="shared" si="17"/>
        <v>1.6999999999995907</v>
      </c>
      <c r="AO21" s="75">
        <v>237.28199999999998</v>
      </c>
      <c r="AP21" s="75">
        <f t="shared" si="18"/>
        <v>2.0000000000010232</v>
      </c>
      <c r="AQ21" s="75">
        <v>237.28299999999999</v>
      </c>
      <c r="AR21" s="75">
        <f t="shared" si="19"/>
        <v>1.9000000000005457</v>
      </c>
      <c r="AS21" s="75">
        <v>237.27799999999999</v>
      </c>
      <c r="AT21" s="75">
        <f t="shared" si="20"/>
        <v>2.4000000000000909</v>
      </c>
      <c r="AU21" s="75">
        <v>237.27799999999999</v>
      </c>
      <c r="AV21" s="75">
        <f t="shared" si="21"/>
        <v>2.4000000000000909</v>
      </c>
      <c r="AW21" s="75">
        <v>237.279</v>
      </c>
      <c r="AX21" s="75">
        <f t="shared" si="22"/>
        <v>2.2999999999996135</v>
      </c>
      <c r="AY21" s="75"/>
    </row>
    <row r="22" spans="1:51" x14ac:dyDescent="0.25">
      <c r="A22" s="99" t="s">
        <v>84</v>
      </c>
      <c r="B22" s="95">
        <v>250.80199999999999</v>
      </c>
      <c r="C22" s="72">
        <v>250.80199999999999</v>
      </c>
      <c r="D22" s="73">
        <v>0</v>
      </c>
      <c r="E22" s="73">
        <v>250.797</v>
      </c>
      <c r="F22" s="73">
        <f t="shared" si="0"/>
        <v>0.49999999999954525</v>
      </c>
      <c r="G22" s="73">
        <v>250.79500000000002</v>
      </c>
      <c r="H22" s="73">
        <f t="shared" si="1"/>
        <v>0.69999999999765805</v>
      </c>
      <c r="I22" s="73">
        <v>250.79500000000002</v>
      </c>
      <c r="J22" s="73">
        <f t="shared" si="2"/>
        <v>0.69999999999765805</v>
      </c>
      <c r="K22" s="73">
        <v>250.79599999999999</v>
      </c>
      <c r="L22" s="73">
        <f t="shared" si="3"/>
        <v>0.60000000000002274</v>
      </c>
      <c r="M22" s="73">
        <v>250.797</v>
      </c>
      <c r="N22" s="73">
        <f t="shared" si="4"/>
        <v>0.49999999999954525</v>
      </c>
      <c r="O22" s="73">
        <v>250.797</v>
      </c>
      <c r="P22" s="73">
        <f t="shared" si="5"/>
        <v>0.49999999999954525</v>
      </c>
      <c r="Q22" s="73">
        <v>250.797</v>
      </c>
      <c r="R22" s="73">
        <f t="shared" si="6"/>
        <v>0.49999999999954525</v>
      </c>
      <c r="S22" s="73">
        <v>250.79999999999998</v>
      </c>
      <c r="T22" s="73">
        <f t="shared" si="7"/>
        <v>0.20000000000095497</v>
      </c>
      <c r="U22" s="73">
        <v>250.79499999999999</v>
      </c>
      <c r="V22" s="73">
        <f t="shared" si="8"/>
        <v>0.70000000000050022</v>
      </c>
      <c r="W22" s="73">
        <v>250.792</v>
      </c>
      <c r="X22" s="73">
        <f t="shared" si="9"/>
        <v>0.99999999999909051</v>
      </c>
      <c r="Y22" s="73">
        <v>250.79300000000001</v>
      </c>
      <c r="Z22" s="73">
        <f t="shared" si="10"/>
        <v>0.89999999999861302</v>
      </c>
      <c r="AA22" s="73">
        <v>250.79399999999998</v>
      </c>
      <c r="AB22" s="73">
        <f t="shared" si="11"/>
        <v>0.80000000000097771</v>
      </c>
      <c r="AC22" s="73">
        <v>250.791</v>
      </c>
      <c r="AD22" s="74">
        <f t="shared" si="12"/>
        <v>1.099999999999568</v>
      </c>
      <c r="AE22" s="75">
        <v>250.786</v>
      </c>
      <c r="AF22" s="75">
        <f t="shared" si="13"/>
        <v>1.5999999999991132</v>
      </c>
      <c r="AG22" s="75">
        <v>250.786</v>
      </c>
      <c r="AH22" s="75">
        <f t="shared" si="14"/>
        <v>1.5999999999991132</v>
      </c>
      <c r="AI22" s="75">
        <v>250.78399999999999</v>
      </c>
      <c r="AJ22" s="75">
        <f t="shared" si="15"/>
        <v>1.8000000000000682</v>
      </c>
      <c r="AK22" s="75">
        <v>250.78399999999999</v>
      </c>
      <c r="AL22" s="75">
        <f t="shared" si="16"/>
        <v>1.8000000000000682</v>
      </c>
      <c r="AM22" s="75">
        <v>250.78399999999999</v>
      </c>
      <c r="AN22" s="75">
        <f t="shared" si="17"/>
        <v>1.8000000000000682</v>
      </c>
      <c r="AO22" s="75">
        <v>250.78100000000001</v>
      </c>
      <c r="AP22" s="75">
        <f t="shared" si="18"/>
        <v>2.0999999999986585</v>
      </c>
      <c r="AQ22" s="75">
        <v>250.78199999999998</v>
      </c>
      <c r="AR22" s="75">
        <f t="shared" si="19"/>
        <v>2.0000000000010232</v>
      </c>
      <c r="AS22" s="75">
        <v>250.77799999999999</v>
      </c>
      <c r="AT22" s="75">
        <f t="shared" si="20"/>
        <v>2.4000000000000909</v>
      </c>
      <c r="AU22" s="75">
        <v>250.77699999999999</v>
      </c>
      <c r="AV22" s="75">
        <f t="shared" si="21"/>
        <v>2.5000000000005684</v>
      </c>
      <c r="AW22" s="75">
        <v>250.77799999999999</v>
      </c>
      <c r="AX22" s="75">
        <f t="shared" si="22"/>
        <v>2.4000000000000909</v>
      </c>
      <c r="AY22" s="75"/>
    </row>
    <row r="23" spans="1:51" x14ac:dyDescent="0.25">
      <c r="A23" s="99" t="s">
        <v>85</v>
      </c>
      <c r="B23" s="95">
        <v>261.28799999999995</v>
      </c>
      <c r="C23" s="72">
        <v>261.28799999999995</v>
      </c>
      <c r="D23" s="73">
        <v>0</v>
      </c>
      <c r="E23" s="73">
        <v>261.28399999999999</v>
      </c>
      <c r="F23" s="73">
        <f t="shared" si="0"/>
        <v>0.3999999999962256</v>
      </c>
      <c r="G23" s="73">
        <v>261.28299999999996</v>
      </c>
      <c r="H23" s="73">
        <f t="shared" si="1"/>
        <v>0.49999999999954525</v>
      </c>
      <c r="I23" s="73">
        <v>261.28299999999996</v>
      </c>
      <c r="J23" s="73">
        <f t="shared" si="2"/>
        <v>0.49999999999954525</v>
      </c>
      <c r="K23" s="73">
        <v>261.28399999999999</v>
      </c>
      <c r="L23" s="73">
        <f t="shared" si="3"/>
        <v>0.3999999999962256</v>
      </c>
      <c r="M23" s="73">
        <v>261.28499999999997</v>
      </c>
      <c r="N23" s="73">
        <f t="shared" si="4"/>
        <v>0.29999999999859028</v>
      </c>
      <c r="O23" s="73">
        <v>261.28699999999998</v>
      </c>
      <c r="P23" s="73">
        <f t="shared" si="5"/>
        <v>9.9999999997635314E-2</v>
      </c>
      <c r="Q23" s="73">
        <v>261.286</v>
      </c>
      <c r="R23" s="73">
        <f t="shared" si="6"/>
        <v>0.19999999999527063</v>
      </c>
      <c r="S23" s="73">
        <v>261.28699999999998</v>
      </c>
      <c r="T23" s="73">
        <f t="shared" si="7"/>
        <v>9.9999999997635314E-2</v>
      </c>
      <c r="U23" s="73">
        <v>261.28300000000002</v>
      </c>
      <c r="V23" s="73">
        <f t="shared" si="8"/>
        <v>0.49999999999386091</v>
      </c>
      <c r="W23" s="73">
        <v>261.27999999999997</v>
      </c>
      <c r="X23" s="73">
        <f t="shared" si="9"/>
        <v>0.79999999999813554</v>
      </c>
      <c r="Y23" s="73">
        <v>261.28100000000001</v>
      </c>
      <c r="Z23" s="73">
        <f t="shared" si="10"/>
        <v>0.69999999999481588</v>
      </c>
      <c r="AA23" s="73">
        <v>261.28199999999998</v>
      </c>
      <c r="AB23" s="73">
        <f t="shared" si="11"/>
        <v>0.59999999999718057</v>
      </c>
      <c r="AC23" s="73">
        <v>261.279</v>
      </c>
      <c r="AD23" s="74">
        <f t="shared" si="12"/>
        <v>0.89999999999577085</v>
      </c>
      <c r="AE23" s="75">
        <v>261.27499999999998</v>
      </c>
      <c r="AF23" s="75">
        <f t="shared" si="13"/>
        <v>1.2999999999976808</v>
      </c>
      <c r="AG23" s="75">
        <v>261.274</v>
      </c>
      <c r="AH23" s="75">
        <f t="shared" si="14"/>
        <v>1.3999999999953161</v>
      </c>
      <c r="AI23" s="75">
        <v>261.27100000000002</v>
      </c>
      <c r="AJ23" s="75">
        <f t="shared" si="15"/>
        <v>1.6999999999939064</v>
      </c>
      <c r="AK23" s="75">
        <v>261.27199999999999</v>
      </c>
      <c r="AL23" s="75">
        <f t="shared" si="16"/>
        <v>1.5999999999962711</v>
      </c>
      <c r="AM23" s="75">
        <v>261.27100000000002</v>
      </c>
      <c r="AN23" s="75">
        <f t="shared" si="17"/>
        <v>1.6999999999939064</v>
      </c>
      <c r="AO23" s="75">
        <v>261.26900000000001</v>
      </c>
      <c r="AP23" s="75">
        <f t="shared" si="18"/>
        <v>1.8999999999948614</v>
      </c>
      <c r="AQ23" s="75">
        <v>261.27</v>
      </c>
      <c r="AR23" s="75">
        <f t="shared" si="19"/>
        <v>1.799999999997226</v>
      </c>
      <c r="AS23" s="75">
        <v>261.26499999999999</v>
      </c>
      <c r="AT23" s="75">
        <f t="shared" si="20"/>
        <v>2.2999999999967713</v>
      </c>
      <c r="AU23" s="75">
        <v>261.26299999999998</v>
      </c>
      <c r="AV23" s="75">
        <f t="shared" si="21"/>
        <v>2.4999999999977263</v>
      </c>
      <c r="AW23" s="75">
        <v>261.26499999999999</v>
      </c>
      <c r="AX23" s="75">
        <f t="shared" si="22"/>
        <v>2.2999999999967713</v>
      </c>
      <c r="AY23" s="75"/>
    </row>
    <row r="24" spans="1:51" x14ac:dyDescent="0.25">
      <c r="A24" s="99" t="s">
        <v>86</v>
      </c>
      <c r="B24" s="95">
        <v>273.31099999999998</v>
      </c>
      <c r="C24" s="72">
        <v>273.31099999999998</v>
      </c>
      <c r="D24" s="73">
        <v>0</v>
      </c>
      <c r="E24" s="73">
        <v>273.30499999999995</v>
      </c>
      <c r="F24" s="73">
        <f t="shared" si="0"/>
        <v>0.60000000000286491</v>
      </c>
      <c r="G24" s="73">
        <v>273.30399999999997</v>
      </c>
      <c r="H24" s="73">
        <f t="shared" si="1"/>
        <v>0.70000000000050022</v>
      </c>
      <c r="I24" s="73">
        <v>273.303</v>
      </c>
      <c r="J24" s="73">
        <f t="shared" si="2"/>
        <v>0.79999999999813554</v>
      </c>
      <c r="K24" s="73">
        <v>273.30399999999997</v>
      </c>
      <c r="L24" s="73">
        <f t="shared" si="3"/>
        <v>0.70000000000050022</v>
      </c>
      <c r="M24" s="73">
        <v>273.30500000000001</v>
      </c>
      <c r="N24" s="73">
        <f t="shared" si="4"/>
        <v>0.59999999999718057</v>
      </c>
      <c r="O24" s="73">
        <v>273.30599999999998</v>
      </c>
      <c r="P24" s="73">
        <f t="shared" si="5"/>
        <v>0.49999999999954525</v>
      </c>
      <c r="Q24" s="73">
        <v>273.30500000000001</v>
      </c>
      <c r="R24" s="73">
        <f t="shared" si="6"/>
        <v>0.59999999999718057</v>
      </c>
      <c r="S24" s="73">
        <v>273.30700000000002</v>
      </c>
      <c r="T24" s="73">
        <v>0</v>
      </c>
      <c r="U24" s="73">
        <v>273.303</v>
      </c>
      <c r="V24" s="73">
        <f t="shared" si="8"/>
        <v>0.79999999999813554</v>
      </c>
      <c r="W24" s="73">
        <v>273.3</v>
      </c>
      <c r="X24" s="73">
        <f t="shared" si="9"/>
        <v>1.0999999999967258</v>
      </c>
      <c r="Y24" s="73">
        <v>273.30099999999999</v>
      </c>
      <c r="Z24" s="73">
        <f t="shared" si="10"/>
        <v>0.99999999999909051</v>
      </c>
      <c r="AA24" s="73">
        <v>273.30200000000002</v>
      </c>
      <c r="AB24" s="73">
        <f t="shared" si="11"/>
        <v>0.89999999999577085</v>
      </c>
      <c r="AC24" s="73">
        <v>273.3</v>
      </c>
      <c r="AD24" s="74">
        <f t="shared" si="12"/>
        <v>1.0999999999967258</v>
      </c>
      <c r="AE24" s="75">
        <v>273.29500000000002</v>
      </c>
      <c r="AF24" s="75">
        <f t="shared" si="13"/>
        <v>1.5999999999962711</v>
      </c>
      <c r="AG24" s="75">
        <v>273.29399999999998</v>
      </c>
      <c r="AH24" s="75">
        <f t="shared" si="14"/>
        <v>1.6999999999995907</v>
      </c>
      <c r="AI24" s="75">
        <v>273.29000000000002</v>
      </c>
      <c r="AJ24" s="75">
        <f t="shared" si="15"/>
        <v>2.0999999999958163</v>
      </c>
      <c r="AK24" s="75">
        <v>273.29000000000002</v>
      </c>
      <c r="AL24" s="75">
        <f t="shared" si="16"/>
        <v>2.0999999999958163</v>
      </c>
      <c r="AM24" s="75">
        <v>273.29000000000002</v>
      </c>
      <c r="AN24" s="75">
        <f t="shared" si="17"/>
        <v>2.0999999999958163</v>
      </c>
      <c r="AO24" s="75">
        <v>273.28800000000001</v>
      </c>
      <c r="AP24" s="75">
        <f t="shared" si="18"/>
        <v>2.2999999999967713</v>
      </c>
      <c r="AQ24" s="75">
        <v>273.28800000000001</v>
      </c>
      <c r="AR24" s="75">
        <f t="shared" si="19"/>
        <v>2.2999999999967713</v>
      </c>
      <c r="AS24" s="75">
        <v>273.28399999999999</v>
      </c>
      <c r="AT24" s="75">
        <f t="shared" si="20"/>
        <v>2.6999999999986812</v>
      </c>
      <c r="AU24" s="75">
        <v>273.28300000000002</v>
      </c>
      <c r="AV24" s="75">
        <f t="shared" si="21"/>
        <v>2.7999999999963165</v>
      </c>
      <c r="AW24" s="75">
        <v>273.28399999999999</v>
      </c>
      <c r="AX24" s="75">
        <f t="shared" si="22"/>
        <v>2.6999999999986812</v>
      </c>
      <c r="AY24" s="75"/>
    </row>
    <row r="25" spans="1:51" x14ac:dyDescent="0.25">
      <c r="A25" s="99" t="s">
        <v>87</v>
      </c>
      <c r="B25" s="95">
        <v>285.32399999999996</v>
      </c>
      <c r="C25" s="72">
        <v>285.32399999999996</v>
      </c>
      <c r="D25" s="73">
        <v>0</v>
      </c>
      <c r="E25" s="73">
        <v>285.32</v>
      </c>
      <c r="F25" s="73">
        <f t="shared" si="0"/>
        <v>0.3999999999962256</v>
      </c>
      <c r="G25" s="73">
        <v>285.31799999999998</v>
      </c>
      <c r="H25" s="73">
        <f t="shared" si="1"/>
        <v>0.59999999999718057</v>
      </c>
      <c r="I25" s="73">
        <v>285.31799999999998</v>
      </c>
      <c r="J25" s="73">
        <f t="shared" si="2"/>
        <v>0.59999999999718057</v>
      </c>
      <c r="K25" s="73">
        <v>285.31799999999998</v>
      </c>
      <c r="L25" s="73">
        <f t="shared" si="3"/>
        <v>0.59999999999718057</v>
      </c>
      <c r="M25" s="73">
        <v>285.31900000000002</v>
      </c>
      <c r="N25" s="73">
        <f t="shared" si="4"/>
        <v>0.49999999999386091</v>
      </c>
      <c r="O25" s="73">
        <v>285.32</v>
      </c>
      <c r="P25" s="73">
        <f t="shared" si="5"/>
        <v>0.3999999999962256</v>
      </c>
      <c r="Q25" s="73">
        <v>285.31900000000002</v>
      </c>
      <c r="R25" s="73">
        <f t="shared" si="6"/>
        <v>0.49999999999386091</v>
      </c>
      <c r="S25" s="73">
        <v>285.32099999999997</v>
      </c>
      <c r="T25" s="73">
        <f t="shared" si="7"/>
        <v>0.29999999999859028</v>
      </c>
      <c r="U25" s="73">
        <v>285.31700000000001</v>
      </c>
      <c r="V25" s="73">
        <f t="shared" si="8"/>
        <v>0.69999999999481588</v>
      </c>
      <c r="W25" s="73">
        <v>285.31400000000002</v>
      </c>
      <c r="X25" s="73">
        <f t="shared" si="9"/>
        <v>0.99999999999340616</v>
      </c>
      <c r="Y25" s="73">
        <v>285.315</v>
      </c>
      <c r="Z25" s="73">
        <f t="shared" si="10"/>
        <v>0.89999999999577085</v>
      </c>
      <c r="AA25" s="73">
        <v>285.31599999999997</v>
      </c>
      <c r="AB25" s="73">
        <f t="shared" si="11"/>
        <v>0.79999999999813554</v>
      </c>
      <c r="AC25" s="73">
        <v>285.31299999999999</v>
      </c>
      <c r="AD25" s="74">
        <f t="shared" si="12"/>
        <v>1.0999999999967258</v>
      </c>
      <c r="AE25" s="75">
        <v>285.30899999999997</v>
      </c>
      <c r="AF25" s="75">
        <f t="shared" si="13"/>
        <v>1.4999999999986358</v>
      </c>
      <c r="AG25" s="75">
        <v>285.30799999999999</v>
      </c>
      <c r="AH25" s="75">
        <f t="shared" si="14"/>
        <v>1.5999999999962711</v>
      </c>
      <c r="AI25" s="75">
        <v>285.30399999999997</v>
      </c>
      <c r="AJ25" s="75">
        <f t="shared" si="15"/>
        <v>1.999999999998181</v>
      </c>
      <c r="AK25" s="75">
        <v>285.30399999999997</v>
      </c>
      <c r="AL25" s="75">
        <f t="shared" si="16"/>
        <v>1.999999999998181</v>
      </c>
      <c r="AM25" s="75">
        <v>285.30399999999997</v>
      </c>
      <c r="AN25" s="75">
        <f t="shared" si="17"/>
        <v>1.999999999998181</v>
      </c>
      <c r="AO25" s="75">
        <v>285.30099999999999</v>
      </c>
      <c r="AP25" s="75">
        <f t="shared" si="18"/>
        <v>2.2999999999967713</v>
      </c>
      <c r="AQ25" s="75">
        <v>285.30200000000002</v>
      </c>
      <c r="AR25" s="75">
        <f t="shared" si="19"/>
        <v>2.1999999999934516</v>
      </c>
      <c r="AS25" s="75">
        <v>285.29699999999997</v>
      </c>
      <c r="AT25" s="75">
        <f t="shared" si="20"/>
        <v>2.6999999999986812</v>
      </c>
      <c r="AU25" s="75">
        <v>285.29699999999997</v>
      </c>
      <c r="AV25" s="75">
        <f t="shared" si="21"/>
        <v>2.6999999999986812</v>
      </c>
      <c r="AW25" s="75">
        <v>285.29699999999997</v>
      </c>
      <c r="AX25" s="75">
        <f t="shared" si="22"/>
        <v>2.6999999999986812</v>
      </c>
      <c r="AY25" s="75"/>
    </row>
    <row r="26" spans="1:51" x14ac:dyDescent="0.25">
      <c r="A26" s="99" t="s">
        <v>88</v>
      </c>
      <c r="B26" s="96">
        <v>295.78699999999998</v>
      </c>
      <c r="C26" s="97">
        <v>295.78699999999998</v>
      </c>
      <c r="D26" s="73">
        <v>0</v>
      </c>
      <c r="E26" s="97">
        <v>295.78099999999995</v>
      </c>
      <c r="F26" s="98">
        <f>(C26-E26)*100</f>
        <v>0.60000000000286491</v>
      </c>
      <c r="G26" s="70">
        <v>295.77999999999997</v>
      </c>
      <c r="H26" s="98">
        <f>(C26-G26)*100</f>
        <v>0.70000000000050022</v>
      </c>
      <c r="I26" s="70">
        <v>295.77999999999997</v>
      </c>
      <c r="J26" s="98">
        <f>(B26-I26)*100</f>
        <v>0.70000000000050022</v>
      </c>
      <c r="K26" s="70">
        <v>295.77999999999997</v>
      </c>
      <c r="L26" s="98">
        <f>(B26-K26)*100</f>
        <v>0.70000000000050022</v>
      </c>
      <c r="M26" s="70">
        <v>295.78100000000001</v>
      </c>
      <c r="N26" s="98">
        <f>(B26-M26)*100</f>
        <v>0.59999999999718057</v>
      </c>
      <c r="O26" s="70">
        <v>295.78199999999998</v>
      </c>
      <c r="P26" s="98">
        <f>(B26-O26)*100</f>
        <v>0.49999999999954525</v>
      </c>
      <c r="Q26" s="70">
        <v>295.78100000000001</v>
      </c>
      <c r="R26" s="98">
        <f>(B26-Q26)*100</f>
        <v>0.59999999999718057</v>
      </c>
      <c r="S26" s="70">
        <v>295.78199999999998</v>
      </c>
      <c r="T26" s="98">
        <f>(B26-S26)*100</f>
        <v>0.49999999999954525</v>
      </c>
      <c r="U26" s="70">
        <v>295.77800000000002</v>
      </c>
      <c r="V26" s="98">
        <f>(B26-U26)*100</f>
        <v>0.89999999999577085</v>
      </c>
      <c r="W26" s="70">
        <v>295.774</v>
      </c>
      <c r="X26" s="98">
        <f>(B26-W26)*100</f>
        <v>1.2999999999976808</v>
      </c>
      <c r="Y26" s="70">
        <v>295.77600000000001</v>
      </c>
      <c r="Z26" s="98">
        <f>(B26-Y26)*100</f>
        <v>1.0999999999967258</v>
      </c>
      <c r="AA26" s="70">
        <v>295.77600000000001</v>
      </c>
      <c r="AB26" s="98">
        <f>(B26-AA26)*100</f>
        <v>1.0999999999967258</v>
      </c>
      <c r="AC26" s="70">
        <v>295.77299999999997</v>
      </c>
      <c r="AD26" s="74">
        <f>(B26-AC26)*100</f>
        <v>1.4000000000010004</v>
      </c>
      <c r="AE26" s="70">
        <v>295.76900000000001</v>
      </c>
      <c r="AF26" s="75">
        <f>(B26-AE26)*100</f>
        <v>1.799999999997226</v>
      </c>
      <c r="AG26" s="70">
        <v>295.767</v>
      </c>
      <c r="AH26" s="75">
        <f>(B26-AG26)*100</f>
        <v>1.999999999998181</v>
      </c>
      <c r="AI26" s="70">
        <v>295.76299999999998</v>
      </c>
      <c r="AJ26" s="75">
        <f>(B26-AI26)*100</f>
        <v>2.4000000000000909</v>
      </c>
      <c r="AK26" s="70">
        <v>295.76400000000001</v>
      </c>
      <c r="AL26" s="75">
        <f>(B26-AK26)*100</f>
        <v>2.2999999999967713</v>
      </c>
      <c r="AM26" s="70">
        <v>295.76299999999998</v>
      </c>
      <c r="AN26" s="75">
        <f>(B26-AM26)*100</f>
        <v>2.4000000000000909</v>
      </c>
      <c r="AO26" s="70">
        <v>295.76</v>
      </c>
      <c r="AP26" s="75">
        <f>(B26-AO26)*100</f>
        <v>2.6999999999986812</v>
      </c>
      <c r="AQ26" s="70">
        <v>295.76099999999997</v>
      </c>
      <c r="AR26" s="75">
        <f>(B26-AQ26)*100</f>
        <v>2.6000000000010459</v>
      </c>
      <c r="AS26" s="70">
        <v>295.75599999999997</v>
      </c>
      <c r="AT26" s="75">
        <f>(B26-AS26)*100</f>
        <v>3.1000000000005912</v>
      </c>
      <c r="AU26" s="70">
        <v>295.75599999999997</v>
      </c>
      <c r="AV26" s="75">
        <f>(B26-AU26)*100</f>
        <v>3.1000000000005912</v>
      </c>
      <c r="AW26" s="70">
        <v>295.75599999999997</v>
      </c>
      <c r="AX26" s="75">
        <f>(B26-AW26)*100</f>
        <v>3.1000000000005912</v>
      </c>
    </row>
    <row r="27" spans="1:51" x14ac:dyDescent="0.25">
      <c r="A27" s="99" t="s">
        <v>89</v>
      </c>
      <c r="B27" s="96">
        <v>299.30799999999999</v>
      </c>
      <c r="C27" s="97">
        <v>299.30799999999999</v>
      </c>
      <c r="D27" s="73">
        <v>0</v>
      </c>
      <c r="E27" s="97">
        <v>299.30199999999996</v>
      </c>
      <c r="F27" s="98">
        <f>(C27-E27)*100</f>
        <v>0.60000000000286491</v>
      </c>
      <c r="G27" s="70">
        <v>299.30099999999999</v>
      </c>
      <c r="H27" s="98">
        <f>(C27-G27)*100</f>
        <v>0.70000000000050022</v>
      </c>
      <c r="I27" s="70">
        <v>299.29999999999995</v>
      </c>
      <c r="J27" s="98">
        <f>(B27-I27)*100</f>
        <v>0.80000000000381988</v>
      </c>
      <c r="K27" s="70">
        <v>299.30099999999999</v>
      </c>
      <c r="L27" s="98">
        <f>(B27-K27)*100</f>
        <v>0.70000000000050022</v>
      </c>
      <c r="M27" s="70">
        <v>299.30099999999999</v>
      </c>
      <c r="N27" s="98">
        <f>(B27-M27)*100</f>
        <v>0.70000000000050022</v>
      </c>
      <c r="O27" s="70">
        <v>299.30099999999999</v>
      </c>
      <c r="P27" s="98">
        <f>(B27-O27)*100</f>
        <v>0.70000000000050022</v>
      </c>
      <c r="Q27" s="70">
        <v>299.30099999999999</v>
      </c>
      <c r="R27" s="98">
        <f>(B27-Q27)*100</f>
        <v>0.70000000000050022</v>
      </c>
      <c r="S27" s="70">
        <v>299.30200000000002</v>
      </c>
      <c r="T27" s="70">
        <f>(B27-S27)*100</f>
        <v>0.59999999999718057</v>
      </c>
      <c r="U27" s="70">
        <v>299.298</v>
      </c>
      <c r="V27" s="98">
        <f>(B27-U27)*100</f>
        <v>0.99999999999909051</v>
      </c>
      <c r="W27" s="70">
        <v>299.29399999999998</v>
      </c>
      <c r="X27" s="98">
        <f>(B27-W27)*100</f>
        <v>1.4000000000010004</v>
      </c>
      <c r="Y27" s="70">
        <v>299.29599999999999</v>
      </c>
      <c r="Z27" s="98">
        <f>(B27-Y27)*100</f>
        <v>1.2000000000000455</v>
      </c>
      <c r="AA27" s="70">
        <v>299.29699999999997</v>
      </c>
      <c r="AB27" s="98">
        <f>(B27-AA27)*100</f>
        <v>1.1000000000024102</v>
      </c>
      <c r="AC27" s="70">
        <v>299.29500000000002</v>
      </c>
      <c r="AD27" s="74">
        <f>(B27-AC27)*100</f>
        <v>1.2999999999976808</v>
      </c>
      <c r="AE27" s="70">
        <v>299.291</v>
      </c>
      <c r="AF27" s="75">
        <f>(B27-AE27)*100</f>
        <v>1.6999999999995907</v>
      </c>
      <c r="AG27" s="70">
        <v>299.28899999999999</v>
      </c>
      <c r="AH27" s="75">
        <f>(B27-AG27)*100</f>
        <v>1.9000000000005457</v>
      </c>
      <c r="AI27" s="70">
        <v>299.286</v>
      </c>
      <c r="AJ27" s="75">
        <f>(B27-AI27)*100</f>
        <v>2.199999999999136</v>
      </c>
      <c r="AK27" s="70">
        <v>299.286</v>
      </c>
      <c r="AL27" s="75">
        <f>(B27-AK27)*100</f>
        <v>2.199999999999136</v>
      </c>
      <c r="AM27" s="70">
        <v>299.28499999999997</v>
      </c>
      <c r="AN27" s="75">
        <f>(B27-AM27)*100</f>
        <v>2.3000000000024556</v>
      </c>
      <c r="AO27" s="70">
        <v>299.28300000000002</v>
      </c>
      <c r="AP27" s="75">
        <f>(B27-AO27)*100</f>
        <v>2.4999999999977263</v>
      </c>
      <c r="AQ27" s="70">
        <v>299.28300000000002</v>
      </c>
      <c r="AR27" s="75">
        <f>(B27-AQ27)*100</f>
        <v>2.4999999999977263</v>
      </c>
      <c r="AS27" s="70">
        <v>299.27800000000002</v>
      </c>
      <c r="AT27" s="75">
        <f>(B27-AS27)*100</f>
        <v>2.9999999999972715</v>
      </c>
      <c r="AU27" s="70">
        <v>299.27800000000002</v>
      </c>
      <c r="AV27" s="75">
        <f>(B27-AU27)*100</f>
        <v>2.9999999999972715</v>
      </c>
      <c r="AW27" s="70">
        <v>299.27800000000002</v>
      </c>
      <c r="AX27" s="75">
        <f>(B27-AW27)*100</f>
        <v>2.9999999999972715</v>
      </c>
    </row>
    <row r="28" spans="1:51" x14ac:dyDescent="0.15">
      <c r="B28" s="96"/>
      <c r="C28" s="97"/>
      <c r="D28" s="74"/>
      <c r="E28" s="97"/>
      <c r="F28" s="74"/>
    </row>
    <row r="29" spans="1:51" x14ac:dyDescent="0.25">
      <c r="B29" s="70"/>
      <c r="C29" s="65" t="s">
        <v>0</v>
      </c>
      <c r="D29" s="76">
        <v>201901</v>
      </c>
      <c r="E29" s="76">
        <v>201902</v>
      </c>
      <c r="F29" s="76">
        <v>201903</v>
      </c>
      <c r="G29" s="76">
        <v>201904</v>
      </c>
      <c r="H29" s="76">
        <v>201905</v>
      </c>
      <c r="I29" s="76">
        <v>201906</v>
      </c>
      <c r="J29" s="76">
        <v>201907</v>
      </c>
      <c r="K29" s="76">
        <v>201908</v>
      </c>
      <c r="L29" s="76">
        <v>201909</v>
      </c>
      <c r="M29" s="76">
        <v>201910</v>
      </c>
      <c r="N29" s="76">
        <v>201911</v>
      </c>
      <c r="O29" s="76">
        <v>201912</v>
      </c>
      <c r="P29" s="77">
        <v>202001</v>
      </c>
      <c r="Q29" s="77">
        <v>202002</v>
      </c>
      <c r="R29" s="77">
        <v>202003</v>
      </c>
      <c r="S29" s="77">
        <v>202004</v>
      </c>
      <c r="T29" s="77">
        <v>202005</v>
      </c>
      <c r="U29" s="77">
        <v>202006</v>
      </c>
      <c r="V29" s="77">
        <v>202007</v>
      </c>
      <c r="W29" s="77">
        <v>202008</v>
      </c>
      <c r="X29" s="77">
        <v>202009</v>
      </c>
      <c r="Y29" s="77">
        <v>202010</v>
      </c>
      <c r="Z29" s="77">
        <v>202011</v>
      </c>
      <c r="AA29" s="77">
        <v>202012</v>
      </c>
    </row>
    <row r="30" spans="1:51" s="101" customFormat="1" x14ac:dyDescent="0.15">
      <c r="A30" s="100"/>
      <c r="C30" s="102" t="s">
        <v>119</v>
      </c>
      <c r="D30" s="103">
        <v>0</v>
      </c>
      <c r="E30" s="101">
        <f>F2*-1</f>
        <v>0</v>
      </c>
      <c r="F30" s="101">
        <f>H2*-1</f>
        <v>0</v>
      </c>
      <c r="G30" s="101">
        <f>J2*-1</f>
        <v>0</v>
      </c>
      <c r="H30" s="101">
        <f>L2*-1</f>
        <v>0</v>
      </c>
      <c r="I30" s="101">
        <f>N2*-1</f>
        <v>0.1000000000000334</v>
      </c>
      <c r="J30" s="101">
        <f>P2*-1</f>
        <v>0.1000000000000334</v>
      </c>
      <c r="K30" s="101">
        <f>R2*-1</f>
        <v>0.1000000000000334</v>
      </c>
      <c r="L30" s="101">
        <f>T2*-1</f>
        <v>0.19999999999997797</v>
      </c>
      <c r="M30" s="101">
        <f>V2*-1</f>
        <v>0.1000000000000334</v>
      </c>
      <c r="N30" s="101">
        <f>X2*-1</f>
        <v>0</v>
      </c>
      <c r="O30" s="101">
        <f>Z2*-1</f>
        <v>0</v>
      </c>
      <c r="P30" s="101">
        <f>AB2*-1</f>
        <v>0</v>
      </c>
      <c r="Q30" s="101">
        <f>AD2*-1</f>
        <v>0</v>
      </c>
      <c r="R30" s="101">
        <f>AF2*-1</f>
        <v>-0.1000000000000334</v>
      </c>
      <c r="S30" s="101">
        <f>AH2*-1</f>
        <v>-0.1000000000000334</v>
      </c>
      <c r="T30" s="101">
        <f>AJ2*-1</f>
        <v>-0.1000000000000334</v>
      </c>
      <c r="U30" s="101">
        <f>AL2*-1</f>
        <v>0</v>
      </c>
      <c r="V30" s="101">
        <f>AN2*-1</f>
        <v>0.1000000000000334</v>
      </c>
      <c r="W30" s="101">
        <f>AP2*-1</f>
        <v>0.19999999999997797</v>
      </c>
      <c r="X30" s="101">
        <f>AR2*-1</f>
        <v>0.1000000000000334</v>
      </c>
      <c r="Y30" s="101">
        <f>AT2*-1</f>
        <v>0</v>
      </c>
      <c r="Z30" s="101">
        <f>AV2*-1</f>
        <v>0</v>
      </c>
      <c r="AA30" s="101">
        <f>AX2*-1</f>
        <v>0</v>
      </c>
    </row>
    <row r="31" spans="1:51" s="101" customFormat="1" x14ac:dyDescent="0.15">
      <c r="A31" s="100"/>
      <c r="C31" s="102" t="s">
        <v>120</v>
      </c>
      <c r="D31" s="103">
        <v>0</v>
      </c>
      <c r="E31" s="101">
        <f>F3*-1</f>
        <v>-9.9999999999766942E-2</v>
      </c>
      <c r="F31" s="101">
        <f t="shared" ref="F31:F55" si="23">H3*-1</f>
        <v>-9.9999999999766942E-2</v>
      </c>
      <c r="G31" s="101">
        <f t="shared" ref="G31:G55" si="24">J3*-1</f>
        <v>-9.9999999999766942E-2</v>
      </c>
      <c r="H31" s="101">
        <f t="shared" ref="H31:H55" si="25">L3*-1</f>
        <v>0</v>
      </c>
      <c r="I31" s="101">
        <f t="shared" ref="I31:I55" si="26">N3*-1</f>
        <v>0.10000000000012221</v>
      </c>
      <c r="J31" s="101">
        <f t="shared" ref="J31:J55" si="27">P3*-1</f>
        <v>0.10000000000012221</v>
      </c>
      <c r="K31" s="101">
        <f t="shared" ref="K31:K55" si="28">R3*-1</f>
        <v>0.10000000000012221</v>
      </c>
      <c r="L31" s="101">
        <f t="shared" ref="L31:L55" si="29">T3*-1</f>
        <v>0.20000000000024443</v>
      </c>
      <c r="M31" s="101">
        <f t="shared" ref="M31:M55" si="30">V3*-1</f>
        <v>0.10000000000012221</v>
      </c>
      <c r="N31" s="101">
        <f t="shared" ref="N31:N55" si="31">X3*-1</f>
        <v>0</v>
      </c>
      <c r="O31" s="101">
        <f t="shared" ref="O31:O55" si="32">Z3*-1</f>
        <v>0</v>
      </c>
      <c r="P31" s="101">
        <f t="shared" ref="P31:P55" si="33">AB3*-1</f>
        <v>0</v>
      </c>
      <c r="Q31" s="101">
        <f t="shared" ref="Q31:Q55" si="34">AD3*-1</f>
        <v>0</v>
      </c>
      <c r="R31" s="101">
        <f t="shared" ref="R31:R55" si="35">AF3*-1</f>
        <v>-0.19999999999988916</v>
      </c>
      <c r="S31" s="101">
        <f t="shared" ref="S31:S55" si="36">AH3*-1</f>
        <v>-9.9999999999766942E-2</v>
      </c>
      <c r="T31" s="101">
        <f t="shared" ref="T31:T55" si="37">AJ3*-1</f>
        <v>-0.19999999999988916</v>
      </c>
      <c r="U31" s="101">
        <f t="shared" ref="U31:U55" si="38">AL3*-1</f>
        <v>-0.19999999999988916</v>
      </c>
      <c r="V31" s="101">
        <f t="shared" ref="V31:V55" si="39">AN3*-1</f>
        <v>0</v>
      </c>
      <c r="W31" s="101">
        <f t="shared" ref="W31:W55" si="40">AP3*-1</f>
        <v>0</v>
      </c>
      <c r="X31" s="101">
        <f t="shared" ref="X31:X55" si="41">AR3*-1</f>
        <v>-9.9999999999766942E-2</v>
      </c>
      <c r="Y31" s="101">
        <f t="shared" ref="Y31:Y55" si="42">AT3*-1</f>
        <v>-0.19999999999988916</v>
      </c>
      <c r="Z31" s="101">
        <f t="shared" ref="Z31:Z55" si="43">AV3*-1</f>
        <v>-0.19999999999988916</v>
      </c>
      <c r="AA31" s="101">
        <f t="shared" ref="AA31:AA55" si="44">AX3*-1</f>
        <v>-0.19999999999988916</v>
      </c>
    </row>
    <row r="32" spans="1:51" x14ac:dyDescent="0.15">
      <c r="B32" s="70"/>
      <c r="C32" s="71" t="s">
        <v>121</v>
      </c>
      <c r="D32" s="73">
        <v>0</v>
      </c>
      <c r="E32" s="70">
        <f t="shared" ref="E32:E54" si="45">F4*-1</f>
        <v>-0.10000000000047748</v>
      </c>
      <c r="F32" s="70">
        <f t="shared" si="23"/>
        <v>-0.10000000000047748</v>
      </c>
      <c r="G32" s="70">
        <f t="shared" si="24"/>
        <v>-0.10000000000047748</v>
      </c>
      <c r="H32" s="70">
        <f t="shared" si="25"/>
        <v>0</v>
      </c>
      <c r="I32" s="70">
        <f t="shared" si="26"/>
        <v>9.9999999999766942E-2</v>
      </c>
      <c r="J32" s="70">
        <f t="shared" si="27"/>
        <v>9.9999999999766942E-2</v>
      </c>
      <c r="K32" s="70">
        <f t="shared" si="28"/>
        <v>0.20000000000024443</v>
      </c>
      <c r="L32" s="70">
        <f t="shared" si="29"/>
        <v>0.20000000000024443</v>
      </c>
      <c r="M32" s="70">
        <f t="shared" si="30"/>
        <v>9.9999999999766942E-2</v>
      </c>
      <c r="N32" s="70">
        <f t="shared" si="31"/>
        <v>0</v>
      </c>
      <c r="O32" s="70">
        <f t="shared" si="32"/>
        <v>-9.9999999999766942E-2</v>
      </c>
      <c r="P32" s="70">
        <f t="shared" si="33"/>
        <v>0</v>
      </c>
      <c r="Q32" s="70">
        <f t="shared" si="34"/>
        <v>-9.9999999999766942E-2</v>
      </c>
      <c r="R32" s="70">
        <f t="shared" si="35"/>
        <v>-0.30000000000001137</v>
      </c>
      <c r="S32" s="70">
        <f t="shared" si="36"/>
        <v>-0.20000000000024443</v>
      </c>
      <c r="T32" s="70">
        <f t="shared" si="37"/>
        <v>-0.30000000000001137</v>
      </c>
      <c r="U32" s="70">
        <f t="shared" si="38"/>
        <v>-0.30000000000001137</v>
      </c>
      <c r="V32" s="70">
        <f t="shared" si="39"/>
        <v>-9.9999999999766942E-2</v>
      </c>
      <c r="W32" s="70">
        <f t="shared" si="40"/>
        <v>-0.20000000000024443</v>
      </c>
      <c r="X32" s="70">
        <f t="shared" si="41"/>
        <v>-0.20000000000024443</v>
      </c>
      <c r="Y32" s="70">
        <f t="shared" si="42"/>
        <v>-0.39999999999977831</v>
      </c>
      <c r="Z32" s="70">
        <f t="shared" si="43"/>
        <v>-0.30000000000001137</v>
      </c>
      <c r="AA32" s="70">
        <f t="shared" si="44"/>
        <v>-0.30000000000001137</v>
      </c>
    </row>
    <row r="33" spans="1:27" s="101" customFormat="1" x14ac:dyDescent="0.15">
      <c r="A33" s="100"/>
      <c r="C33" s="102" t="s">
        <v>122</v>
      </c>
      <c r="D33" s="103">
        <v>0</v>
      </c>
      <c r="E33" s="101">
        <f t="shared" si="45"/>
        <v>-9.9999999999766942E-2</v>
      </c>
      <c r="F33" s="101">
        <f t="shared" si="23"/>
        <v>0</v>
      </c>
      <c r="G33" s="101">
        <f t="shared" si="24"/>
        <v>-9.9999999999766942E-2</v>
      </c>
      <c r="H33" s="101">
        <f t="shared" si="25"/>
        <v>0</v>
      </c>
      <c r="I33" s="101">
        <f t="shared" si="26"/>
        <v>0.10000000000047748</v>
      </c>
      <c r="J33" s="101">
        <f t="shared" si="27"/>
        <v>0.10000000000047748</v>
      </c>
      <c r="K33" s="101">
        <f t="shared" si="28"/>
        <v>0</v>
      </c>
      <c r="L33" s="101">
        <f t="shared" si="29"/>
        <v>0.20000000000024443</v>
      </c>
      <c r="M33" s="101">
        <f t="shared" si="30"/>
        <v>0.10000000000047748</v>
      </c>
      <c r="N33" s="101">
        <f t="shared" si="31"/>
        <v>0</v>
      </c>
      <c r="O33" s="101">
        <f t="shared" si="32"/>
        <v>0</v>
      </c>
      <c r="P33" s="101">
        <f t="shared" si="33"/>
        <v>0</v>
      </c>
      <c r="Q33" s="101">
        <f t="shared" si="34"/>
        <v>0</v>
      </c>
      <c r="R33" s="101">
        <f t="shared" si="35"/>
        <v>-9.9999999999766942E-2</v>
      </c>
      <c r="S33" s="101">
        <f t="shared" si="36"/>
        <v>-9.9999999999766942E-2</v>
      </c>
      <c r="T33" s="101">
        <f t="shared" si="37"/>
        <v>-0.29999999999930083</v>
      </c>
      <c r="U33" s="101">
        <f t="shared" si="38"/>
        <v>-0.29999999999930083</v>
      </c>
      <c r="V33" s="101">
        <f t="shared" si="39"/>
        <v>-9.9999999999766942E-2</v>
      </c>
      <c r="W33" s="101">
        <f t="shared" si="40"/>
        <v>-0.19999999999953388</v>
      </c>
      <c r="X33" s="101">
        <f t="shared" si="41"/>
        <v>-0.19999999999953388</v>
      </c>
      <c r="Y33" s="101">
        <f t="shared" si="42"/>
        <v>-0.39999999999977831</v>
      </c>
      <c r="Z33" s="101">
        <f t="shared" si="43"/>
        <v>-0.39999999999977831</v>
      </c>
      <c r="AA33" s="101">
        <f t="shared" si="44"/>
        <v>-0.29999999999930083</v>
      </c>
    </row>
    <row r="34" spans="1:27" s="101" customFormat="1" x14ac:dyDescent="0.15">
      <c r="A34" s="100"/>
      <c r="C34" s="102" t="s">
        <v>123</v>
      </c>
      <c r="D34" s="103">
        <v>0</v>
      </c>
      <c r="E34" s="101">
        <f t="shared" si="45"/>
        <v>-0.10000000000047748</v>
      </c>
      <c r="F34" s="101">
        <f t="shared" si="23"/>
        <v>-0.10000000000047748</v>
      </c>
      <c r="G34" s="101">
        <f t="shared" si="24"/>
        <v>-0.10000000000047748</v>
      </c>
      <c r="H34" s="101">
        <f t="shared" si="25"/>
        <v>-0.10000000000047748</v>
      </c>
      <c r="I34" s="101">
        <f t="shared" si="26"/>
        <v>9.9999999999766942E-2</v>
      </c>
      <c r="J34" s="101">
        <f t="shared" si="27"/>
        <v>0</v>
      </c>
      <c r="K34" s="101">
        <f t="shared" si="28"/>
        <v>0.20000000000024443</v>
      </c>
      <c r="L34" s="101">
        <f t="shared" si="29"/>
        <v>0.20000000000024443</v>
      </c>
      <c r="M34" s="101">
        <f t="shared" si="30"/>
        <v>9.9999999999766942E-2</v>
      </c>
      <c r="N34" s="101">
        <f t="shared" si="31"/>
        <v>0</v>
      </c>
      <c r="O34" s="101">
        <f t="shared" si="32"/>
        <v>-9.9999999999766942E-2</v>
      </c>
      <c r="P34" s="101">
        <f t="shared" si="33"/>
        <v>-9.9999999999766942E-2</v>
      </c>
      <c r="Q34" s="101">
        <f t="shared" si="34"/>
        <v>-0.20000000000024443</v>
      </c>
      <c r="R34" s="101">
        <f t="shared" si="35"/>
        <v>-0.39999999999977831</v>
      </c>
      <c r="S34" s="101">
        <f t="shared" si="36"/>
        <v>-0.30000000000001137</v>
      </c>
      <c r="T34" s="101">
        <f t="shared" si="37"/>
        <v>-0.39999999999977831</v>
      </c>
      <c r="U34" s="101">
        <f t="shared" si="38"/>
        <v>-0.39999999999977831</v>
      </c>
      <c r="V34" s="101">
        <f t="shared" si="39"/>
        <v>0</v>
      </c>
      <c r="W34" s="101">
        <f t="shared" si="40"/>
        <v>-0.30000000000001137</v>
      </c>
      <c r="X34" s="101">
        <f t="shared" si="41"/>
        <v>0</v>
      </c>
      <c r="Y34" s="101">
        <f t="shared" si="42"/>
        <v>-0.5000000000002558</v>
      </c>
      <c r="Z34" s="101">
        <f t="shared" si="43"/>
        <v>-0.5000000000002558</v>
      </c>
      <c r="AA34" s="101">
        <f t="shared" si="44"/>
        <v>-0.5000000000002558</v>
      </c>
    </row>
    <row r="35" spans="1:27" s="101" customFormat="1" x14ac:dyDescent="0.15">
      <c r="A35" s="100"/>
      <c r="B35" s="104"/>
      <c r="C35" s="102" t="s">
        <v>124</v>
      </c>
      <c r="D35" s="103">
        <v>0</v>
      </c>
      <c r="E35" s="101">
        <f t="shared" si="45"/>
        <v>-0.20000000000095497</v>
      </c>
      <c r="F35" s="101">
        <f t="shared" si="23"/>
        <v>-0.20000000000095497</v>
      </c>
      <c r="G35" s="101">
        <f t="shared" si="24"/>
        <v>-0.20000000000095497</v>
      </c>
      <c r="H35" s="101">
        <f t="shared" si="25"/>
        <v>-0.10000000000047748</v>
      </c>
      <c r="I35" s="101">
        <f t="shared" si="26"/>
        <v>0</v>
      </c>
      <c r="J35" s="101">
        <f t="shared" si="27"/>
        <v>0</v>
      </c>
      <c r="K35" s="101">
        <f t="shared" si="28"/>
        <v>0</v>
      </c>
      <c r="L35" s="101">
        <f t="shared" si="29"/>
        <v>9.9999999999056399E-2</v>
      </c>
      <c r="M35" s="101">
        <f t="shared" si="30"/>
        <v>0</v>
      </c>
      <c r="N35" s="101">
        <f t="shared" si="31"/>
        <v>-0.10000000000189857</v>
      </c>
      <c r="O35" s="101">
        <f t="shared" si="32"/>
        <v>-0.10000000000189857</v>
      </c>
      <c r="P35" s="101">
        <f t="shared" si="33"/>
        <v>0</v>
      </c>
      <c r="Q35" s="101">
        <f t="shared" si="34"/>
        <v>-0.10000000000189857</v>
      </c>
      <c r="R35" s="101">
        <f t="shared" si="35"/>
        <v>-0.40000000000190994</v>
      </c>
      <c r="S35" s="101">
        <f t="shared" si="36"/>
        <v>-0.40000000000190994</v>
      </c>
      <c r="T35" s="101">
        <f t="shared" si="37"/>
        <v>-0.60000000000144382</v>
      </c>
      <c r="U35" s="101">
        <f t="shared" si="38"/>
        <v>-0.40000000000190994</v>
      </c>
      <c r="V35" s="101">
        <f t="shared" si="39"/>
        <v>-0.40000000000190994</v>
      </c>
      <c r="W35" s="101">
        <f t="shared" si="40"/>
        <v>-0.40000000000190994</v>
      </c>
      <c r="X35" s="101">
        <f t="shared" si="41"/>
        <v>-0.40000000000190994</v>
      </c>
      <c r="Y35" s="101">
        <f t="shared" si="42"/>
        <v>-0.60000000000144382</v>
      </c>
      <c r="Z35" s="101">
        <f t="shared" si="43"/>
        <v>-0.60000000000144382</v>
      </c>
      <c r="AA35" s="101">
        <f t="shared" si="44"/>
        <v>-0.50000000000096634</v>
      </c>
    </row>
    <row r="36" spans="1:27" s="101" customFormat="1" x14ac:dyDescent="0.15">
      <c r="A36" s="100"/>
      <c r="B36" s="104"/>
      <c r="C36" s="102" t="s">
        <v>125</v>
      </c>
      <c r="D36" s="103">
        <v>0</v>
      </c>
      <c r="E36" s="101">
        <f t="shared" si="45"/>
        <v>-0.19999999999953388</v>
      </c>
      <c r="F36" s="101">
        <f t="shared" si="23"/>
        <v>-0.19999999999953388</v>
      </c>
      <c r="G36" s="101">
        <f t="shared" si="24"/>
        <v>-0.19999999999953388</v>
      </c>
      <c r="H36" s="101">
        <f t="shared" si="25"/>
        <v>-9.9999999999056399E-2</v>
      </c>
      <c r="I36" s="101">
        <f t="shared" si="26"/>
        <v>0</v>
      </c>
      <c r="J36" s="101">
        <f t="shared" si="27"/>
        <v>9.9999999999056399E-2</v>
      </c>
      <c r="K36" s="101">
        <f t="shared" si="28"/>
        <v>9.9999999999056399E-2</v>
      </c>
      <c r="L36" s="101">
        <f t="shared" si="29"/>
        <v>0.19999999999953388</v>
      </c>
      <c r="M36" s="101">
        <f t="shared" si="30"/>
        <v>0</v>
      </c>
      <c r="N36" s="101">
        <f t="shared" si="31"/>
        <v>-0.20000000000095497</v>
      </c>
      <c r="O36" s="101">
        <f t="shared" si="32"/>
        <v>-0.10000000000047748</v>
      </c>
      <c r="P36" s="101">
        <f t="shared" si="33"/>
        <v>0</v>
      </c>
      <c r="Q36" s="101">
        <f t="shared" si="34"/>
        <v>-0.10000000000047748</v>
      </c>
      <c r="R36" s="101">
        <f t="shared" si="35"/>
        <v>-0.40000000000048885</v>
      </c>
      <c r="S36" s="101">
        <f t="shared" si="36"/>
        <v>-0.40000000000048885</v>
      </c>
      <c r="T36" s="101">
        <f t="shared" si="37"/>
        <v>-0.60000000000144382</v>
      </c>
      <c r="U36" s="101">
        <f t="shared" si="38"/>
        <v>-0.40000000000048885</v>
      </c>
      <c r="V36" s="101">
        <f t="shared" si="39"/>
        <v>-0.30000000000143245</v>
      </c>
      <c r="W36" s="101">
        <f t="shared" si="40"/>
        <v>-0.40000000000048885</v>
      </c>
      <c r="X36" s="101">
        <f t="shared" si="41"/>
        <v>-0.40000000000048885</v>
      </c>
      <c r="Y36" s="101">
        <f t="shared" si="42"/>
        <v>-0.70000000000050022</v>
      </c>
      <c r="Z36" s="101">
        <f t="shared" si="43"/>
        <v>-0.60000000000144382</v>
      </c>
      <c r="AA36" s="101">
        <f t="shared" si="44"/>
        <v>-0.50000000000096634</v>
      </c>
    </row>
    <row r="37" spans="1:27" s="101" customFormat="1" x14ac:dyDescent="0.15">
      <c r="A37" s="100"/>
      <c r="B37" s="104"/>
      <c r="C37" s="102" t="s">
        <v>126</v>
      </c>
      <c r="D37" s="103">
        <v>0</v>
      </c>
      <c r="E37" s="101">
        <f t="shared" si="45"/>
        <v>-0.30000000000001137</v>
      </c>
      <c r="F37" s="101">
        <f t="shared" si="23"/>
        <v>-0.19999999999953388</v>
      </c>
      <c r="G37" s="101">
        <f t="shared" si="24"/>
        <v>-0.19999999999953388</v>
      </c>
      <c r="H37" s="101">
        <f t="shared" si="25"/>
        <v>-9.9999999999056399E-2</v>
      </c>
      <c r="I37" s="101">
        <f t="shared" si="26"/>
        <v>0</v>
      </c>
      <c r="J37" s="101">
        <f t="shared" si="27"/>
        <v>0</v>
      </c>
      <c r="K37" s="101">
        <f t="shared" si="28"/>
        <v>0</v>
      </c>
      <c r="L37" s="101">
        <f t="shared" si="29"/>
        <v>9.9999999999056399E-2</v>
      </c>
      <c r="M37" s="101">
        <f t="shared" si="30"/>
        <v>-0.10000000000047748</v>
      </c>
      <c r="N37" s="101">
        <f t="shared" si="31"/>
        <v>-0.20000000000095497</v>
      </c>
      <c r="O37" s="101">
        <f t="shared" si="32"/>
        <v>-0.10000000000047748</v>
      </c>
      <c r="P37" s="101">
        <f t="shared" si="33"/>
        <v>-0.10000000000047748</v>
      </c>
      <c r="Q37" s="101">
        <f t="shared" si="34"/>
        <v>-0.20000000000095497</v>
      </c>
      <c r="R37" s="101">
        <f t="shared" si="35"/>
        <v>-0.50000000000096634</v>
      </c>
      <c r="S37" s="101">
        <f t="shared" si="36"/>
        <v>-0.50000000000096634</v>
      </c>
      <c r="T37" s="101">
        <f t="shared" si="37"/>
        <v>-0.70000000000050022</v>
      </c>
      <c r="U37" s="101">
        <f t="shared" si="38"/>
        <v>-0.70000000000050022</v>
      </c>
      <c r="V37" s="101">
        <f t="shared" si="39"/>
        <v>-0.50000000000096634</v>
      </c>
      <c r="W37" s="101">
        <f t="shared" si="40"/>
        <v>-0.60000000000144382</v>
      </c>
      <c r="X37" s="101">
        <f t="shared" si="41"/>
        <v>-0.50000000000096634</v>
      </c>
      <c r="Y37" s="101">
        <f t="shared" si="42"/>
        <v>-0.80000000000097771</v>
      </c>
      <c r="Z37" s="101">
        <f t="shared" si="43"/>
        <v>-0.90000000000003411</v>
      </c>
      <c r="AA37" s="101">
        <f t="shared" si="44"/>
        <v>-0.70000000000050022</v>
      </c>
    </row>
    <row r="38" spans="1:27" s="101" customFormat="1" x14ac:dyDescent="0.15">
      <c r="A38" s="100"/>
      <c r="B38" s="104"/>
      <c r="C38" s="102" t="s">
        <v>127</v>
      </c>
      <c r="D38" s="103">
        <v>0</v>
      </c>
      <c r="E38" s="101">
        <f t="shared" si="45"/>
        <v>-0.30000000000001137</v>
      </c>
      <c r="F38" s="101">
        <f t="shared" si="23"/>
        <v>-0.30000000000001137</v>
      </c>
      <c r="G38" s="101">
        <f t="shared" si="24"/>
        <v>-0.30000000000001137</v>
      </c>
      <c r="H38" s="101">
        <f t="shared" si="25"/>
        <v>-0.19999999999953388</v>
      </c>
      <c r="I38" s="101">
        <f t="shared" si="26"/>
        <v>-0.10000000000047748</v>
      </c>
      <c r="J38" s="101">
        <f t="shared" si="27"/>
        <v>0</v>
      </c>
      <c r="K38" s="101">
        <f t="shared" si="28"/>
        <v>0</v>
      </c>
      <c r="L38" s="101">
        <f t="shared" si="29"/>
        <v>9.9999999999056399E-2</v>
      </c>
      <c r="M38" s="101">
        <f t="shared" si="30"/>
        <v>-0.10000000000047748</v>
      </c>
      <c r="N38" s="101">
        <f t="shared" si="31"/>
        <v>-0.20000000000095497</v>
      </c>
      <c r="O38" s="101">
        <f t="shared" si="32"/>
        <v>-0.10000000000047748</v>
      </c>
      <c r="P38" s="101">
        <f t="shared" si="33"/>
        <v>-0.10000000000047748</v>
      </c>
      <c r="Q38" s="101">
        <f t="shared" si="34"/>
        <v>-0.20000000000095497</v>
      </c>
      <c r="R38" s="101">
        <f t="shared" si="35"/>
        <v>-0.50000000000096634</v>
      </c>
      <c r="S38" s="101">
        <f t="shared" si="36"/>
        <v>-0.60000000000144382</v>
      </c>
      <c r="T38" s="101">
        <f t="shared" si="37"/>
        <v>-0.70000000000050022</v>
      </c>
      <c r="U38" s="101">
        <f t="shared" si="38"/>
        <v>-0.60000000000144382</v>
      </c>
      <c r="V38" s="101">
        <f t="shared" si="39"/>
        <v>-0.60000000000144382</v>
      </c>
      <c r="W38" s="101">
        <f t="shared" si="40"/>
        <v>-0.70000000000050022</v>
      </c>
      <c r="X38" s="101">
        <f t="shared" si="41"/>
        <v>-0.70000000000050022</v>
      </c>
      <c r="Y38" s="101">
        <f t="shared" si="42"/>
        <v>-1.0000000000005116</v>
      </c>
      <c r="Z38" s="101">
        <f t="shared" si="43"/>
        <v>-0.90000000000145519</v>
      </c>
      <c r="AA38" s="101">
        <f t="shared" si="44"/>
        <v>-0.80000000000097771</v>
      </c>
    </row>
    <row r="39" spans="1:27" s="101" customFormat="1" x14ac:dyDescent="0.15">
      <c r="A39" s="100"/>
      <c r="B39" s="104"/>
      <c r="C39" s="102" t="s">
        <v>128</v>
      </c>
      <c r="D39" s="103">
        <v>0</v>
      </c>
      <c r="E39" s="101">
        <f t="shared" si="45"/>
        <v>-0.19999999999953388</v>
      </c>
      <c r="F39" s="101">
        <f t="shared" si="23"/>
        <v>-0.30000000000001137</v>
      </c>
      <c r="G39" s="101">
        <f t="shared" si="24"/>
        <v>-0.30000000000001137</v>
      </c>
      <c r="H39" s="101">
        <f t="shared" si="25"/>
        <v>-0.19999999999953388</v>
      </c>
      <c r="I39" s="101">
        <f t="shared" si="26"/>
        <v>0</v>
      </c>
      <c r="J39" s="101">
        <f t="shared" si="27"/>
        <v>0</v>
      </c>
      <c r="K39" s="101">
        <f t="shared" si="28"/>
        <v>9.9999999999056399E-2</v>
      </c>
      <c r="L39" s="101">
        <f t="shared" si="29"/>
        <v>9.9999999999056399E-2</v>
      </c>
      <c r="M39" s="101">
        <f t="shared" si="30"/>
        <v>-0.10000000000047748</v>
      </c>
      <c r="N39" s="101">
        <f t="shared" si="31"/>
        <v>-0.20000000000095497</v>
      </c>
      <c r="O39" s="101">
        <f t="shared" si="32"/>
        <v>-0.20000000000095497</v>
      </c>
      <c r="P39" s="101">
        <f t="shared" si="33"/>
        <v>-0.10000000000047748</v>
      </c>
      <c r="Q39" s="101">
        <f t="shared" si="34"/>
        <v>-0.30000000000001137</v>
      </c>
      <c r="R39" s="101">
        <f t="shared" si="35"/>
        <v>-0.60000000000002274</v>
      </c>
      <c r="S39" s="101">
        <f t="shared" si="36"/>
        <v>-0.60000000000002274</v>
      </c>
      <c r="T39" s="101">
        <f t="shared" si="37"/>
        <v>-0.80000000000097771</v>
      </c>
      <c r="U39" s="101">
        <f t="shared" si="38"/>
        <v>-0.70000000000050022</v>
      </c>
      <c r="V39" s="101">
        <f t="shared" si="39"/>
        <v>-0.50000000000096634</v>
      </c>
      <c r="W39" s="101">
        <f t="shared" si="40"/>
        <v>-0.70000000000050022</v>
      </c>
      <c r="X39" s="101">
        <f t="shared" si="41"/>
        <v>-0.70000000000050022</v>
      </c>
      <c r="Y39" s="101">
        <f t="shared" si="42"/>
        <v>-0.90000000000003411</v>
      </c>
      <c r="Z39" s="101">
        <f t="shared" si="43"/>
        <v>-1.0000000000005116</v>
      </c>
      <c r="AA39" s="101">
        <f t="shared" si="44"/>
        <v>-0.90000000000003411</v>
      </c>
    </row>
    <row r="40" spans="1:27" s="101" customFormat="1" x14ac:dyDescent="0.15">
      <c r="A40" s="100"/>
      <c r="B40" s="104"/>
      <c r="C40" s="102" t="s">
        <v>129</v>
      </c>
      <c r="D40" s="103">
        <v>0</v>
      </c>
      <c r="E40" s="101">
        <f t="shared" si="45"/>
        <v>-0.40000000000048885</v>
      </c>
      <c r="F40" s="101">
        <f t="shared" si="23"/>
        <v>-0.50000000000096634</v>
      </c>
      <c r="G40" s="101">
        <f t="shared" si="24"/>
        <v>-0.50000000000096634</v>
      </c>
      <c r="H40" s="101">
        <f t="shared" si="25"/>
        <v>-0.40000000000048885</v>
      </c>
      <c r="I40" s="101">
        <f t="shared" si="26"/>
        <v>-0.30000000000143245</v>
      </c>
      <c r="J40" s="101">
        <f t="shared" si="27"/>
        <v>-0.10000000000189857</v>
      </c>
      <c r="K40" s="101">
        <f t="shared" si="28"/>
        <v>-0.20000000000095497</v>
      </c>
      <c r="L40" s="101">
        <f t="shared" si="29"/>
        <v>0</v>
      </c>
      <c r="M40" s="101">
        <f t="shared" si="30"/>
        <v>-0.30000000000143245</v>
      </c>
      <c r="N40" s="101">
        <f t="shared" si="31"/>
        <v>-0.40000000000190994</v>
      </c>
      <c r="O40" s="101">
        <f t="shared" si="32"/>
        <v>-0.40000000000190994</v>
      </c>
      <c r="P40" s="101">
        <f t="shared" si="33"/>
        <v>-0.30000000000143245</v>
      </c>
      <c r="Q40" s="101">
        <f t="shared" si="34"/>
        <v>-0.50000000000096634</v>
      </c>
      <c r="R40" s="101">
        <f t="shared" si="35"/>
        <v>-0.80000000000097771</v>
      </c>
      <c r="S40" s="101">
        <f t="shared" si="36"/>
        <v>-0.80000000000097771</v>
      </c>
      <c r="T40" s="101">
        <f t="shared" si="37"/>
        <v>-1.0000000000019327</v>
      </c>
      <c r="U40" s="101">
        <f t="shared" si="38"/>
        <v>-0.90000000000145519</v>
      </c>
      <c r="V40" s="101">
        <f t="shared" si="39"/>
        <v>-0.80000000000097771</v>
      </c>
      <c r="W40" s="101">
        <f t="shared" si="40"/>
        <v>-1.0000000000019327</v>
      </c>
      <c r="X40" s="101">
        <f t="shared" si="41"/>
        <v>-0.90000000000145519</v>
      </c>
      <c r="Y40" s="101">
        <f t="shared" si="42"/>
        <v>-1.2000000000014666</v>
      </c>
      <c r="Z40" s="101">
        <f t="shared" si="43"/>
        <v>-1.2000000000014666</v>
      </c>
      <c r="AA40" s="101">
        <f t="shared" si="44"/>
        <v>-1.1000000000009891</v>
      </c>
    </row>
    <row r="41" spans="1:27" s="101" customFormat="1" x14ac:dyDescent="0.15">
      <c r="A41" s="100"/>
      <c r="B41" s="104"/>
      <c r="C41" s="102" t="s">
        <v>130</v>
      </c>
      <c r="D41" s="103">
        <v>0</v>
      </c>
      <c r="E41" s="101">
        <f t="shared" si="45"/>
        <v>-0.39999999999906777</v>
      </c>
      <c r="F41" s="101">
        <f t="shared" si="23"/>
        <v>-0.49999999999954525</v>
      </c>
      <c r="G41" s="101">
        <f t="shared" si="24"/>
        <v>-0.39999999999906777</v>
      </c>
      <c r="H41" s="101">
        <f t="shared" si="25"/>
        <v>-0.30000000000143245</v>
      </c>
      <c r="I41" s="101">
        <f t="shared" si="26"/>
        <v>-0.20000000000095497</v>
      </c>
      <c r="J41" s="101">
        <f t="shared" si="27"/>
        <v>-0.10000000000047748</v>
      </c>
      <c r="K41" s="101">
        <f t="shared" si="28"/>
        <v>-0.10000000000047748</v>
      </c>
      <c r="L41" s="101">
        <f t="shared" si="29"/>
        <v>0</v>
      </c>
      <c r="M41" s="101">
        <f t="shared" si="30"/>
        <v>-0.30000000000143245</v>
      </c>
      <c r="N41" s="101">
        <f t="shared" si="31"/>
        <v>-0.50000000000238742</v>
      </c>
      <c r="O41" s="101">
        <f t="shared" si="32"/>
        <v>-0.40000000000190994</v>
      </c>
      <c r="P41" s="101">
        <f t="shared" si="33"/>
        <v>-0.30000000000143245</v>
      </c>
      <c r="Q41" s="101">
        <f t="shared" si="34"/>
        <v>-0.60000000000286491</v>
      </c>
      <c r="R41" s="101">
        <f t="shared" si="35"/>
        <v>-0.80000000000097771</v>
      </c>
      <c r="S41" s="101">
        <f t="shared" si="36"/>
        <v>-0.80000000000097771</v>
      </c>
      <c r="T41" s="101">
        <f t="shared" si="37"/>
        <v>-1.0000000000019327</v>
      </c>
      <c r="U41" s="101">
        <f t="shared" si="38"/>
        <v>-0.90000000000145519</v>
      </c>
      <c r="V41" s="101">
        <f t="shared" si="39"/>
        <v>-0.90000000000145519</v>
      </c>
      <c r="W41" s="101">
        <f t="shared" si="40"/>
        <v>-1.1000000000024102</v>
      </c>
      <c r="X41" s="101">
        <f t="shared" si="41"/>
        <v>-1.0000000000019327</v>
      </c>
      <c r="Y41" s="101">
        <f t="shared" si="42"/>
        <v>-1.300000000000523</v>
      </c>
      <c r="Z41" s="101">
        <f t="shared" si="43"/>
        <v>-1.4000000000010004</v>
      </c>
      <c r="AA41" s="101">
        <f t="shared" si="44"/>
        <v>-1.2000000000028876</v>
      </c>
    </row>
    <row r="42" spans="1:27" x14ac:dyDescent="0.15">
      <c r="C42" s="71" t="s">
        <v>131</v>
      </c>
      <c r="D42" s="73">
        <v>0</v>
      </c>
      <c r="E42" s="70">
        <f t="shared" si="45"/>
        <v>-0.30000000000143245</v>
      </c>
      <c r="F42" s="70">
        <f t="shared" si="23"/>
        <v>-0.40000000000190994</v>
      </c>
      <c r="G42" s="70">
        <f t="shared" si="24"/>
        <v>-0.40000000000190994</v>
      </c>
      <c r="H42" s="70">
        <f t="shared" si="25"/>
        <v>-0.20000000000095497</v>
      </c>
      <c r="I42" s="70">
        <f t="shared" si="26"/>
        <v>-0.20000000000095497</v>
      </c>
      <c r="J42" s="70">
        <f t="shared" si="27"/>
        <v>-0.10000000000047748</v>
      </c>
      <c r="K42" s="70">
        <f t="shared" si="28"/>
        <v>-0.10000000000047748</v>
      </c>
      <c r="L42" s="70">
        <f t="shared" si="29"/>
        <v>0</v>
      </c>
      <c r="M42" s="70">
        <f t="shared" si="30"/>
        <v>-0.30000000000143245</v>
      </c>
      <c r="N42" s="70">
        <f t="shared" si="31"/>
        <v>-0.50000000000238742</v>
      </c>
      <c r="O42" s="70">
        <f t="shared" si="32"/>
        <v>-0.40000000000190994</v>
      </c>
      <c r="P42" s="70">
        <f t="shared" si="33"/>
        <v>-0.30000000000143245</v>
      </c>
      <c r="Q42" s="70">
        <f t="shared" si="34"/>
        <v>-0.60000000000286491</v>
      </c>
      <c r="R42" s="70">
        <f t="shared" si="35"/>
        <v>-0.90000000000145519</v>
      </c>
      <c r="S42" s="70">
        <f t="shared" si="36"/>
        <v>-0.80000000000097771</v>
      </c>
      <c r="T42" s="70">
        <f t="shared" si="37"/>
        <v>-1.1000000000024102</v>
      </c>
      <c r="U42" s="70">
        <f t="shared" si="38"/>
        <v>-1.0000000000019327</v>
      </c>
      <c r="V42" s="70">
        <f t="shared" si="39"/>
        <v>-1.0000000000019327</v>
      </c>
      <c r="W42" s="70">
        <f t="shared" si="40"/>
        <v>-1.2000000000028876</v>
      </c>
      <c r="X42" s="70">
        <f t="shared" si="41"/>
        <v>-1.1000000000024102</v>
      </c>
      <c r="Y42" s="70">
        <f t="shared" si="42"/>
        <v>-1.5000000000014779</v>
      </c>
      <c r="Z42" s="70">
        <f t="shared" si="43"/>
        <v>-1.6000000000019554</v>
      </c>
      <c r="AA42" s="70">
        <f t="shared" si="44"/>
        <v>-1.4000000000010004</v>
      </c>
    </row>
    <row r="43" spans="1:27" x14ac:dyDescent="0.15">
      <c r="C43" s="71" t="s">
        <v>132</v>
      </c>
      <c r="D43" s="73">
        <v>0</v>
      </c>
      <c r="E43" s="70">
        <f t="shared" si="45"/>
        <v>-0.39999999999906777</v>
      </c>
      <c r="F43" s="70">
        <f t="shared" si="23"/>
        <v>-0.49999999999954525</v>
      </c>
      <c r="G43" s="70">
        <f t="shared" si="24"/>
        <v>-0.39999999999906777</v>
      </c>
      <c r="H43" s="70">
        <f t="shared" si="25"/>
        <v>-0.29999999999859028</v>
      </c>
      <c r="I43" s="70">
        <f t="shared" si="26"/>
        <v>-0.30000000000143245</v>
      </c>
      <c r="J43" s="70">
        <f t="shared" si="27"/>
        <v>-0.10000000000047748</v>
      </c>
      <c r="K43" s="70">
        <f t="shared" si="28"/>
        <v>0</v>
      </c>
      <c r="L43" s="70">
        <f t="shared" si="29"/>
        <v>0</v>
      </c>
      <c r="M43" s="70">
        <f t="shared" si="30"/>
        <v>-0.30000000000143245</v>
      </c>
      <c r="N43" s="70">
        <f t="shared" si="31"/>
        <v>-0.60000000000002274</v>
      </c>
      <c r="O43" s="70">
        <f t="shared" si="32"/>
        <v>-0.39999999999906777</v>
      </c>
      <c r="P43" s="70">
        <f t="shared" si="33"/>
        <v>-0.39999999999906777</v>
      </c>
      <c r="Q43" s="70">
        <f t="shared" si="34"/>
        <v>-0.60000000000002274</v>
      </c>
      <c r="R43" s="70">
        <f t="shared" si="35"/>
        <v>-0.99999999999909051</v>
      </c>
      <c r="S43" s="70">
        <f t="shared" si="36"/>
        <v>-0.99999999999909051</v>
      </c>
      <c r="T43" s="70">
        <f t="shared" si="37"/>
        <v>-1.2000000000000455</v>
      </c>
      <c r="U43" s="70">
        <f t="shared" si="38"/>
        <v>-0.99999999999909051</v>
      </c>
      <c r="V43" s="70">
        <f t="shared" si="39"/>
        <v>-0.99999999999909051</v>
      </c>
      <c r="W43" s="70">
        <f t="shared" si="40"/>
        <v>-1.300000000000523</v>
      </c>
      <c r="X43" s="70">
        <f t="shared" si="41"/>
        <v>-1.2000000000000455</v>
      </c>
      <c r="Y43" s="70">
        <f t="shared" si="42"/>
        <v>-1.5999999999991132</v>
      </c>
      <c r="Z43" s="70">
        <f t="shared" si="43"/>
        <v>-1.5999999999991132</v>
      </c>
      <c r="AA43" s="70">
        <f t="shared" si="44"/>
        <v>-1.5000000000014779</v>
      </c>
    </row>
    <row r="44" spans="1:27" s="101" customFormat="1" x14ac:dyDescent="0.15">
      <c r="A44" s="100"/>
      <c r="B44" s="104"/>
      <c r="C44" s="102" t="s">
        <v>133</v>
      </c>
      <c r="D44" s="103">
        <v>0</v>
      </c>
      <c r="E44" s="101">
        <f t="shared" si="45"/>
        <v>-0.39999999999906777</v>
      </c>
      <c r="F44" s="101">
        <f t="shared" si="23"/>
        <v>-0.49999999999954525</v>
      </c>
      <c r="G44" s="101">
        <f t="shared" si="24"/>
        <v>-0.39999999999906777</v>
      </c>
      <c r="H44" s="101">
        <f t="shared" si="25"/>
        <v>-0.39999999999906777</v>
      </c>
      <c r="I44" s="101">
        <f t="shared" si="26"/>
        <v>-0.30000000000143245</v>
      </c>
      <c r="J44" s="101">
        <f t="shared" si="27"/>
        <v>-0.10000000000047748</v>
      </c>
      <c r="K44" s="101">
        <f t="shared" si="28"/>
        <v>-0.20000000000095497</v>
      </c>
      <c r="L44" s="101">
        <f t="shared" si="29"/>
        <v>-0.10000000000047748</v>
      </c>
      <c r="M44" s="101">
        <f t="shared" si="30"/>
        <v>-0.49999999999954525</v>
      </c>
      <c r="N44" s="101">
        <f t="shared" si="31"/>
        <v>-0.70000000000050022</v>
      </c>
      <c r="O44" s="101">
        <f t="shared" si="32"/>
        <v>-0.60000000000002274</v>
      </c>
      <c r="P44" s="101">
        <f t="shared" si="33"/>
        <v>-0.49999999999954525</v>
      </c>
      <c r="Q44" s="101">
        <f t="shared" si="34"/>
        <v>-0.70000000000050022</v>
      </c>
      <c r="R44" s="101">
        <f t="shared" si="35"/>
        <v>-1.099999999999568</v>
      </c>
      <c r="S44" s="101">
        <f t="shared" si="36"/>
        <v>-1.2000000000000455</v>
      </c>
      <c r="T44" s="101">
        <f t="shared" si="37"/>
        <v>-1.4000000000010004</v>
      </c>
      <c r="U44" s="101">
        <f t="shared" si="38"/>
        <v>-1.2000000000000455</v>
      </c>
      <c r="V44" s="101">
        <f t="shared" si="39"/>
        <v>-1.300000000000523</v>
      </c>
      <c r="W44" s="101">
        <f t="shared" si="40"/>
        <v>-1.5000000000014779</v>
      </c>
      <c r="X44" s="101">
        <f t="shared" si="41"/>
        <v>-1.5000000000014779</v>
      </c>
      <c r="Y44" s="101">
        <f t="shared" si="42"/>
        <v>-1.8000000000000682</v>
      </c>
      <c r="Z44" s="101">
        <f t="shared" si="43"/>
        <v>-1.9000000000005457</v>
      </c>
      <c r="AA44" s="101">
        <f t="shared" si="44"/>
        <v>-1.8000000000000682</v>
      </c>
    </row>
    <row r="45" spans="1:27" s="101" customFormat="1" x14ac:dyDescent="0.15">
      <c r="A45" s="100"/>
      <c r="B45" s="104"/>
      <c r="C45" s="102" t="s">
        <v>134</v>
      </c>
      <c r="D45" s="103">
        <v>0</v>
      </c>
      <c r="E45" s="101">
        <f t="shared" si="45"/>
        <v>-0.60000000000002274</v>
      </c>
      <c r="F45" s="101">
        <f t="shared" si="23"/>
        <v>-0.60000000000002274</v>
      </c>
      <c r="G45" s="101">
        <f t="shared" si="24"/>
        <v>-0.60000000000002274</v>
      </c>
      <c r="H45" s="101">
        <f t="shared" si="25"/>
        <v>-0.40000000000190994</v>
      </c>
      <c r="I45" s="101">
        <f t="shared" si="26"/>
        <v>-0.50000000000238742</v>
      </c>
      <c r="J45" s="101">
        <f t="shared" si="27"/>
        <v>-0.30000000000143245</v>
      </c>
      <c r="K45" s="101">
        <f t="shared" si="28"/>
        <v>-0.30000000000143245</v>
      </c>
      <c r="L45" s="101">
        <f t="shared" si="29"/>
        <v>-0.30000000000143245</v>
      </c>
      <c r="M45" s="101">
        <f t="shared" si="30"/>
        <v>-0.60000000000286491</v>
      </c>
      <c r="N45" s="101">
        <f t="shared" si="31"/>
        <v>-0.90000000000145519</v>
      </c>
      <c r="O45" s="101">
        <f t="shared" si="32"/>
        <v>-0.70000000000050022</v>
      </c>
      <c r="P45" s="101">
        <f t="shared" si="33"/>
        <v>-0.70000000000050022</v>
      </c>
      <c r="Q45" s="101">
        <f t="shared" si="34"/>
        <v>-1.0000000000019327</v>
      </c>
      <c r="R45" s="101">
        <f t="shared" si="35"/>
        <v>-1.300000000000523</v>
      </c>
      <c r="S45" s="101">
        <f t="shared" si="36"/>
        <v>-1.300000000000523</v>
      </c>
      <c r="T45" s="101">
        <f t="shared" si="37"/>
        <v>-1.7000000000024329</v>
      </c>
      <c r="U45" s="101">
        <f t="shared" si="38"/>
        <v>-1.5000000000014779</v>
      </c>
      <c r="V45" s="101">
        <f t="shared" si="39"/>
        <v>-1.5000000000014779</v>
      </c>
      <c r="W45" s="101">
        <f t="shared" si="40"/>
        <v>-1.8000000000029104</v>
      </c>
      <c r="X45" s="101">
        <f t="shared" si="41"/>
        <v>-1.7000000000024329</v>
      </c>
      <c r="Y45" s="101">
        <f t="shared" si="42"/>
        <v>-2.1000000000015007</v>
      </c>
      <c r="Z45" s="101">
        <f t="shared" si="43"/>
        <v>-2.0000000000010232</v>
      </c>
      <c r="AA45" s="101">
        <f t="shared" si="44"/>
        <v>-2.0000000000010232</v>
      </c>
    </row>
    <row r="46" spans="1:27" s="101" customFormat="1" x14ac:dyDescent="0.15">
      <c r="A46" s="100"/>
      <c r="B46" s="104"/>
      <c r="C46" s="102" t="s">
        <v>135</v>
      </c>
      <c r="D46" s="103">
        <v>0</v>
      </c>
      <c r="E46" s="101">
        <f t="shared" si="45"/>
        <v>-0.40000000000190994</v>
      </c>
      <c r="F46" s="101">
        <f t="shared" si="23"/>
        <v>-0.49999999999954525</v>
      </c>
      <c r="G46" s="101">
        <f t="shared" si="24"/>
        <v>-0.49999999999954525</v>
      </c>
      <c r="H46" s="101">
        <f t="shared" si="25"/>
        <v>-0.40000000000190994</v>
      </c>
      <c r="I46" s="101">
        <f t="shared" si="26"/>
        <v>-0.30000000000143245</v>
      </c>
      <c r="J46" s="101">
        <f t="shared" si="27"/>
        <v>-0.20000000000095497</v>
      </c>
      <c r="K46" s="101">
        <f t="shared" si="28"/>
        <v>-0.30000000000143245</v>
      </c>
      <c r="L46" s="101">
        <f t="shared" si="29"/>
        <v>-0.20000000000095497</v>
      </c>
      <c r="M46" s="101">
        <f t="shared" si="30"/>
        <v>-0.50000000000238742</v>
      </c>
      <c r="N46" s="101">
        <f t="shared" si="31"/>
        <v>-0.70000000000050022</v>
      </c>
      <c r="O46" s="101">
        <f t="shared" si="32"/>
        <v>-0.60000000000286491</v>
      </c>
      <c r="P46" s="101">
        <f t="shared" si="33"/>
        <v>-0.60000000000286491</v>
      </c>
      <c r="Q46" s="101">
        <f t="shared" si="34"/>
        <v>-0.80000000000097771</v>
      </c>
      <c r="R46" s="101">
        <f t="shared" si="35"/>
        <v>-1.2000000000028876</v>
      </c>
      <c r="S46" s="101">
        <f t="shared" si="36"/>
        <v>-1.300000000000523</v>
      </c>
      <c r="T46" s="101">
        <f t="shared" si="37"/>
        <v>-1.5000000000014779</v>
      </c>
      <c r="U46" s="101">
        <f t="shared" si="38"/>
        <v>-1.4000000000010004</v>
      </c>
      <c r="V46" s="101">
        <f t="shared" si="39"/>
        <v>-1.5000000000014779</v>
      </c>
      <c r="W46" s="101">
        <f t="shared" si="40"/>
        <v>-1.7000000000024329</v>
      </c>
      <c r="X46" s="101">
        <f t="shared" si="41"/>
        <v>-1.6000000000019554</v>
      </c>
      <c r="Y46" s="101">
        <f t="shared" si="42"/>
        <v>-2.0000000000010232</v>
      </c>
      <c r="Z46" s="101">
        <f t="shared" si="43"/>
        <v>-2.1000000000015007</v>
      </c>
      <c r="AA46" s="101">
        <f t="shared" si="44"/>
        <v>-1.9000000000005457</v>
      </c>
    </row>
    <row r="47" spans="1:27" s="101" customFormat="1" x14ac:dyDescent="0.15">
      <c r="A47" s="100"/>
      <c r="B47" s="104"/>
      <c r="C47" s="102" t="s">
        <v>136</v>
      </c>
      <c r="D47" s="103">
        <v>0</v>
      </c>
      <c r="E47" s="101">
        <f t="shared" si="45"/>
        <v>-0.60000000000002274</v>
      </c>
      <c r="F47" s="101">
        <f t="shared" si="23"/>
        <v>-0.70000000000050022</v>
      </c>
      <c r="G47" s="101">
        <f t="shared" si="24"/>
        <v>-0.70000000000050022</v>
      </c>
      <c r="H47" s="101">
        <f t="shared" si="25"/>
        <v>-0.70000000000050022</v>
      </c>
      <c r="I47" s="101">
        <f t="shared" si="26"/>
        <v>-0.60000000000286491</v>
      </c>
      <c r="J47" s="101">
        <f t="shared" si="27"/>
        <v>-0.40000000000190994</v>
      </c>
      <c r="K47" s="101">
        <f t="shared" si="28"/>
        <v>-0.50000000000238742</v>
      </c>
      <c r="L47" s="101">
        <f t="shared" si="29"/>
        <v>-0.40000000000190994</v>
      </c>
      <c r="M47" s="101">
        <f t="shared" si="30"/>
        <v>-0.70000000000334239</v>
      </c>
      <c r="N47" s="101">
        <f t="shared" si="31"/>
        <v>-1.0000000000019327</v>
      </c>
      <c r="O47" s="101">
        <f t="shared" si="32"/>
        <v>-0.90000000000145519</v>
      </c>
      <c r="P47" s="101">
        <f t="shared" si="33"/>
        <v>-0.90000000000145519</v>
      </c>
      <c r="Q47" s="101">
        <f t="shared" si="34"/>
        <v>-1.0000000000019327</v>
      </c>
      <c r="R47" s="101">
        <f t="shared" si="35"/>
        <v>-1.5000000000014779</v>
      </c>
      <c r="S47" s="101">
        <f t="shared" si="36"/>
        <v>-1.5000000000014779</v>
      </c>
      <c r="T47" s="101">
        <f t="shared" si="37"/>
        <v>-1.8000000000029104</v>
      </c>
      <c r="U47" s="101">
        <f t="shared" si="38"/>
        <v>-1.6000000000019554</v>
      </c>
      <c r="V47" s="101">
        <f t="shared" si="39"/>
        <v>-1.7000000000024329</v>
      </c>
      <c r="W47" s="101">
        <f t="shared" si="40"/>
        <v>-1.9000000000033879</v>
      </c>
      <c r="X47" s="101">
        <f t="shared" si="41"/>
        <v>-1.8000000000029104</v>
      </c>
      <c r="Y47" s="101">
        <f t="shared" si="42"/>
        <v>-2.3000000000024556</v>
      </c>
      <c r="Z47" s="101">
        <f t="shared" si="43"/>
        <v>-2.4000000000029331</v>
      </c>
      <c r="AA47" s="101">
        <f t="shared" si="44"/>
        <v>-2.3000000000024556</v>
      </c>
    </row>
    <row r="48" spans="1:27" s="101" customFormat="1" x14ac:dyDescent="0.15">
      <c r="A48" s="100"/>
      <c r="B48" s="104"/>
      <c r="C48" s="102" t="s">
        <v>137</v>
      </c>
      <c r="D48" s="103">
        <v>0</v>
      </c>
      <c r="E48" s="101">
        <f t="shared" si="45"/>
        <v>-0.40000000000190994</v>
      </c>
      <c r="F48" s="101">
        <f t="shared" si="23"/>
        <v>-0.60000000000002274</v>
      </c>
      <c r="G48" s="101">
        <f t="shared" si="24"/>
        <v>-0.60000000000002274</v>
      </c>
      <c r="H48" s="101">
        <f t="shared" si="25"/>
        <v>-0.50000000000238742</v>
      </c>
      <c r="I48" s="101">
        <f t="shared" si="26"/>
        <v>-0.40000000000190994</v>
      </c>
      <c r="J48" s="101">
        <f t="shared" si="27"/>
        <v>-0.20000000000095497</v>
      </c>
      <c r="K48" s="101">
        <f t="shared" si="28"/>
        <v>-0.40000000000190994</v>
      </c>
      <c r="L48" s="101">
        <f t="shared" si="29"/>
        <v>-0.20000000000095497</v>
      </c>
      <c r="M48" s="101">
        <f t="shared" si="30"/>
        <v>-0.60000000000286491</v>
      </c>
      <c r="N48" s="101">
        <f t="shared" si="31"/>
        <v>-0.90000000000145519</v>
      </c>
      <c r="O48" s="101">
        <f t="shared" si="32"/>
        <v>-0.70000000000334239</v>
      </c>
      <c r="P48" s="101">
        <f t="shared" si="33"/>
        <v>-0.70000000000334239</v>
      </c>
      <c r="Q48" s="101">
        <f t="shared" si="34"/>
        <v>-0.80000000000097771</v>
      </c>
      <c r="R48" s="101">
        <f t="shared" si="35"/>
        <v>-1.2000000000028876</v>
      </c>
      <c r="S48" s="101">
        <f t="shared" si="36"/>
        <v>-1.3000000000033651</v>
      </c>
      <c r="T48" s="101">
        <f t="shared" si="37"/>
        <v>-1.6000000000019554</v>
      </c>
      <c r="U48" s="101">
        <f t="shared" si="38"/>
        <v>-1.5000000000014779</v>
      </c>
      <c r="V48" s="101">
        <f t="shared" si="39"/>
        <v>-1.6000000000019554</v>
      </c>
      <c r="W48" s="101">
        <f t="shared" si="40"/>
        <v>-1.8000000000029104</v>
      </c>
      <c r="X48" s="101">
        <f t="shared" si="41"/>
        <v>-1.8000000000029104</v>
      </c>
      <c r="Y48" s="101">
        <f t="shared" si="42"/>
        <v>-2.2000000000019782</v>
      </c>
      <c r="Z48" s="101">
        <f t="shared" si="43"/>
        <v>-2.2000000000019782</v>
      </c>
      <c r="AA48" s="101">
        <f t="shared" si="44"/>
        <v>-2.1000000000015007</v>
      </c>
    </row>
    <row r="49" spans="1:27" s="101" customFormat="1" x14ac:dyDescent="0.15">
      <c r="A49" s="100"/>
      <c r="B49" s="104"/>
      <c r="C49" s="102" t="s">
        <v>138</v>
      </c>
      <c r="D49" s="103">
        <v>0</v>
      </c>
      <c r="E49" s="101">
        <f t="shared" si="45"/>
        <v>-0.49999999999954525</v>
      </c>
      <c r="F49" s="101">
        <f t="shared" si="23"/>
        <v>-0.60000000000002274</v>
      </c>
      <c r="G49" s="101">
        <f t="shared" si="24"/>
        <v>-0.60000000000002274</v>
      </c>
      <c r="H49" s="101">
        <f t="shared" si="25"/>
        <v>-0.49999999999954525</v>
      </c>
      <c r="I49" s="101">
        <f t="shared" si="26"/>
        <v>-0.49999999999954525</v>
      </c>
      <c r="J49" s="101">
        <f t="shared" si="27"/>
        <v>-0.29999999999859028</v>
      </c>
      <c r="K49" s="101">
        <f t="shared" si="28"/>
        <v>-0.49999999999954525</v>
      </c>
      <c r="L49" s="101">
        <f t="shared" si="29"/>
        <v>-0.20000000000095497</v>
      </c>
      <c r="M49" s="101">
        <f t="shared" si="30"/>
        <v>-0.60000000000002274</v>
      </c>
      <c r="N49" s="101">
        <f t="shared" si="31"/>
        <v>-0.89999999999861302</v>
      </c>
      <c r="O49" s="101">
        <f t="shared" si="32"/>
        <v>-0.80000000000097771</v>
      </c>
      <c r="P49" s="101">
        <f t="shared" si="33"/>
        <v>-0.80000000000097771</v>
      </c>
      <c r="Q49" s="101">
        <f t="shared" si="34"/>
        <v>-0.99999999999909051</v>
      </c>
      <c r="R49" s="101">
        <f t="shared" si="35"/>
        <v>-1.4000000000010004</v>
      </c>
      <c r="S49" s="101">
        <f t="shared" si="36"/>
        <v>-1.4999999999986358</v>
      </c>
      <c r="T49" s="101">
        <f t="shared" si="37"/>
        <v>-1.8000000000000682</v>
      </c>
      <c r="U49" s="101">
        <f t="shared" si="38"/>
        <v>-1.5999999999991132</v>
      </c>
      <c r="V49" s="101">
        <f t="shared" si="39"/>
        <v>-1.6999999999995907</v>
      </c>
      <c r="W49" s="101">
        <f t="shared" si="40"/>
        <v>-2.0000000000010232</v>
      </c>
      <c r="X49" s="101">
        <f t="shared" si="41"/>
        <v>-1.9000000000005457</v>
      </c>
      <c r="Y49" s="101">
        <f t="shared" si="42"/>
        <v>-2.4000000000000909</v>
      </c>
      <c r="Z49" s="101">
        <f t="shared" si="43"/>
        <v>-2.4000000000000909</v>
      </c>
      <c r="AA49" s="101">
        <f t="shared" si="44"/>
        <v>-2.2999999999996135</v>
      </c>
    </row>
    <row r="50" spans="1:27" s="101" customFormat="1" x14ac:dyDescent="0.15">
      <c r="A50" s="100"/>
      <c r="B50" s="104"/>
      <c r="C50" s="102" t="s">
        <v>139</v>
      </c>
      <c r="D50" s="103">
        <v>0</v>
      </c>
      <c r="E50" s="101">
        <f t="shared" si="45"/>
        <v>-0.49999999999954525</v>
      </c>
      <c r="F50" s="101">
        <f t="shared" si="23"/>
        <v>-0.69999999999765805</v>
      </c>
      <c r="G50" s="101">
        <f t="shared" si="24"/>
        <v>-0.69999999999765805</v>
      </c>
      <c r="H50" s="101">
        <f t="shared" si="25"/>
        <v>-0.60000000000002274</v>
      </c>
      <c r="I50" s="101">
        <f t="shared" si="26"/>
        <v>-0.49999999999954525</v>
      </c>
      <c r="J50" s="101">
        <f t="shared" si="27"/>
        <v>-0.49999999999954525</v>
      </c>
      <c r="K50" s="101">
        <f t="shared" si="28"/>
        <v>-0.49999999999954525</v>
      </c>
      <c r="L50" s="101">
        <f t="shared" si="29"/>
        <v>-0.20000000000095497</v>
      </c>
      <c r="M50" s="101">
        <f t="shared" si="30"/>
        <v>-0.70000000000050022</v>
      </c>
      <c r="N50" s="101">
        <f t="shared" si="31"/>
        <v>-0.99999999999909051</v>
      </c>
      <c r="O50" s="101">
        <f t="shared" si="32"/>
        <v>-0.89999999999861302</v>
      </c>
      <c r="P50" s="101">
        <f t="shared" si="33"/>
        <v>-0.80000000000097771</v>
      </c>
      <c r="Q50" s="101">
        <f t="shared" si="34"/>
        <v>-1.099999999999568</v>
      </c>
      <c r="R50" s="101">
        <f t="shared" si="35"/>
        <v>-1.5999999999991132</v>
      </c>
      <c r="S50" s="101">
        <f t="shared" si="36"/>
        <v>-1.5999999999991132</v>
      </c>
      <c r="T50" s="101">
        <f t="shared" si="37"/>
        <v>-1.8000000000000682</v>
      </c>
      <c r="U50" s="101">
        <f t="shared" si="38"/>
        <v>-1.8000000000000682</v>
      </c>
      <c r="V50" s="101">
        <f t="shared" si="39"/>
        <v>-1.8000000000000682</v>
      </c>
      <c r="W50" s="101">
        <f t="shared" si="40"/>
        <v>-2.0999999999986585</v>
      </c>
      <c r="X50" s="101">
        <f t="shared" si="41"/>
        <v>-2.0000000000010232</v>
      </c>
      <c r="Y50" s="101">
        <f t="shared" si="42"/>
        <v>-2.4000000000000909</v>
      </c>
      <c r="Z50" s="101">
        <f t="shared" si="43"/>
        <v>-2.5000000000005684</v>
      </c>
      <c r="AA50" s="101">
        <f t="shared" si="44"/>
        <v>-2.4000000000000909</v>
      </c>
    </row>
    <row r="51" spans="1:27" s="101" customFormat="1" x14ac:dyDescent="0.15">
      <c r="A51" s="100"/>
      <c r="B51" s="104"/>
      <c r="C51" s="102" t="s">
        <v>140</v>
      </c>
      <c r="D51" s="103">
        <v>0</v>
      </c>
      <c r="E51" s="101">
        <f t="shared" si="45"/>
        <v>-0.3999999999962256</v>
      </c>
      <c r="F51" s="101">
        <f t="shared" si="23"/>
        <v>-0.49999999999954525</v>
      </c>
      <c r="G51" s="101">
        <f t="shared" si="24"/>
        <v>-0.49999999999954525</v>
      </c>
      <c r="H51" s="101">
        <f t="shared" si="25"/>
        <v>-0.3999999999962256</v>
      </c>
      <c r="I51" s="101">
        <f t="shared" si="26"/>
        <v>-0.29999999999859028</v>
      </c>
      <c r="J51" s="101">
        <f t="shared" si="27"/>
        <v>-9.9999999997635314E-2</v>
      </c>
      <c r="K51" s="101">
        <f t="shared" si="28"/>
        <v>-0.19999999999527063</v>
      </c>
      <c r="L51" s="101">
        <f t="shared" si="29"/>
        <v>-9.9999999997635314E-2</v>
      </c>
      <c r="M51" s="101">
        <f t="shared" si="30"/>
        <v>-0.49999999999386091</v>
      </c>
      <c r="N51" s="101">
        <f t="shared" si="31"/>
        <v>-0.79999999999813554</v>
      </c>
      <c r="O51" s="101">
        <f t="shared" si="32"/>
        <v>-0.69999999999481588</v>
      </c>
      <c r="P51" s="101">
        <f t="shared" si="33"/>
        <v>-0.59999999999718057</v>
      </c>
      <c r="Q51" s="101">
        <f t="shared" si="34"/>
        <v>-0.89999999999577085</v>
      </c>
      <c r="R51" s="101">
        <f t="shared" si="35"/>
        <v>-1.2999999999976808</v>
      </c>
      <c r="S51" s="101">
        <f t="shared" si="36"/>
        <v>-1.3999999999953161</v>
      </c>
      <c r="T51" s="101">
        <f t="shared" si="37"/>
        <v>-1.6999999999939064</v>
      </c>
      <c r="U51" s="101">
        <f t="shared" si="38"/>
        <v>-1.5999999999962711</v>
      </c>
      <c r="V51" s="101">
        <f t="shared" si="39"/>
        <v>-1.6999999999939064</v>
      </c>
      <c r="W51" s="101">
        <f t="shared" si="40"/>
        <v>-1.8999999999948614</v>
      </c>
      <c r="X51" s="101">
        <f t="shared" si="41"/>
        <v>-1.799999999997226</v>
      </c>
      <c r="Y51" s="101">
        <f t="shared" si="42"/>
        <v>-2.2999999999967713</v>
      </c>
      <c r="Z51" s="101">
        <f t="shared" si="43"/>
        <v>-2.4999999999977263</v>
      </c>
      <c r="AA51" s="101">
        <f t="shared" si="44"/>
        <v>-2.2999999999967713</v>
      </c>
    </row>
    <row r="52" spans="1:27" s="101" customFormat="1" x14ac:dyDescent="0.15">
      <c r="A52" s="100"/>
      <c r="B52" s="104"/>
      <c r="C52" s="102" t="s">
        <v>141</v>
      </c>
      <c r="D52" s="103">
        <v>0</v>
      </c>
      <c r="E52" s="101">
        <f t="shared" si="45"/>
        <v>-0.60000000000286491</v>
      </c>
      <c r="F52" s="101">
        <f t="shared" si="23"/>
        <v>-0.70000000000050022</v>
      </c>
      <c r="G52" s="101">
        <f t="shared" si="24"/>
        <v>-0.79999999999813554</v>
      </c>
      <c r="H52" s="101">
        <f t="shared" si="25"/>
        <v>-0.70000000000050022</v>
      </c>
      <c r="I52" s="101">
        <f t="shared" si="26"/>
        <v>-0.59999999999718057</v>
      </c>
      <c r="J52" s="101">
        <f t="shared" si="27"/>
        <v>-0.49999999999954525</v>
      </c>
      <c r="K52" s="101">
        <f t="shared" si="28"/>
        <v>-0.59999999999718057</v>
      </c>
      <c r="L52" s="101">
        <f t="shared" si="29"/>
        <v>0</v>
      </c>
      <c r="M52" s="101">
        <f t="shared" si="30"/>
        <v>-0.79999999999813554</v>
      </c>
      <c r="N52" s="101">
        <f t="shared" si="31"/>
        <v>-1.0999999999967258</v>
      </c>
      <c r="O52" s="101">
        <f t="shared" si="32"/>
        <v>-0.99999999999909051</v>
      </c>
      <c r="P52" s="101">
        <f t="shared" si="33"/>
        <v>-0.89999999999577085</v>
      </c>
      <c r="Q52" s="101">
        <f t="shared" si="34"/>
        <v>-1.0999999999967258</v>
      </c>
      <c r="R52" s="101">
        <f t="shared" si="35"/>
        <v>-1.5999999999962711</v>
      </c>
      <c r="S52" s="101">
        <f t="shared" si="36"/>
        <v>-1.6999999999995907</v>
      </c>
      <c r="T52" s="101">
        <f t="shared" si="37"/>
        <v>-2.0999999999958163</v>
      </c>
      <c r="U52" s="101">
        <f t="shared" si="38"/>
        <v>-2.0999999999958163</v>
      </c>
      <c r="V52" s="101">
        <f t="shared" si="39"/>
        <v>-2.0999999999958163</v>
      </c>
      <c r="W52" s="101">
        <f t="shared" si="40"/>
        <v>-2.2999999999967713</v>
      </c>
      <c r="X52" s="101">
        <f t="shared" si="41"/>
        <v>-2.2999999999967713</v>
      </c>
      <c r="Y52" s="101">
        <f t="shared" si="42"/>
        <v>-2.6999999999986812</v>
      </c>
      <c r="Z52" s="101">
        <f t="shared" si="43"/>
        <v>-2.7999999999963165</v>
      </c>
      <c r="AA52" s="101">
        <f t="shared" si="44"/>
        <v>-2.6999999999986812</v>
      </c>
    </row>
    <row r="53" spans="1:27" s="85" customFormat="1" x14ac:dyDescent="0.15">
      <c r="A53" s="105"/>
      <c r="B53" s="82"/>
      <c r="C53" s="83" t="s">
        <v>142</v>
      </c>
      <c r="D53" s="84">
        <v>0</v>
      </c>
      <c r="E53" s="85">
        <f t="shared" si="45"/>
        <v>-0.3999999999962256</v>
      </c>
      <c r="F53" s="85">
        <f t="shared" si="23"/>
        <v>-0.59999999999718057</v>
      </c>
      <c r="G53" s="85">
        <f t="shared" si="24"/>
        <v>-0.59999999999718057</v>
      </c>
      <c r="H53" s="85">
        <f t="shared" si="25"/>
        <v>-0.59999999999718057</v>
      </c>
      <c r="I53" s="85">
        <f t="shared" si="26"/>
        <v>-0.49999999999386091</v>
      </c>
      <c r="J53" s="85">
        <f t="shared" si="27"/>
        <v>-0.3999999999962256</v>
      </c>
      <c r="K53" s="85">
        <f t="shared" si="28"/>
        <v>-0.49999999999386091</v>
      </c>
      <c r="L53" s="85">
        <f t="shared" si="29"/>
        <v>-0.29999999999859028</v>
      </c>
      <c r="M53" s="85">
        <f t="shared" si="30"/>
        <v>-0.69999999999481588</v>
      </c>
      <c r="N53" s="85">
        <f t="shared" si="31"/>
        <v>-0.99999999999340616</v>
      </c>
      <c r="O53" s="85">
        <f t="shared" si="32"/>
        <v>-0.89999999999577085</v>
      </c>
      <c r="P53" s="85">
        <f t="shared" si="33"/>
        <v>-0.79999999999813554</v>
      </c>
      <c r="Q53" s="85">
        <f t="shared" si="34"/>
        <v>-1.0999999999967258</v>
      </c>
      <c r="R53" s="85">
        <f t="shared" si="35"/>
        <v>-1.4999999999986358</v>
      </c>
      <c r="S53" s="85">
        <f t="shared" si="36"/>
        <v>-1.5999999999962711</v>
      </c>
      <c r="T53" s="85">
        <f t="shared" si="37"/>
        <v>-1.999999999998181</v>
      </c>
      <c r="U53" s="85">
        <f t="shared" si="38"/>
        <v>-1.999999999998181</v>
      </c>
      <c r="V53" s="85">
        <f t="shared" si="39"/>
        <v>-1.999999999998181</v>
      </c>
      <c r="W53" s="85">
        <f t="shared" si="40"/>
        <v>-2.2999999999967713</v>
      </c>
      <c r="X53" s="85">
        <f t="shared" si="41"/>
        <v>-2.1999999999934516</v>
      </c>
      <c r="Y53" s="85">
        <f t="shared" si="42"/>
        <v>-2.6999999999986812</v>
      </c>
      <c r="Z53" s="85">
        <f t="shared" si="43"/>
        <v>-2.6999999999986812</v>
      </c>
      <c r="AA53" s="85">
        <f t="shared" si="44"/>
        <v>-2.6999999999986812</v>
      </c>
    </row>
    <row r="54" spans="1:27" s="85" customFormat="1" x14ac:dyDescent="0.15">
      <c r="A54" s="105"/>
      <c r="B54" s="82"/>
      <c r="C54" s="83" t="s">
        <v>143</v>
      </c>
      <c r="D54" s="84">
        <v>0</v>
      </c>
      <c r="E54" s="85">
        <f t="shared" si="45"/>
        <v>-0.60000000000286491</v>
      </c>
      <c r="F54" s="85">
        <f t="shared" si="23"/>
        <v>-0.70000000000050022</v>
      </c>
      <c r="G54" s="85">
        <f t="shared" si="24"/>
        <v>-0.70000000000050022</v>
      </c>
      <c r="H54" s="85">
        <f t="shared" si="25"/>
        <v>-0.70000000000050022</v>
      </c>
      <c r="I54" s="85">
        <f t="shared" si="26"/>
        <v>-0.59999999999718057</v>
      </c>
      <c r="J54" s="85">
        <f t="shared" si="27"/>
        <v>-0.49999999999954525</v>
      </c>
      <c r="K54" s="85">
        <f t="shared" si="28"/>
        <v>-0.59999999999718057</v>
      </c>
      <c r="L54" s="85">
        <f t="shared" si="29"/>
        <v>-0.49999999999954525</v>
      </c>
      <c r="M54" s="85">
        <f t="shared" si="30"/>
        <v>-0.89999999999577085</v>
      </c>
      <c r="N54" s="85">
        <f t="shared" si="31"/>
        <v>-1.2999999999976808</v>
      </c>
      <c r="O54" s="85">
        <f t="shared" si="32"/>
        <v>-1.0999999999967258</v>
      </c>
      <c r="P54" s="85">
        <f t="shared" si="33"/>
        <v>-1.0999999999967258</v>
      </c>
      <c r="Q54" s="85">
        <f t="shared" si="34"/>
        <v>-1.4000000000010004</v>
      </c>
      <c r="R54" s="85">
        <f t="shared" si="35"/>
        <v>-1.799999999997226</v>
      </c>
      <c r="S54" s="85">
        <f t="shared" si="36"/>
        <v>-1.999999999998181</v>
      </c>
      <c r="T54" s="85">
        <f t="shared" si="37"/>
        <v>-2.4000000000000909</v>
      </c>
      <c r="U54" s="85">
        <f t="shared" si="38"/>
        <v>-2.2999999999967713</v>
      </c>
      <c r="V54" s="85">
        <f t="shared" si="39"/>
        <v>-2.4000000000000909</v>
      </c>
      <c r="W54" s="85">
        <f t="shared" si="40"/>
        <v>-2.6999999999986812</v>
      </c>
      <c r="X54" s="85">
        <f t="shared" si="41"/>
        <v>-2.6000000000010459</v>
      </c>
      <c r="Y54" s="85">
        <f t="shared" si="42"/>
        <v>-3.1000000000005912</v>
      </c>
      <c r="Z54" s="85">
        <f t="shared" si="43"/>
        <v>-3.1000000000005912</v>
      </c>
      <c r="AA54" s="85">
        <f t="shared" si="44"/>
        <v>-3.1000000000005912</v>
      </c>
    </row>
    <row r="55" spans="1:27" s="85" customFormat="1" x14ac:dyDescent="0.15">
      <c r="A55" s="105"/>
      <c r="B55" s="82"/>
      <c r="C55" s="83" t="s">
        <v>144</v>
      </c>
      <c r="D55" s="84">
        <v>0</v>
      </c>
      <c r="E55" s="85">
        <f ca="1">(F27*-1)-E55</f>
        <v>0</v>
      </c>
      <c r="F55" s="85">
        <f t="shared" si="23"/>
        <v>-0.70000000000050022</v>
      </c>
      <c r="G55" s="85">
        <f t="shared" si="24"/>
        <v>-0.80000000000381988</v>
      </c>
      <c r="H55" s="85">
        <f t="shared" si="25"/>
        <v>-0.70000000000050022</v>
      </c>
      <c r="I55" s="85">
        <f t="shared" si="26"/>
        <v>-0.70000000000050022</v>
      </c>
      <c r="J55" s="85">
        <f t="shared" si="27"/>
        <v>-0.70000000000050022</v>
      </c>
      <c r="K55" s="85">
        <f t="shared" si="28"/>
        <v>-0.70000000000050022</v>
      </c>
      <c r="L55" s="85">
        <f t="shared" si="29"/>
        <v>-0.59999999999718057</v>
      </c>
      <c r="M55" s="85">
        <f t="shared" si="30"/>
        <v>-0.99999999999909051</v>
      </c>
      <c r="N55" s="85">
        <f t="shared" si="31"/>
        <v>-1.4000000000010004</v>
      </c>
      <c r="O55" s="85">
        <f t="shared" si="32"/>
        <v>-1.2000000000000455</v>
      </c>
      <c r="P55" s="85">
        <f t="shared" si="33"/>
        <v>-1.1000000000024102</v>
      </c>
      <c r="Q55" s="85">
        <f t="shared" si="34"/>
        <v>-1.2999999999976808</v>
      </c>
      <c r="R55" s="85">
        <f t="shared" si="35"/>
        <v>-1.6999999999995907</v>
      </c>
      <c r="S55" s="85">
        <f t="shared" si="36"/>
        <v>-1.9000000000005457</v>
      </c>
      <c r="T55" s="85">
        <f t="shared" si="37"/>
        <v>-2.199999999999136</v>
      </c>
      <c r="U55" s="85">
        <f t="shared" si="38"/>
        <v>-2.199999999999136</v>
      </c>
      <c r="V55" s="85">
        <f t="shared" si="39"/>
        <v>-2.3000000000024556</v>
      </c>
      <c r="W55" s="85">
        <f t="shared" si="40"/>
        <v>-2.4999999999977263</v>
      </c>
      <c r="X55" s="85">
        <f t="shared" si="41"/>
        <v>-2.4999999999977263</v>
      </c>
      <c r="Y55" s="85">
        <f t="shared" si="42"/>
        <v>-2.9999999999972715</v>
      </c>
      <c r="Z55" s="85">
        <f t="shared" si="43"/>
        <v>-2.9999999999972715</v>
      </c>
      <c r="AA55" s="85">
        <f t="shared" si="44"/>
        <v>-2.9999999999972715</v>
      </c>
    </row>
    <row r="56" spans="1:27" x14ac:dyDescent="0.15">
      <c r="C56" s="81" t="s">
        <v>146</v>
      </c>
      <c r="D56" s="86">
        <v>16.39</v>
      </c>
      <c r="E56" s="80">
        <v>15.95</v>
      </c>
      <c r="F56" s="80">
        <v>15.91</v>
      </c>
      <c r="G56" s="80">
        <v>15.91</v>
      </c>
      <c r="H56" s="80">
        <v>16.16</v>
      </c>
      <c r="I56" s="80">
        <v>16.52</v>
      </c>
      <c r="J56" s="80">
        <v>16.68</v>
      </c>
      <c r="K56" s="80">
        <v>17.059999999999999</v>
      </c>
      <c r="L56" s="80">
        <v>17.09</v>
      </c>
      <c r="M56" s="80">
        <v>16.48</v>
      </c>
      <c r="N56" s="80">
        <v>16.22</v>
      </c>
      <c r="O56" s="80">
        <v>16.34</v>
      </c>
      <c r="P56" s="80">
        <v>16.329999999999998</v>
      </c>
      <c r="Q56" s="80">
        <v>15.96</v>
      </c>
      <c r="R56" s="80">
        <v>15.74</v>
      </c>
      <c r="S56" s="80">
        <v>15.59</v>
      </c>
      <c r="T56" s="80">
        <v>15.41</v>
      </c>
      <c r="U56" s="80">
        <v>15.79</v>
      </c>
      <c r="V56" s="80">
        <v>15.6</v>
      </c>
      <c r="W56" s="80">
        <v>15.52</v>
      </c>
      <c r="X56" s="80">
        <v>15.38</v>
      </c>
      <c r="Y56" s="80">
        <v>15.08</v>
      </c>
      <c r="Z56" s="80">
        <v>14.98</v>
      </c>
      <c r="AA56" s="80">
        <v>15.08</v>
      </c>
    </row>
    <row r="57" spans="1:27" x14ac:dyDescent="0.15">
      <c r="C57" s="81" t="s">
        <v>148</v>
      </c>
      <c r="D57" s="86">
        <v>9.19</v>
      </c>
      <c r="E57" s="80">
        <v>8.98</v>
      </c>
      <c r="F57" s="80">
        <v>8.65</v>
      </c>
      <c r="G57" s="80">
        <v>8.7100000000000009</v>
      </c>
      <c r="H57" s="80">
        <v>8.9700000000000006</v>
      </c>
      <c r="I57" s="80">
        <v>8.94</v>
      </c>
      <c r="J57" s="80">
        <v>9.01</v>
      </c>
      <c r="K57" s="80">
        <v>9.11</v>
      </c>
      <c r="L57" s="80">
        <v>9.6</v>
      </c>
      <c r="M57" s="80">
        <v>9.16</v>
      </c>
      <c r="N57" s="80">
        <v>8.7799999999999994</v>
      </c>
      <c r="O57" s="80">
        <v>8.93</v>
      </c>
      <c r="P57" s="80">
        <v>9.27</v>
      </c>
      <c r="Q57" s="80">
        <v>9.0500000000000007</v>
      </c>
      <c r="R57" s="80">
        <v>8.36</v>
      </c>
      <c r="S57" s="80">
        <v>7.94</v>
      </c>
      <c r="T57" s="80">
        <v>6.1</v>
      </c>
      <c r="U57" s="80">
        <v>6.23</v>
      </c>
      <c r="V57" s="80">
        <v>7.67</v>
      </c>
      <c r="W57" s="80">
        <v>7.47</v>
      </c>
      <c r="X57" s="80">
        <v>7.67</v>
      </c>
      <c r="Y57" s="80">
        <v>7.2</v>
      </c>
      <c r="Z57" s="80">
        <v>7.06</v>
      </c>
      <c r="AA57" s="80">
        <v>7.3</v>
      </c>
    </row>
    <row r="58" spans="1:27" x14ac:dyDescent="0.15">
      <c r="C58" s="81" t="s">
        <v>150</v>
      </c>
      <c r="D58" s="86">
        <v>8.0500000000000007</v>
      </c>
      <c r="E58" s="80">
        <v>7.91</v>
      </c>
      <c r="F58" s="80">
        <v>7.62</v>
      </c>
      <c r="G58" s="80">
        <v>7.59</v>
      </c>
      <c r="H58" s="80">
        <v>7.73</v>
      </c>
      <c r="I58" s="80">
        <v>7.75</v>
      </c>
      <c r="J58" s="80">
        <v>7.92</v>
      </c>
      <c r="K58" s="80">
        <v>8.1300000000000008</v>
      </c>
      <c r="L58" s="80">
        <v>8.51</v>
      </c>
      <c r="M58" s="80">
        <v>8.35</v>
      </c>
      <c r="N58" s="80">
        <v>7.99</v>
      </c>
      <c r="O58" s="80">
        <v>7.98</v>
      </c>
      <c r="P58" s="80">
        <v>8.23</v>
      </c>
      <c r="Q58" s="80">
        <v>8.18</v>
      </c>
      <c r="R58" s="80">
        <v>7.69</v>
      </c>
      <c r="S58" s="80">
        <v>7.26</v>
      </c>
      <c r="T58" s="80">
        <v>6.87</v>
      </c>
      <c r="U58" s="80">
        <v>6.82</v>
      </c>
      <c r="V58" s="80">
        <v>6.8</v>
      </c>
      <c r="W58" s="80">
        <v>6.61</v>
      </c>
      <c r="X58" s="80">
        <v>6.74</v>
      </c>
      <c r="Y58" s="80">
        <v>6.49</v>
      </c>
      <c r="Z58" s="80">
        <v>6.27</v>
      </c>
      <c r="AA58" s="80">
        <v>6.38</v>
      </c>
    </row>
    <row r="59" spans="1:27" x14ac:dyDescent="0.25">
      <c r="C59" s="70"/>
    </row>
    <row r="60" spans="1:27" x14ac:dyDescent="0.25">
      <c r="C60" s="70"/>
    </row>
    <row r="61" spans="1:27" x14ac:dyDescent="0.25">
      <c r="C61" s="70"/>
    </row>
    <row r="62" spans="1:27" x14ac:dyDescent="0.25">
      <c r="C62" s="70"/>
    </row>
    <row r="63" spans="1:27" x14ac:dyDescent="0.25">
      <c r="C63" s="70"/>
    </row>
    <row r="64" spans="1:27" x14ac:dyDescent="0.25">
      <c r="C64" s="70"/>
    </row>
    <row r="65" spans="3:3" x14ac:dyDescent="0.25">
      <c r="C65" s="70"/>
    </row>
    <row r="66" spans="3:3" x14ac:dyDescent="0.25">
      <c r="C66" s="70"/>
    </row>
    <row r="67" spans="3:3" x14ac:dyDescent="0.25">
      <c r="C67" s="70"/>
    </row>
    <row r="68" spans="3:3" x14ac:dyDescent="0.25">
      <c r="C68" s="70"/>
    </row>
    <row r="69" spans="3:3" x14ac:dyDescent="0.25">
      <c r="C69" s="70"/>
    </row>
    <row r="70" spans="3:3" x14ac:dyDescent="0.25">
      <c r="C70" s="70"/>
    </row>
    <row r="71" spans="3:3" x14ac:dyDescent="0.25">
      <c r="C71" s="70"/>
    </row>
    <row r="72" spans="3:3" x14ac:dyDescent="0.25">
      <c r="C72" s="70"/>
    </row>
    <row r="73" spans="3:3" x14ac:dyDescent="0.25">
      <c r="C73" s="70"/>
    </row>
    <row r="74" spans="3:3" x14ac:dyDescent="0.25">
      <c r="C74" s="70"/>
    </row>
    <row r="75" spans="3:3" x14ac:dyDescent="0.25">
      <c r="C75" s="70"/>
    </row>
    <row r="76" spans="3:3" x14ac:dyDescent="0.25">
      <c r="C76" s="70"/>
    </row>
    <row r="77" spans="3:3" x14ac:dyDescent="0.25">
      <c r="C77" s="70"/>
    </row>
    <row r="78" spans="3:3" x14ac:dyDescent="0.25">
      <c r="C78" s="70"/>
    </row>
    <row r="79" spans="3:3" x14ac:dyDescent="0.25">
      <c r="C79" s="70"/>
    </row>
    <row r="80" spans="3:3" x14ac:dyDescent="0.25">
      <c r="C80" s="70"/>
    </row>
    <row r="81" spans="3:3" x14ac:dyDescent="0.25">
      <c r="C81" s="70"/>
    </row>
    <row r="82" spans="3:3" x14ac:dyDescent="0.25">
      <c r="C82" s="70"/>
    </row>
    <row r="83" spans="3:3" x14ac:dyDescent="0.25">
      <c r="C83" s="70"/>
    </row>
    <row r="84" spans="3:3" x14ac:dyDescent="0.25">
      <c r="C84" s="70"/>
    </row>
    <row r="85" spans="3:3" x14ac:dyDescent="0.25">
      <c r="C85" s="70"/>
    </row>
    <row r="86" spans="3:3" x14ac:dyDescent="0.25">
      <c r="C86" s="70"/>
    </row>
    <row r="87" spans="3:3" x14ac:dyDescent="0.25">
      <c r="C87" s="70"/>
    </row>
    <row r="88" spans="3:3" x14ac:dyDescent="0.25">
      <c r="C88" s="70"/>
    </row>
    <row r="89" spans="3:3" x14ac:dyDescent="0.25">
      <c r="C89" s="70"/>
    </row>
    <row r="90" spans="3:3" x14ac:dyDescent="0.25">
      <c r="C90" s="70"/>
    </row>
    <row r="91" spans="3:3" x14ac:dyDescent="0.25">
      <c r="C91" s="70"/>
    </row>
    <row r="92" spans="3:3" x14ac:dyDescent="0.25">
      <c r="C92" s="70"/>
    </row>
    <row r="93" spans="3:3" x14ac:dyDescent="0.25">
      <c r="C93" s="70"/>
    </row>
    <row r="94" spans="3:3" x14ac:dyDescent="0.25">
      <c r="C94" s="70"/>
    </row>
    <row r="95" spans="3:3" x14ac:dyDescent="0.25">
      <c r="C95" s="70"/>
    </row>
    <row r="96" spans="3:3" x14ac:dyDescent="0.25">
      <c r="C96" s="70"/>
    </row>
    <row r="97" spans="3:3" x14ac:dyDescent="0.25">
      <c r="C97" s="70"/>
    </row>
    <row r="98" spans="3:3" x14ac:dyDescent="0.25">
      <c r="C98" s="70"/>
    </row>
    <row r="99" spans="3:3" x14ac:dyDescent="0.25">
      <c r="C99" s="70"/>
    </row>
    <row r="100" spans="3:3" x14ac:dyDescent="0.25">
      <c r="C100" s="70"/>
    </row>
    <row r="101" spans="3:3" x14ac:dyDescent="0.25">
      <c r="C101" s="70"/>
    </row>
    <row r="102" spans="3:3" x14ac:dyDescent="0.25">
      <c r="C102" s="70"/>
    </row>
    <row r="103" spans="3:3" x14ac:dyDescent="0.25">
      <c r="C103" s="70"/>
    </row>
    <row r="104" spans="3:3" x14ac:dyDescent="0.25">
      <c r="C104" s="70"/>
    </row>
    <row r="105" spans="3:3" x14ac:dyDescent="0.25">
      <c r="C105" s="70"/>
    </row>
    <row r="106" spans="3:3" x14ac:dyDescent="0.25">
      <c r="C106" s="70"/>
    </row>
    <row r="107" spans="3:3" x14ac:dyDescent="0.25">
      <c r="C107" s="70"/>
    </row>
    <row r="108" spans="3:3" x14ac:dyDescent="0.25">
      <c r="C108" s="70"/>
    </row>
    <row r="109" spans="3:3" x14ac:dyDescent="0.25">
      <c r="C109" s="70"/>
    </row>
    <row r="110" spans="3:3" x14ac:dyDescent="0.25">
      <c r="C110" s="70"/>
    </row>
    <row r="111" spans="3:3" x14ac:dyDescent="0.25">
      <c r="C111" s="70"/>
    </row>
    <row r="112" spans="3:3" x14ac:dyDescent="0.25">
      <c r="C112" s="70"/>
    </row>
    <row r="113" spans="3:3" x14ac:dyDescent="0.25">
      <c r="C113" s="70"/>
    </row>
    <row r="114" spans="3:3" x14ac:dyDescent="0.25">
      <c r="C114" s="70"/>
    </row>
    <row r="115" spans="3:3" x14ac:dyDescent="0.25">
      <c r="C115" s="70"/>
    </row>
    <row r="116" spans="3:3" x14ac:dyDescent="0.25">
      <c r="C116" s="70"/>
    </row>
    <row r="117" spans="3:3" x14ac:dyDescent="0.25">
      <c r="C117" s="70"/>
    </row>
    <row r="118" spans="3:3" x14ac:dyDescent="0.25">
      <c r="C118" s="70"/>
    </row>
    <row r="119" spans="3:3" x14ac:dyDescent="0.25">
      <c r="C119" s="70"/>
    </row>
    <row r="120" spans="3:3" x14ac:dyDescent="0.25">
      <c r="C120" s="70"/>
    </row>
    <row r="121" spans="3:3" x14ac:dyDescent="0.25">
      <c r="C121" s="70"/>
    </row>
    <row r="122" spans="3:3" x14ac:dyDescent="0.25">
      <c r="C122" s="70"/>
    </row>
    <row r="123" spans="3:3" x14ac:dyDescent="0.25">
      <c r="C123" s="70"/>
    </row>
    <row r="124" spans="3:3" x14ac:dyDescent="0.25">
      <c r="C124" s="70"/>
    </row>
    <row r="125" spans="3:3" x14ac:dyDescent="0.25">
      <c r="C125" s="70"/>
    </row>
    <row r="126" spans="3:3" x14ac:dyDescent="0.25">
      <c r="C126" s="70"/>
    </row>
    <row r="127" spans="3:3" x14ac:dyDescent="0.25">
      <c r="C127" s="70"/>
    </row>
    <row r="128" spans="3:3" x14ac:dyDescent="0.25">
      <c r="C128" s="70"/>
    </row>
    <row r="129" spans="3:3" x14ac:dyDescent="0.25">
      <c r="C129" s="70"/>
    </row>
    <row r="130" spans="3:3" x14ac:dyDescent="0.25">
      <c r="C130" s="70"/>
    </row>
    <row r="131" spans="3:3" x14ac:dyDescent="0.25">
      <c r="C131" s="70"/>
    </row>
    <row r="132" spans="3:3" x14ac:dyDescent="0.25">
      <c r="C132" s="70"/>
    </row>
    <row r="133" spans="3:3" x14ac:dyDescent="0.25">
      <c r="C133" s="70"/>
    </row>
    <row r="134" spans="3:3" x14ac:dyDescent="0.25">
      <c r="C134" s="70"/>
    </row>
    <row r="135" spans="3:3" x14ac:dyDescent="0.25">
      <c r="C135" s="70"/>
    </row>
    <row r="136" spans="3:3" x14ac:dyDescent="0.25">
      <c r="C136" s="70"/>
    </row>
    <row r="137" spans="3:3" x14ac:dyDescent="0.25">
      <c r="C137" s="70"/>
    </row>
    <row r="138" spans="3:3" x14ac:dyDescent="0.25">
      <c r="C138" s="70"/>
    </row>
    <row r="139" spans="3:3" x14ac:dyDescent="0.25">
      <c r="C139" s="70"/>
    </row>
    <row r="140" spans="3:3" x14ac:dyDescent="0.25">
      <c r="C140" s="70"/>
    </row>
    <row r="141" spans="3:3" x14ac:dyDescent="0.25">
      <c r="C141" s="70"/>
    </row>
    <row r="142" spans="3:3" x14ac:dyDescent="0.25">
      <c r="C142" s="70"/>
    </row>
    <row r="143" spans="3:3" x14ac:dyDescent="0.25">
      <c r="C143" s="70"/>
    </row>
    <row r="144" spans="3:3" x14ac:dyDescent="0.25">
      <c r="C144" s="70"/>
    </row>
    <row r="145" spans="3:3" x14ac:dyDescent="0.25">
      <c r="C145" s="70"/>
    </row>
    <row r="146" spans="3:3" x14ac:dyDescent="0.25">
      <c r="C146" s="70"/>
    </row>
    <row r="147" spans="3:3" x14ac:dyDescent="0.25">
      <c r="C147" s="70"/>
    </row>
    <row r="148" spans="3:3" x14ac:dyDescent="0.25">
      <c r="C148" s="70"/>
    </row>
    <row r="149" spans="3:3" x14ac:dyDescent="0.25">
      <c r="C149" s="70"/>
    </row>
    <row r="150" spans="3:3" x14ac:dyDescent="0.25">
      <c r="C150" s="70"/>
    </row>
    <row r="151" spans="3:3" x14ac:dyDescent="0.25">
      <c r="C151" s="70"/>
    </row>
    <row r="152" spans="3:3" x14ac:dyDescent="0.25">
      <c r="C152" s="70"/>
    </row>
    <row r="153" spans="3:3" x14ac:dyDescent="0.25">
      <c r="C153" s="70"/>
    </row>
    <row r="154" spans="3:3" x14ac:dyDescent="0.25">
      <c r="C154" s="70"/>
    </row>
    <row r="155" spans="3:3" x14ac:dyDescent="0.25">
      <c r="C155" s="70"/>
    </row>
    <row r="156" spans="3:3" x14ac:dyDescent="0.25">
      <c r="C156" s="70"/>
    </row>
    <row r="157" spans="3:3" x14ac:dyDescent="0.25">
      <c r="C157" s="70"/>
    </row>
    <row r="158" spans="3:3" x14ac:dyDescent="0.25">
      <c r="C158" s="70"/>
    </row>
    <row r="159" spans="3:3" x14ac:dyDescent="0.25">
      <c r="C159" s="70"/>
    </row>
    <row r="160" spans="3:3" x14ac:dyDescent="0.25">
      <c r="C160" s="70"/>
    </row>
    <row r="161" spans="3:3" x14ac:dyDescent="0.25">
      <c r="C161" s="70"/>
    </row>
    <row r="162" spans="3:3" x14ac:dyDescent="0.25">
      <c r="C162" s="70"/>
    </row>
    <row r="163" spans="3:3" x14ac:dyDescent="0.25">
      <c r="C163" s="70"/>
    </row>
    <row r="164" spans="3:3" x14ac:dyDescent="0.25">
      <c r="C164" s="70"/>
    </row>
    <row r="165" spans="3:3" x14ac:dyDescent="0.25">
      <c r="C165" s="70"/>
    </row>
    <row r="166" spans="3:3" x14ac:dyDescent="0.25">
      <c r="C166" s="70"/>
    </row>
    <row r="167" spans="3:3" x14ac:dyDescent="0.25">
      <c r="C167" s="70"/>
    </row>
    <row r="168" spans="3:3" x14ac:dyDescent="0.25">
      <c r="C168" s="70"/>
    </row>
    <row r="169" spans="3:3" x14ac:dyDescent="0.25">
      <c r="C169" s="70"/>
    </row>
    <row r="170" spans="3:3" x14ac:dyDescent="0.25">
      <c r="C170" s="70"/>
    </row>
    <row r="171" spans="3:3" x14ac:dyDescent="0.25">
      <c r="C171" s="70"/>
    </row>
    <row r="172" spans="3:3" x14ac:dyDescent="0.25">
      <c r="C172" s="70"/>
    </row>
    <row r="173" spans="3:3" x14ac:dyDescent="0.25">
      <c r="C173" s="70"/>
    </row>
    <row r="174" spans="3:3" x14ac:dyDescent="0.25">
      <c r="C174" s="70"/>
    </row>
    <row r="175" spans="3:3" x14ac:dyDescent="0.25">
      <c r="C175" s="70"/>
    </row>
    <row r="176" spans="3:3" x14ac:dyDescent="0.25">
      <c r="C176" s="70"/>
    </row>
    <row r="177" spans="3:3" x14ac:dyDescent="0.25">
      <c r="C177" s="70"/>
    </row>
    <row r="178" spans="3:3" x14ac:dyDescent="0.25">
      <c r="C178" s="70"/>
    </row>
    <row r="179" spans="3:3" x14ac:dyDescent="0.25">
      <c r="C179" s="70"/>
    </row>
    <row r="180" spans="3:3" x14ac:dyDescent="0.25">
      <c r="C180" s="70"/>
    </row>
    <row r="181" spans="3:3" x14ac:dyDescent="0.25">
      <c r="C181" s="70"/>
    </row>
    <row r="182" spans="3:3" x14ac:dyDescent="0.25">
      <c r="C182" s="70"/>
    </row>
    <row r="183" spans="3:3" x14ac:dyDescent="0.25">
      <c r="C183" s="70"/>
    </row>
    <row r="184" spans="3:3" x14ac:dyDescent="0.25">
      <c r="C184" s="70"/>
    </row>
    <row r="185" spans="3:3" x14ac:dyDescent="0.25">
      <c r="C185" s="70"/>
    </row>
    <row r="186" spans="3:3" x14ac:dyDescent="0.25">
      <c r="C186" s="70"/>
    </row>
    <row r="187" spans="3:3" x14ac:dyDescent="0.25">
      <c r="C187" s="70"/>
    </row>
    <row r="188" spans="3:3" x14ac:dyDescent="0.25">
      <c r="C188" s="70"/>
    </row>
    <row r="189" spans="3:3" x14ac:dyDescent="0.25">
      <c r="C189" s="70"/>
    </row>
    <row r="190" spans="3:3" x14ac:dyDescent="0.25">
      <c r="C190" s="70"/>
    </row>
    <row r="191" spans="3:3" x14ac:dyDescent="0.25">
      <c r="C191" s="70"/>
    </row>
    <row r="192" spans="3:3" x14ac:dyDescent="0.25">
      <c r="C192" s="70"/>
    </row>
    <row r="193" spans="3:3" x14ac:dyDescent="0.25">
      <c r="C193" s="70"/>
    </row>
    <row r="194" spans="3:3" x14ac:dyDescent="0.25">
      <c r="C194" s="70"/>
    </row>
    <row r="195" spans="3:3" x14ac:dyDescent="0.25">
      <c r="C195" s="70"/>
    </row>
    <row r="196" spans="3:3" x14ac:dyDescent="0.25">
      <c r="C196" s="70"/>
    </row>
    <row r="197" spans="3:3" x14ac:dyDescent="0.25">
      <c r="C197" s="70"/>
    </row>
    <row r="198" spans="3:3" x14ac:dyDescent="0.25">
      <c r="C198" s="70"/>
    </row>
    <row r="199" spans="3:3" x14ac:dyDescent="0.25">
      <c r="C199" s="70"/>
    </row>
    <row r="200" spans="3:3" x14ac:dyDescent="0.25">
      <c r="C200" s="70"/>
    </row>
    <row r="201" spans="3:3" x14ac:dyDescent="0.25">
      <c r="C201" s="70"/>
    </row>
    <row r="202" spans="3:3" x14ac:dyDescent="0.25">
      <c r="C202" s="70"/>
    </row>
    <row r="203" spans="3:3" x14ac:dyDescent="0.25">
      <c r="C203" s="70"/>
    </row>
    <row r="204" spans="3:3" x14ac:dyDescent="0.25">
      <c r="C204" s="70"/>
    </row>
    <row r="205" spans="3:3" x14ac:dyDescent="0.25">
      <c r="C205" s="70"/>
    </row>
    <row r="206" spans="3:3" x14ac:dyDescent="0.25">
      <c r="C206" s="70"/>
    </row>
    <row r="207" spans="3:3" x14ac:dyDescent="0.25">
      <c r="C207" s="70"/>
    </row>
    <row r="208" spans="3:3" x14ac:dyDescent="0.25">
      <c r="C208" s="70"/>
    </row>
    <row r="209" spans="3:3" x14ac:dyDescent="0.25">
      <c r="C209" s="70"/>
    </row>
    <row r="210" spans="3:3" x14ac:dyDescent="0.25">
      <c r="C210" s="70"/>
    </row>
    <row r="211" spans="3:3" x14ac:dyDescent="0.25">
      <c r="C211" s="70"/>
    </row>
    <row r="212" spans="3:3" x14ac:dyDescent="0.25">
      <c r="C212" s="70"/>
    </row>
    <row r="213" spans="3:3" x14ac:dyDescent="0.25">
      <c r="C213" s="70"/>
    </row>
    <row r="214" spans="3:3" x14ac:dyDescent="0.25">
      <c r="C214" s="70"/>
    </row>
    <row r="215" spans="3:3" x14ac:dyDescent="0.25">
      <c r="C215" s="70"/>
    </row>
    <row r="216" spans="3:3" x14ac:dyDescent="0.25">
      <c r="C216" s="70"/>
    </row>
    <row r="217" spans="3:3" x14ac:dyDescent="0.25">
      <c r="C217" s="70"/>
    </row>
    <row r="218" spans="3:3" x14ac:dyDescent="0.25">
      <c r="C218" s="70"/>
    </row>
    <row r="219" spans="3:3" x14ac:dyDescent="0.25">
      <c r="C219" s="70"/>
    </row>
    <row r="220" spans="3:3" x14ac:dyDescent="0.25">
      <c r="C220" s="70"/>
    </row>
    <row r="221" spans="3:3" x14ac:dyDescent="0.25">
      <c r="C221" s="70"/>
    </row>
    <row r="222" spans="3:3" x14ac:dyDescent="0.25">
      <c r="C222" s="70"/>
    </row>
    <row r="223" spans="3:3" x14ac:dyDescent="0.25">
      <c r="C223" s="70"/>
    </row>
    <row r="224" spans="3:3" x14ac:dyDescent="0.25">
      <c r="C224" s="70"/>
    </row>
    <row r="225" spans="3:3" x14ac:dyDescent="0.25">
      <c r="C225" s="70"/>
    </row>
    <row r="226" spans="3:3" x14ac:dyDescent="0.25">
      <c r="C226" s="70"/>
    </row>
    <row r="227" spans="3:3" x14ac:dyDescent="0.25">
      <c r="C227" s="70"/>
    </row>
    <row r="228" spans="3:3" x14ac:dyDescent="0.25">
      <c r="C228" s="70"/>
    </row>
    <row r="229" spans="3:3" x14ac:dyDescent="0.25">
      <c r="C229" s="70"/>
    </row>
    <row r="230" spans="3:3" x14ac:dyDescent="0.25">
      <c r="C230" s="70"/>
    </row>
    <row r="231" spans="3:3" x14ac:dyDescent="0.25">
      <c r="C231" s="70"/>
    </row>
    <row r="232" spans="3:3" x14ac:dyDescent="0.25">
      <c r="C232" s="70"/>
    </row>
    <row r="233" spans="3:3" x14ac:dyDescent="0.25">
      <c r="C233" s="70"/>
    </row>
    <row r="234" spans="3:3" x14ac:dyDescent="0.25">
      <c r="C234" s="70"/>
    </row>
    <row r="235" spans="3:3" x14ac:dyDescent="0.25">
      <c r="C235" s="70"/>
    </row>
    <row r="236" spans="3:3" x14ac:dyDescent="0.25">
      <c r="C236" s="70"/>
    </row>
    <row r="237" spans="3:3" x14ac:dyDescent="0.25">
      <c r="C237" s="70"/>
    </row>
    <row r="238" spans="3:3" x14ac:dyDescent="0.25">
      <c r="C238" s="70"/>
    </row>
    <row r="239" spans="3:3" x14ac:dyDescent="0.25">
      <c r="C239" s="70"/>
    </row>
    <row r="240" spans="3:3" x14ac:dyDescent="0.25">
      <c r="C240" s="70"/>
    </row>
    <row r="241" spans="3:3" x14ac:dyDescent="0.25">
      <c r="C241" s="70"/>
    </row>
    <row r="242" spans="3:3" x14ac:dyDescent="0.25">
      <c r="C242" s="70"/>
    </row>
    <row r="243" spans="3:3" x14ac:dyDescent="0.25">
      <c r="C243" s="70"/>
    </row>
    <row r="244" spans="3:3" x14ac:dyDescent="0.25">
      <c r="C244" s="70"/>
    </row>
    <row r="245" spans="3:3" x14ac:dyDescent="0.25">
      <c r="C245" s="70"/>
    </row>
    <row r="246" spans="3:3" x14ac:dyDescent="0.25">
      <c r="C246" s="70"/>
    </row>
    <row r="247" spans="3:3" x14ac:dyDescent="0.25">
      <c r="C247" s="70"/>
    </row>
    <row r="248" spans="3:3" x14ac:dyDescent="0.25">
      <c r="C248" s="70"/>
    </row>
    <row r="249" spans="3:3" x14ac:dyDescent="0.25">
      <c r="C249" s="70"/>
    </row>
    <row r="250" spans="3:3" x14ac:dyDescent="0.25">
      <c r="C250" s="70"/>
    </row>
    <row r="251" spans="3:3" x14ac:dyDescent="0.25">
      <c r="C251" s="70"/>
    </row>
    <row r="252" spans="3:3" x14ac:dyDescent="0.25">
      <c r="C252" s="70"/>
    </row>
    <row r="253" spans="3:3" x14ac:dyDescent="0.25">
      <c r="C253" s="70"/>
    </row>
    <row r="254" spans="3:3" x14ac:dyDescent="0.25">
      <c r="C254" s="70"/>
    </row>
    <row r="255" spans="3:3" x14ac:dyDescent="0.25">
      <c r="C255" s="70"/>
    </row>
    <row r="256" spans="3:3" x14ac:dyDescent="0.25">
      <c r="C256" s="70"/>
    </row>
    <row r="257" spans="3:3" x14ac:dyDescent="0.25">
      <c r="C257" s="70"/>
    </row>
    <row r="258" spans="3:3" x14ac:dyDescent="0.25">
      <c r="C258" s="70"/>
    </row>
    <row r="259" spans="3:3" x14ac:dyDescent="0.25">
      <c r="C259" s="70"/>
    </row>
    <row r="260" spans="3:3" x14ac:dyDescent="0.25">
      <c r="C260" s="70"/>
    </row>
    <row r="261" spans="3:3" x14ac:dyDescent="0.25">
      <c r="C261" s="70"/>
    </row>
    <row r="262" spans="3:3" x14ac:dyDescent="0.25">
      <c r="C262" s="70"/>
    </row>
    <row r="263" spans="3:3" x14ac:dyDescent="0.25">
      <c r="C263" s="70"/>
    </row>
    <row r="264" spans="3:3" x14ac:dyDescent="0.25">
      <c r="C264" s="70"/>
    </row>
    <row r="265" spans="3:3" x14ac:dyDescent="0.25">
      <c r="C265" s="70"/>
    </row>
    <row r="266" spans="3:3" x14ac:dyDescent="0.25">
      <c r="C266" s="70"/>
    </row>
    <row r="267" spans="3:3" x14ac:dyDescent="0.25">
      <c r="C267" s="70"/>
    </row>
    <row r="268" spans="3:3" x14ac:dyDescent="0.25">
      <c r="C268" s="70"/>
    </row>
    <row r="269" spans="3:3" x14ac:dyDescent="0.25">
      <c r="C269" s="70"/>
    </row>
    <row r="270" spans="3:3" x14ac:dyDescent="0.25">
      <c r="C270" s="70"/>
    </row>
    <row r="271" spans="3:3" x14ac:dyDescent="0.25">
      <c r="C271" s="70"/>
    </row>
    <row r="272" spans="3:3" x14ac:dyDescent="0.25">
      <c r="C272" s="70"/>
    </row>
    <row r="273" spans="3:3" x14ac:dyDescent="0.25">
      <c r="C273" s="70"/>
    </row>
    <row r="274" spans="3:3" x14ac:dyDescent="0.25">
      <c r="C274" s="70"/>
    </row>
    <row r="275" spans="3:3" x14ac:dyDescent="0.25">
      <c r="C275" s="70"/>
    </row>
    <row r="276" spans="3:3" x14ac:dyDescent="0.25">
      <c r="C276" s="70"/>
    </row>
    <row r="277" spans="3:3" x14ac:dyDescent="0.25">
      <c r="C277" s="70"/>
    </row>
    <row r="278" spans="3:3" x14ac:dyDescent="0.25">
      <c r="C278" s="70"/>
    </row>
    <row r="279" spans="3:3" x14ac:dyDescent="0.25">
      <c r="C279" s="70"/>
    </row>
    <row r="280" spans="3:3" x14ac:dyDescent="0.25">
      <c r="C280" s="70"/>
    </row>
    <row r="281" spans="3:3" x14ac:dyDescent="0.25">
      <c r="C281" s="70"/>
    </row>
    <row r="282" spans="3:3" x14ac:dyDescent="0.25">
      <c r="C282" s="70"/>
    </row>
    <row r="283" spans="3:3" x14ac:dyDescent="0.25">
      <c r="C283" s="70"/>
    </row>
    <row r="284" spans="3:3" x14ac:dyDescent="0.25">
      <c r="C284" s="70"/>
    </row>
    <row r="285" spans="3:3" x14ac:dyDescent="0.25">
      <c r="C285" s="70"/>
    </row>
    <row r="286" spans="3:3" x14ac:dyDescent="0.25">
      <c r="C286" s="70"/>
    </row>
    <row r="287" spans="3:3" x14ac:dyDescent="0.25">
      <c r="C287" s="70"/>
    </row>
    <row r="288" spans="3:3" x14ac:dyDescent="0.25">
      <c r="C288" s="70"/>
    </row>
    <row r="289" spans="3:3" x14ac:dyDescent="0.25">
      <c r="C289" s="70"/>
    </row>
    <row r="290" spans="3:3" x14ac:dyDescent="0.25">
      <c r="C290" s="70"/>
    </row>
    <row r="291" spans="3:3" x14ac:dyDescent="0.25">
      <c r="C291" s="70"/>
    </row>
    <row r="292" spans="3:3" x14ac:dyDescent="0.25">
      <c r="C292" s="70"/>
    </row>
    <row r="293" spans="3:3" x14ac:dyDescent="0.25">
      <c r="C293" s="70"/>
    </row>
    <row r="294" spans="3:3" x14ac:dyDescent="0.25">
      <c r="C294" s="70"/>
    </row>
    <row r="295" spans="3:3" x14ac:dyDescent="0.25">
      <c r="C295" s="70"/>
    </row>
    <row r="296" spans="3:3" x14ac:dyDescent="0.25">
      <c r="C296" s="70"/>
    </row>
    <row r="297" spans="3:3" x14ac:dyDescent="0.25">
      <c r="C297" s="70"/>
    </row>
    <row r="298" spans="3:3" x14ac:dyDescent="0.25">
      <c r="C298" s="70"/>
    </row>
    <row r="299" spans="3:3" x14ac:dyDescent="0.25">
      <c r="C299" s="70"/>
    </row>
    <row r="300" spans="3:3" x14ac:dyDescent="0.25">
      <c r="C300" s="70"/>
    </row>
    <row r="301" spans="3:3" x14ac:dyDescent="0.25">
      <c r="C301" s="70"/>
    </row>
    <row r="302" spans="3:3" x14ac:dyDescent="0.25">
      <c r="C302" s="70"/>
    </row>
    <row r="303" spans="3:3" x14ac:dyDescent="0.25">
      <c r="C303" s="70"/>
    </row>
    <row r="304" spans="3:3" x14ac:dyDescent="0.25">
      <c r="C304" s="70"/>
    </row>
    <row r="305" spans="3:3" x14ac:dyDescent="0.25">
      <c r="C305" s="70"/>
    </row>
  </sheetData>
  <phoneticPr fontId="3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U62"/>
  <sheetViews>
    <sheetView topLeftCell="A55" zoomScale="90" zoomScaleNormal="90" workbookViewId="0">
      <selection activeCell="AE74" sqref="AE74"/>
    </sheetView>
  </sheetViews>
  <sheetFormatPr defaultRowHeight="16.5" x14ac:dyDescent="0.25"/>
  <cols>
    <col min="1" max="1" width="5" style="5" customWidth="1"/>
    <col min="2" max="23" width="9" style="5"/>
    <col min="24" max="25" width="8.25" style="5" customWidth="1"/>
    <col min="26" max="37" width="9" style="5"/>
    <col min="38" max="43" width="9.125" style="5" customWidth="1"/>
    <col min="44" max="45" width="10.5" style="5" customWidth="1"/>
    <col min="46" max="48" width="9.5" style="5" customWidth="1"/>
    <col min="68" max="68" width="10.5" bestFit="1" customWidth="1"/>
  </cols>
  <sheetData>
    <row r="1" spans="1:73" x14ac:dyDescent="0.25">
      <c r="A1" s="1" t="s">
        <v>0</v>
      </c>
      <c r="B1" s="27">
        <v>43118</v>
      </c>
      <c r="C1" s="27"/>
      <c r="D1" s="27">
        <v>43140</v>
      </c>
      <c r="E1" s="27"/>
      <c r="F1" s="28">
        <v>43175</v>
      </c>
      <c r="G1" s="28"/>
      <c r="H1" s="28">
        <v>43213</v>
      </c>
      <c r="I1" s="28"/>
      <c r="J1" s="28">
        <v>43238</v>
      </c>
      <c r="K1" s="28"/>
      <c r="L1" s="28">
        <v>43270</v>
      </c>
      <c r="M1" s="28"/>
      <c r="N1" s="28">
        <v>43300</v>
      </c>
      <c r="O1" s="28"/>
      <c r="P1" s="28">
        <v>43328</v>
      </c>
      <c r="Q1" s="28"/>
      <c r="R1" s="28">
        <v>43364</v>
      </c>
      <c r="S1" s="28"/>
      <c r="T1" s="28">
        <v>43397</v>
      </c>
      <c r="U1" s="28"/>
      <c r="V1" s="28">
        <v>43427</v>
      </c>
      <c r="W1" s="28"/>
      <c r="X1" s="28">
        <v>43444</v>
      </c>
      <c r="Y1" s="28"/>
      <c r="Z1" s="27">
        <v>43472</v>
      </c>
      <c r="AA1" s="27"/>
      <c r="AB1" s="27">
        <v>43511</v>
      </c>
      <c r="AC1" s="27"/>
      <c r="AD1" s="28">
        <v>43528</v>
      </c>
      <c r="AE1" s="28"/>
      <c r="AF1" s="28">
        <v>43567</v>
      </c>
      <c r="AG1" s="28"/>
      <c r="AH1" s="28">
        <v>43600</v>
      </c>
      <c r="AI1" s="28"/>
      <c r="AJ1" s="28">
        <v>43626</v>
      </c>
      <c r="AK1" s="28"/>
      <c r="AL1" s="28">
        <v>43648</v>
      </c>
      <c r="AM1" s="28"/>
      <c r="AN1" s="28">
        <v>43682</v>
      </c>
      <c r="AO1" s="28"/>
      <c r="AP1" s="28">
        <v>43710</v>
      </c>
      <c r="AQ1" s="28"/>
      <c r="AR1" s="28">
        <v>43745</v>
      </c>
      <c r="AS1" s="28"/>
      <c r="AT1" s="28">
        <v>43784</v>
      </c>
      <c r="AU1" s="28"/>
      <c r="AV1" s="28">
        <v>43810</v>
      </c>
      <c r="AW1" s="28"/>
      <c r="AX1" s="28">
        <v>43845</v>
      </c>
      <c r="AY1" s="28"/>
      <c r="AZ1" s="28">
        <v>43864</v>
      </c>
      <c r="BA1" s="93"/>
      <c r="BB1" s="64">
        <v>43892</v>
      </c>
      <c r="BC1" s="64"/>
      <c r="BD1" s="64">
        <v>43927</v>
      </c>
      <c r="BE1" s="64"/>
      <c r="BF1" s="64">
        <v>43955</v>
      </c>
      <c r="BG1" s="64"/>
      <c r="BH1" s="64">
        <v>43985</v>
      </c>
      <c r="BI1" s="64"/>
      <c r="BJ1" s="64">
        <v>44020</v>
      </c>
      <c r="BK1" s="64"/>
      <c r="BL1" s="64">
        <v>44046</v>
      </c>
      <c r="BM1" s="64"/>
      <c r="BN1" s="64">
        <v>44081</v>
      </c>
      <c r="BO1" s="64"/>
      <c r="BP1" s="64">
        <v>44120</v>
      </c>
      <c r="BQ1" s="64"/>
      <c r="BR1" s="64">
        <v>44144</v>
      </c>
      <c r="BS1" s="64"/>
      <c r="BT1" s="64">
        <v>44173</v>
      </c>
    </row>
    <row r="2" spans="1:73" x14ac:dyDescent="0.25">
      <c r="A2" s="29" t="s">
        <v>64</v>
      </c>
      <c r="B2" s="43">
        <v>5.6790000000000003</v>
      </c>
      <c r="C2" s="43">
        <v>0</v>
      </c>
      <c r="D2" s="43">
        <v>5.6790000000000003</v>
      </c>
      <c r="E2" s="43">
        <f>B3-B2</f>
        <v>15.517999999999999</v>
      </c>
      <c r="F2" s="32">
        <v>5.6779999999999999</v>
      </c>
      <c r="G2" s="32">
        <v>15.517999999999999</v>
      </c>
      <c r="H2" s="32">
        <v>5.6779999999999999</v>
      </c>
      <c r="I2" s="32">
        <v>15.517999999999999</v>
      </c>
      <c r="J2" s="32">
        <v>5.6769999999999996</v>
      </c>
      <c r="K2" s="32">
        <v>15.517999999999999</v>
      </c>
      <c r="L2" s="32">
        <v>5.6769999999999996</v>
      </c>
      <c r="M2" s="32">
        <v>15.517999999999999</v>
      </c>
      <c r="N2" s="32">
        <v>5.6779999999999999</v>
      </c>
      <c r="O2" s="32">
        <v>15.517999999999999</v>
      </c>
      <c r="P2" s="32">
        <v>5.6790000000000003</v>
      </c>
      <c r="Q2" s="32">
        <v>15.517999999999999</v>
      </c>
      <c r="R2" s="32">
        <v>5.6790000000000003</v>
      </c>
      <c r="S2" s="32">
        <v>15.517999999999999</v>
      </c>
      <c r="T2" s="32">
        <v>5.6790000000000003</v>
      </c>
      <c r="U2" s="32">
        <v>15.517999999999999</v>
      </c>
      <c r="V2" s="32">
        <v>5.6779999999999999</v>
      </c>
      <c r="W2" s="32">
        <v>15.517999999999999</v>
      </c>
      <c r="X2" s="32">
        <v>5.6779999999999999</v>
      </c>
      <c r="Y2" s="32">
        <v>15.517999999999999</v>
      </c>
      <c r="Z2" s="43">
        <v>5.6779999999999999</v>
      </c>
      <c r="AA2" s="43">
        <v>15.517999999999999</v>
      </c>
      <c r="AB2" s="43">
        <v>5.6779999999999999</v>
      </c>
      <c r="AC2" s="43">
        <v>15.517999999999999</v>
      </c>
      <c r="AD2" s="32">
        <v>5.6779999999999999</v>
      </c>
      <c r="AE2" s="32">
        <v>15.517999999999999</v>
      </c>
      <c r="AF2" s="32">
        <v>5.6779999999999999</v>
      </c>
      <c r="AG2" s="32">
        <v>15.517999999999999</v>
      </c>
      <c r="AH2" s="32">
        <v>5.6779999999999999</v>
      </c>
      <c r="AI2" s="32">
        <v>15.517999999999999</v>
      </c>
      <c r="AJ2" s="32">
        <v>5.6790000000000003</v>
      </c>
      <c r="AK2" s="32">
        <v>15.517999999999999</v>
      </c>
      <c r="AL2" s="32">
        <v>5.6790000000000003</v>
      </c>
      <c r="AM2" s="32">
        <v>15.517999999999999</v>
      </c>
      <c r="AN2" s="32">
        <v>5.6790000000000003</v>
      </c>
      <c r="AO2" s="32">
        <v>15.517999999999999</v>
      </c>
      <c r="AP2" s="32">
        <v>5.68</v>
      </c>
      <c r="AQ2" s="32">
        <v>15.517999999999999</v>
      </c>
      <c r="AR2" s="32">
        <v>5.6790000000000003</v>
      </c>
      <c r="AS2" s="32">
        <v>15.517999999999999</v>
      </c>
      <c r="AT2" s="32">
        <v>5.6779999999999999</v>
      </c>
      <c r="AU2" s="32">
        <v>15.517999999999999</v>
      </c>
      <c r="AV2" s="32">
        <v>5.6779999999999999</v>
      </c>
      <c r="AW2" s="32">
        <v>15.517999999999999</v>
      </c>
      <c r="AX2" s="32">
        <v>5.6779999999999999</v>
      </c>
      <c r="AY2" s="32">
        <v>15.517999999999999</v>
      </c>
      <c r="AZ2" s="32">
        <v>5.6779999999999999</v>
      </c>
      <c r="BA2" s="32">
        <v>15.517999999999999</v>
      </c>
      <c r="BB2" s="44">
        <v>5.6769999999999996</v>
      </c>
      <c r="BC2" s="32">
        <v>15.517999999999999</v>
      </c>
      <c r="BD2" s="44">
        <v>5.6769999999999996</v>
      </c>
      <c r="BE2" s="32">
        <v>15.517999999999999</v>
      </c>
      <c r="BF2" s="44">
        <v>5.6769999999999996</v>
      </c>
      <c r="BG2" s="32">
        <v>15.517999999999999</v>
      </c>
      <c r="BH2" s="44">
        <v>5.6779999999999999</v>
      </c>
      <c r="BI2" s="32">
        <v>15.517999999999999</v>
      </c>
      <c r="BJ2" s="44">
        <v>5.6790000000000003</v>
      </c>
      <c r="BK2" s="32">
        <v>15.517999999999999</v>
      </c>
      <c r="BL2" s="44">
        <v>5.68</v>
      </c>
      <c r="BM2" s="32">
        <v>15.517999999999999</v>
      </c>
      <c r="BN2" s="44">
        <v>5.6790000000000003</v>
      </c>
      <c r="BO2" s="32">
        <v>15.517999999999999</v>
      </c>
      <c r="BP2" s="44">
        <v>5.6779999999999999</v>
      </c>
      <c r="BQ2" s="32">
        <v>15.517999999999999</v>
      </c>
      <c r="BR2" s="44">
        <v>5.6779999999999999</v>
      </c>
      <c r="BS2" s="32">
        <v>15.517999999999999</v>
      </c>
      <c r="BT2" s="44">
        <v>5.6779999999999999</v>
      </c>
      <c r="BU2" s="32">
        <v>15.517999999999999</v>
      </c>
    </row>
    <row r="3" spans="1:73" x14ac:dyDescent="0.25">
      <c r="A3" s="29" t="s">
        <v>65</v>
      </c>
      <c r="B3" s="43">
        <v>21.196999999999999</v>
      </c>
      <c r="C3" s="43">
        <v>0</v>
      </c>
      <c r="D3" s="43">
        <v>21.196000000000002</v>
      </c>
      <c r="E3" s="43">
        <f>D3-D2</f>
        <v>15.517000000000001</v>
      </c>
      <c r="F3" s="32">
        <v>21.195</v>
      </c>
      <c r="G3" s="32">
        <f>F3-F2</f>
        <v>15.516999999999999</v>
      </c>
      <c r="H3" s="32">
        <v>21.195</v>
      </c>
      <c r="I3" s="32">
        <f>H3-H2</f>
        <v>15.516999999999999</v>
      </c>
      <c r="J3" s="32">
        <v>21.193999999999999</v>
      </c>
      <c r="K3" s="32">
        <f>J3-J2</f>
        <v>15.516999999999999</v>
      </c>
      <c r="L3" s="32">
        <v>21.195</v>
      </c>
      <c r="M3" s="32">
        <f>L3-L2</f>
        <v>15.518000000000001</v>
      </c>
      <c r="N3" s="32">
        <v>21.196000000000002</v>
      </c>
      <c r="O3" s="32">
        <f>N3-N2</f>
        <v>15.518000000000001</v>
      </c>
      <c r="P3" s="32">
        <v>21.196000000000002</v>
      </c>
      <c r="Q3" s="32">
        <f>P3-P2</f>
        <v>15.517000000000001</v>
      </c>
      <c r="R3" s="32">
        <v>21.195</v>
      </c>
      <c r="S3" s="32">
        <f>R3-R2</f>
        <v>15.516</v>
      </c>
      <c r="T3" s="32">
        <v>21.195</v>
      </c>
      <c r="U3" s="32">
        <f>T3-T2</f>
        <v>15.516</v>
      </c>
      <c r="V3" s="32">
        <v>21.193999999999999</v>
      </c>
      <c r="W3" s="32">
        <f>V3-V2</f>
        <v>15.515999999999998</v>
      </c>
      <c r="X3" s="32">
        <v>21.193999999999999</v>
      </c>
      <c r="Y3" s="32">
        <f>X3-X2</f>
        <v>15.515999999999998</v>
      </c>
      <c r="Z3" s="43">
        <v>21.193999999999999</v>
      </c>
      <c r="AA3" s="43">
        <f>Z3-Z2</f>
        <v>15.515999999999998</v>
      </c>
      <c r="AB3" s="43">
        <v>21.193000000000001</v>
      </c>
      <c r="AC3" s="43">
        <f>AB3-AB2</f>
        <v>15.515000000000001</v>
      </c>
      <c r="AD3" s="32">
        <v>21.193000000000001</v>
      </c>
      <c r="AE3" s="32">
        <f>AD3-AD2</f>
        <v>15.515000000000001</v>
      </c>
      <c r="AF3" s="32">
        <v>21.193000000000001</v>
      </c>
      <c r="AG3" s="32">
        <f>AF3-AF2</f>
        <v>15.515000000000001</v>
      </c>
      <c r="AH3" s="32">
        <v>21.193999999999999</v>
      </c>
      <c r="AI3" s="32">
        <f>AH3-AH2</f>
        <v>15.515999999999998</v>
      </c>
      <c r="AJ3" s="32">
        <v>21.195</v>
      </c>
      <c r="AK3" s="32">
        <f>AJ3-AJ2</f>
        <v>15.516</v>
      </c>
      <c r="AL3" s="32">
        <v>21.195</v>
      </c>
      <c r="AM3" s="32">
        <f>AL3-AL2</f>
        <v>15.516</v>
      </c>
      <c r="AN3" s="32">
        <v>21.195</v>
      </c>
      <c r="AO3" s="32">
        <f>AN3-AN2</f>
        <v>15.516</v>
      </c>
      <c r="AP3" s="32">
        <v>21.196000000000002</v>
      </c>
      <c r="AQ3" s="32">
        <f>AP3-AP2</f>
        <v>15.516000000000002</v>
      </c>
      <c r="AR3" s="32">
        <v>21.195</v>
      </c>
      <c r="AS3" s="32">
        <f>AR3-AR2</f>
        <v>15.516</v>
      </c>
      <c r="AT3" s="32">
        <v>21.193999999999999</v>
      </c>
      <c r="AU3" s="32">
        <f>AT3-AT2</f>
        <v>15.515999999999998</v>
      </c>
      <c r="AV3" s="32">
        <v>21.193999999999999</v>
      </c>
      <c r="AW3" s="32">
        <f>AV3-AV2</f>
        <v>15.515999999999998</v>
      </c>
      <c r="AX3" s="32">
        <v>21.193999999999999</v>
      </c>
      <c r="AY3" s="32">
        <f>AX3-AX2</f>
        <v>15.515999999999998</v>
      </c>
      <c r="AZ3" s="32">
        <v>21.193999999999999</v>
      </c>
      <c r="BA3" s="32">
        <f>AZ3-AZ2</f>
        <v>15.515999999999998</v>
      </c>
      <c r="BB3" s="44">
        <v>21.192</v>
      </c>
      <c r="BC3" s="32">
        <f>BB3-BB2</f>
        <v>15.515000000000001</v>
      </c>
      <c r="BD3" s="44">
        <v>21.193000000000001</v>
      </c>
      <c r="BE3" s="32">
        <f>BD3-BD2</f>
        <v>15.516000000000002</v>
      </c>
      <c r="BF3" s="44">
        <v>21.192</v>
      </c>
      <c r="BG3" s="32">
        <f>BF3-BF2</f>
        <v>15.515000000000001</v>
      </c>
      <c r="BH3" s="44">
        <v>21.192</v>
      </c>
      <c r="BI3" s="32">
        <f>BH3-BH2</f>
        <v>15.513999999999999</v>
      </c>
      <c r="BJ3" s="44">
        <v>21.193999999999999</v>
      </c>
      <c r="BK3" s="32">
        <f>BJ3-BJ2</f>
        <v>15.514999999999999</v>
      </c>
      <c r="BL3" s="44">
        <v>21.193999999999999</v>
      </c>
      <c r="BM3" s="32">
        <f>BL3-BL2</f>
        <v>15.513999999999999</v>
      </c>
      <c r="BN3" s="44">
        <v>21.193000000000001</v>
      </c>
      <c r="BO3" s="32">
        <f>BN3-BN2</f>
        <v>15.514000000000001</v>
      </c>
      <c r="BP3" s="44">
        <v>21.192</v>
      </c>
      <c r="BQ3" s="32">
        <f>BP3-BP2</f>
        <v>15.513999999999999</v>
      </c>
      <c r="BR3" s="44">
        <v>21.192</v>
      </c>
      <c r="BS3" s="32">
        <f>BR3-BR2</f>
        <v>15.513999999999999</v>
      </c>
      <c r="BT3" s="44">
        <v>21.192</v>
      </c>
      <c r="BU3" s="32">
        <f>BT3-BT2</f>
        <v>15.513999999999999</v>
      </c>
    </row>
    <row r="4" spans="1:73" x14ac:dyDescent="0.25">
      <c r="A4" s="6" t="s">
        <v>66</v>
      </c>
      <c r="B4" s="26">
        <v>33.701000000000001</v>
      </c>
      <c r="C4" s="43">
        <v>0</v>
      </c>
      <c r="D4" s="26">
        <v>33.701000000000001</v>
      </c>
      <c r="E4" s="26">
        <v>0.1</v>
      </c>
      <c r="F4" s="8">
        <v>33.698999999999998</v>
      </c>
      <c r="G4" s="8">
        <v>0.1</v>
      </c>
      <c r="H4" s="8">
        <v>33.698</v>
      </c>
      <c r="I4" s="8"/>
      <c r="J4" s="8">
        <v>33.696999999999996</v>
      </c>
      <c r="K4" s="8">
        <v>0</v>
      </c>
      <c r="L4" s="8">
        <v>33.698999999999998</v>
      </c>
      <c r="M4" s="8"/>
      <c r="N4" s="8">
        <v>33.698999999999998</v>
      </c>
      <c r="O4" s="8">
        <v>0</v>
      </c>
      <c r="P4" s="8">
        <v>33.698999999999998</v>
      </c>
      <c r="Q4" s="8"/>
      <c r="R4" s="8">
        <v>33.698999999999998</v>
      </c>
      <c r="S4" s="8">
        <v>0</v>
      </c>
      <c r="T4" s="8">
        <v>33.698999999999998</v>
      </c>
      <c r="U4" s="8"/>
      <c r="V4" s="8">
        <v>33.698</v>
      </c>
      <c r="W4" s="8"/>
      <c r="X4" s="8">
        <v>33.698</v>
      </c>
      <c r="Y4" s="8"/>
      <c r="Z4" s="26">
        <v>33.698</v>
      </c>
      <c r="AA4" s="43">
        <v>0</v>
      </c>
      <c r="AB4" s="26">
        <v>33.696999999999996</v>
      </c>
      <c r="AC4" s="26">
        <v>0.1</v>
      </c>
      <c r="AD4" s="8">
        <v>33.696999999999996</v>
      </c>
      <c r="AE4" s="8">
        <v>0.1</v>
      </c>
      <c r="AF4" s="8">
        <v>33.696999999999996</v>
      </c>
      <c r="AG4" s="8">
        <v>0.1</v>
      </c>
      <c r="AH4" s="8">
        <v>33.698</v>
      </c>
      <c r="AI4" s="8">
        <v>0</v>
      </c>
      <c r="AJ4" s="8">
        <v>33.698999999999998</v>
      </c>
      <c r="AK4" s="8">
        <v>0</v>
      </c>
      <c r="AL4" s="8">
        <v>33.698999999999998</v>
      </c>
      <c r="AM4" s="8">
        <v>0</v>
      </c>
      <c r="AN4" s="8">
        <v>33.700000000000003</v>
      </c>
      <c r="AO4" s="8">
        <v>0</v>
      </c>
      <c r="AP4" s="8">
        <v>33.700000000000003</v>
      </c>
      <c r="AQ4" s="8">
        <v>0</v>
      </c>
      <c r="AR4" s="8">
        <v>33.698999999999998</v>
      </c>
      <c r="AS4" s="8">
        <v>0</v>
      </c>
      <c r="AT4" s="8">
        <v>33.698</v>
      </c>
      <c r="AU4" s="8">
        <v>0</v>
      </c>
      <c r="AV4" s="8">
        <v>33.697000000000003</v>
      </c>
      <c r="AW4" s="8">
        <v>0</v>
      </c>
      <c r="AX4" s="8">
        <v>33.698</v>
      </c>
      <c r="AY4" s="8">
        <v>0</v>
      </c>
      <c r="AZ4" s="8">
        <v>33.697000000000003</v>
      </c>
      <c r="BA4" s="8">
        <v>0</v>
      </c>
      <c r="BB4" s="5">
        <v>33.695</v>
      </c>
      <c r="BC4" s="8">
        <v>0.1</v>
      </c>
      <c r="BD4" s="5">
        <v>33.695999999999998</v>
      </c>
      <c r="BE4" s="8">
        <v>0</v>
      </c>
      <c r="BF4" s="5">
        <v>33.695</v>
      </c>
      <c r="BG4" s="8">
        <v>0.1</v>
      </c>
      <c r="BH4" s="5">
        <v>33.695</v>
      </c>
      <c r="BI4" s="8">
        <v>0.2</v>
      </c>
      <c r="BJ4" s="5">
        <v>33.697000000000003</v>
      </c>
      <c r="BK4" s="8">
        <v>0.1</v>
      </c>
      <c r="BL4" s="5">
        <v>33.695999999999998</v>
      </c>
      <c r="BM4" s="8">
        <v>0.2</v>
      </c>
      <c r="BN4" s="5">
        <v>33.695999999999998</v>
      </c>
      <c r="BO4" s="8">
        <v>0.2</v>
      </c>
      <c r="BP4" s="5">
        <v>33.694000000000003</v>
      </c>
      <c r="BQ4" s="8">
        <v>0.2</v>
      </c>
      <c r="BR4" s="5">
        <v>33.695</v>
      </c>
      <c r="BS4" s="8">
        <v>0.2</v>
      </c>
      <c r="BT4" s="5">
        <v>33.695</v>
      </c>
      <c r="BU4" s="8">
        <v>0.2</v>
      </c>
    </row>
    <row r="5" spans="1:73" x14ac:dyDescent="0.25">
      <c r="A5" s="29" t="s">
        <v>67</v>
      </c>
      <c r="B5" s="43">
        <v>45.227999999999994</v>
      </c>
      <c r="C5" s="43">
        <v>0</v>
      </c>
      <c r="D5" s="43">
        <v>45.226999999999997</v>
      </c>
      <c r="E5" s="43">
        <f>B13-B5</f>
        <v>94.013999999999996</v>
      </c>
      <c r="F5" s="32">
        <v>45.224999999999994</v>
      </c>
      <c r="G5" s="32">
        <v>94.013999999999996</v>
      </c>
      <c r="H5" s="32">
        <v>45.224999999999994</v>
      </c>
      <c r="I5" s="32">
        <v>94.013999999999996</v>
      </c>
      <c r="J5" s="32">
        <v>45.223999999999997</v>
      </c>
      <c r="K5" s="32">
        <v>94.013999999999996</v>
      </c>
      <c r="L5" s="32">
        <v>45.224999999999994</v>
      </c>
      <c r="M5" s="32">
        <v>94.013999999999996</v>
      </c>
      <c r="N5" s="32">
        <v>45.224999999999994</v>
      </c>
      <c r="O5" s="32">
        <v>94.013999999999996</v>
      </c>
      <c r="P5" s="32">
        <v>45.224999999999994</v>
      </c>
      <c r="Q5" s="32">
        <v>94.013999999999996</v>
      </c>
      <c r="R5" s="32">
        <v>45.224999999999994</v>
      </c>
      <c r="S5" s="32">
        <v>94.013999999999996</v>
      </c>
      <c r="T5" s="32">
        <v>45.224999999999994</v>
      </c>
      <c r="U5" s="32">
        <v>94.013999999999996</v>
      </c>
      <c r="V5" s="32">
        <v>45.223999999999997</v>
      </c>
      <c r="W5" s="32">
        <v>94.013999999999996</v>
      </c>
      <c r="X5" s="32">
        <v>45.223999999999997</v>
      </c>
      <c r="Y5" s="32">
        <v>94.013999999999996</v>
      </c>
      <c r="Z5" s="43">
        <v>45.223999999999997</v>
      </c>
      <c r="AA5" s="43">
        <v>94.013999999999996</v>
      </c>
      <c r="AB5" s="43">
        <v>45.222999999999999</v>
      </c>
      <c r="AC5" s="43">
        <v>94.013999999999996</v>
      </c>
      <c r="AD5" s="32">
        <v>45.223999999999997</v>
      </c>
      <c r="AE5" s="32">
        <v>94.013999999999996</v>
      </c>
      <c r="AF5" s="32">
        <v>45.222999999999999</v>
      </c>
      <c r="AG5" s="32">
        <v>94.013999999999996</v>
      </c>
      <c r="AH5" s="32">
        <v>45.223999999999997</v>
      </c>
      <c r="AI5" s="32">
        <v>94.013999999999996</v>
      </c>
      <c r="AJ5" s="32">
        <v>45.225000000000001</v>
      </c>
      <c r="AK5" s="32">
        <v>94.013999999999996</v>
      </c>
      <c r="AL5" s="32">
        <v>45.225000000000001</v>
      </c>
      <c r="AM5" s="32">
        <v>94.013999999999996</v>
      </c>
      <c r="AN5" s="32">
        <v>45.225999999999999</v>
      </c>
      <c r="AO5" s="32">
        <v>94.013999999999996</v>
      </c>
      <c r="AP5" s="32">
        <v>45.225999999999999</v>
      </c>
      <c r="AQ5" s="32">
        <v>94.013999999999996</v>
      </c>
      <c r="AR5" s="32">
        <v>45.225000000000001</v>
      </c>
      <c r="AS5" s="32">
        <v>94.013999999999996</v>
      </c>
      <c r="AT5" s="32">
        <v>45.224000000000004</v>
      </c>
      <c r="AU5" s="32">
        <v>94.013999999999996</v>
      </c>
      <c r="AV5" s="32">
        <v>45.224000000000004</v>
      </c>
      <c r="AW5" s="32">
        <v>94.013999999999996</v>
      </c>
      <c r="AX5" s="32">
        <v>45.224000000000004</v>
      </c>
      <c r="AY5" s="32">
        <v>94.013999999999996</v>
      </c>
      <c r="AZ5" s="32">
        <v>45.224000000000004</v>
      </c>
      <c r="BA5" s="32">
        <v>94.013999999999996</v>
      </c>
      <c r="BB5" s="44">
        <v>45.222999999999999</v>
      </c>
      <c r="BC5" s="32">
        <v>94.013999999999996</v>
      </c>
      <c r="BD5" s="44">
        <v>45.222999999999999</v>
      </c>
      <c r="BE5" s="32">
        <v>94.013999999999996</v>
      </c>
      <c r="BF5" s="44">
        <v>45.221000000000004</v>
      </c>
      <c r="BG5" s="32">
        <v>94.013999999999996</v>
      </c>
      <c r="BH5" s="44">
        <v>45.221000000000004</v>
      </c>
      <c r="BI5" s="32">
        <v>94.013999999999996</v>
      </c>
      <c r="BJ5" s="44">
        <v>45.222999999999999</v>
      </c>
      <c r="BK5" s="32">
        <v>94.013999999999996</v>
      </c>
      <c r="BL5" s="44">
        <v>45.222000000000001</v>
      </c>
      <c r="BM5" s="32">
        <v>94.013999999999996</v>
      </c>
      <c r="BN5" s="44">
        <v>45.222000000000001</v>
      </c>
      <c r="BO5" s="32">
        <v>94.013999999999996</v>
      </c>
      <c r="BP5" s="44">
        <v>45.22</v>
      </c>
      <c r="BQ5" s="32">
        <v>94.013999999999996</v>
      </c>
      <c r="BR5" s="44">
        <v>45.22</v>
      </c>
      <c r="BS5" s="32">
        <v>94.013999999999996</v>
      </c>
      <c r="BT5" s="44">
        <v>45.221000000000004</v>
      </c>
      <c r="BU5" s="32">
        <v>94.013999999999996</v>
      </c>
    </row>
    <row r="6" spans="1:73" x14ac:dyDescent="0.25">
      <c r="A6" s="29" t="s">
        <v>68</v>
      </c>
      <c r="B6" s="43">
        <v>60.061999999999998</v>
      </c>
      <c r="C6" s="43">
        <v>0</v>
      </c>
      <c r="D6" s="43">
        <v>60.061999999999998</v>
      </c>
      <c r="E6" s="43">
        <f>D13-D5</f>
        <v>94.013000000000005</v>
      </c>
      <c r="F6" s="32">
        <v>60.058999999999997</v>
      </c>
      <c r="G6" s="32">
        <f>F13-F5</f>
        <v>94.012</v>
      </c>
      <c r="H6" s="32">
        <v>60.058999999999997</v>
      </c>
      <c r="I6" s="32">
        <f>H13-H5</f>
        <v>94.010000000000019</v>
      </c>
      <c r="J6" s="32">
        <v>60.058</v>
      </c>
      <c r="K6" s="32">
        <f>J13-J5</f>
        <v>94.010000000000019</v>
      </c>
      <c r="L6" s="32">
        <v>60.056999999999995</v>
      </c>
      <c r="M6" s="32">
        <f>L13-L5</f>
        <v>94.00800000000001</v>
      </c>
      <c r="N6" s="32">
        <v>60.058999999999997</v>
      </c>
      <c r="O6" s="32">
        <f>N13-N5</f>
        <v>94.009000000000015</v>
      </c>
      <c r="P6" s="32">
        <v>60.058999999999997</v>
      </c>
      <c r="Q6" s="32">
        <f>P13-P5</f>
        <v>94.009000000000015</v>
      </c>
      <c r="R6" s="32">
        <v>60.058999999999997</v>
      </c>
      <c r="S6" s="32">
        <f>R13-R5</f>
        <v>94.009000000000015</v>
      </c>
      <c r="T6" s="32">
        <v>60.058</v>
      </c>
      <c r="U6" s="32">
        <f>T13-T5</f>
        <v>94.00800000000001</v>
      </c>
      <c r="V6" s="32">
        <v>60.058</v>
      </c>
      <c r="W6" s="32">
        <f>V13-V5</f>
        <v>94.00800000000001</v>
      </c>
      <c r="X6" s="32">
        <v>60.058999999999997</v>
      </c>
      <c r="Y6" s="32">
        <f>X13-X5</f>
        <v>94.009000000000015</v>
      </c>
      <c r="Z6" s="43">
        <v>60.058</v>
      </c>
      <c r="AA6" s="43">
        <f>Z13-Z5</f>
        <v>94.010000000000019</v>
      </c>
      <c r="AB6" s="43">
        <v>60.056999999999995</v>
      </c>
      <c r="AC6" s="43">
        <f>AB13-AB5</f>
        <v>94.007000000000019</v>
      </c>
      <c r="AD6" s="32">
        <v>60.056999999999995</v>
      </c>
      <c r="AE6" s="32">
        <f>AD13-AD5</f>
        <v>94.005000000000024</v>
      </c>
      <c r="AF6" s="32">
        <v>60.056999999999995</v>
      </c>
      <c r="AG6" s="32">
        <f>AF13-AF5</f>
        <v>94.007000000000019</v>
      </c>
      <c r="AH6" s="32">
        <v>60.056999999999995</v>
      </c>
      <c r="AI6" s="32">
        <f>AH13-AH5</f>
        <v>94.007000000000005</v>
      </c>
      <c r="AJ6" s="32">
        <v>60.058999999999997</v>
      </c>
      <c r="AK6" s="32">
        <f>AJ13-AJ5</f>
        <v>94.007000000000005</v>
      </c>
      <c r="AL6" s="32">
        <v>60.058</v>
      </c>
      <c r="AM6" s="32">
        <f>AL13-AL5</f>
        <v>94.00800000000001</v>
      </c>
      <c r="AN6" s="32">
        <v>60.06</v>
      </c>
      <c r="AO6" s="32">
        <f>AN13-AN5</f>
        <v>94.007000000000005</v>
      </c>
      <c r="AP6" s="32">
        <v>60.06</v>
      </c>
      <c r="AQ6" s="32">
        <f>AP13-AP5</f>
        <v>94.007999999999981</v>
      </c>
      <c r="AR6" s="32">
        <v>60.058999999999997</v>
      </c>
      <c r="AS6" s="32">
        <f>AR13-AR5</f>
        <v>94.006</v>
      </c>
      <c r="AT6" s="32">
        <v>60.057000000000002</v>
      </c>
      <c r="AU6" s="32">
        <f>AT13-AT5</f>
        <v>94.004999999999981</v>
      </c>
      <c r="AV6" s="32">
        <v>60.057000000000002</v>
      </c>
      <c r="AW6" s="32">
        <f>AV13-AV5</f>
        <v>94.005999999999986</v>
      </c>
      <c r="AX6" s="32">
        <v>60.057000000000002</v>
      </c>
      <c r="AY6" s="32">
        <f>AX13-AX5</f>
        <v>94.006999999999991</v>
      </c>
      <c r="AZ6" s="32">
        <v>60.055999999999997</v>
      </c>
      <c r="BA6" s="32">
        <f>AZ13-AZ5</f>
        <v>94.003999999999976</v>
      </c>
      <c r="BB6" s="44">
        <v>60.054000000000002</v>
      </c>
      <c r="BC6" s="32">
        <f>BB13-BB5</f>
        <v>94.003</v>
      </c>
      <c r="BD6" s="44">
        <v>60.055</v>
      </c>
      <c r="BE6" s="32">
        <f>BD13-BD5</f>
        <v>94.003</v>
      </c>
      <c r="BF6" s="44">
        <v>60.054000000000002</v>
      </c>
      <c r="BG6" s="32">
        <f>BF13-BF5</f>
        <v>94.002999999999986</v>
      </c>
      <c r="BH6" s="44">
        <v>60.054000000000002</v>
      </c>
      <c r="BI6" s="32">
        <f>BH13-BH5</f>
        <v>94.003999999999991</v>
      </c>
      <c r="BJ6" s="44">
        <v>60.055999999999997</v>
      </c>
      <c r="BK6" s="32">
        <f>BJ13-BJ5</f>
        <v>94.001999999999995</v>
      </c>
      <c r="BL6" s="44">
        <v>60.055</v>
      </c>
      <c r="BM6" s="32">
        <f>BL13-BL5</f>
        <v>94.000999999999976</v>
      </c>
      <c r="BN6" s="44">
        <v>60.055999999999997</v>
      </c>
      <c r="BO6" s="32">
        <f>BN13-BN5</f>
        <v>94.001999999999981</v>
      </c>
      <c r="BP6" s="44">
        <v>60.052999999999997</v>
      </c>
      <c r="BQ6" s="32">
        <f>BP13-BP5</f>
        <v>94.001000000000005</v>
      </c>
      <c r="BR6" s="44">
        <v>60.052999999999997</v>
      </c>
      <c r="BS6" s="32">
        <f>BR13-BR5</f>
        <v>94</v>
      </c>
      <c r="BT6" s="44">
        <v>60.052999999999997</v>
      </c>
      <c r="BU6" s="32">
        <f>BT13-BT5</f>
        <v>94.000999999999976</v>
      </c>
    </row>
    <row r="7" spans="1:73" x14ac:dyDescent="0.25">
      <c r="A7" s="29" t="s">
        <v>69</v>
      </c>
      <c r="B7" s="43">
        <v>74.268000000000001</v>
      </c>
      <c r="C7" s="43">
        <v>0</v>
      </c>
      <c r="D7" s="43">
        <v>74.26700000000001</v>
      </c>
      <c r="E7" s="43">
        <f>E5-E6</f>
        <v>9.9999999999056399E-4</v>
      </c>
      <c r="F7" s="32">
        <v>74.265000000000001</v>
      </c>
      <c r="G7" s="32">
        <f>G5-G6</f>
        <v>1.9999999999953388E-3</v>
      </c>
      <c r="H7" s="32">
        <v>74.26400000000001</v>
      </c>
      <c r="I7" s="32"/>
      <c r="J7" s="32">
        <v>74.263000000000005</v>
      </c>
      <c r="K7" s="32"/>
      <c r="L7" s="32">
        <v>74.263000000000005</v>
      </c>
      <c r="M7" s="32"/>
      <c r="N7" s="32">
        <v>74.26400000000001</v>
      </c>
      <c r="O7" s="32"/>
      <c r="P7" s="32">
        <v>74.26400000000001</v>
      </c>
      <c r="Q7" s="32"/>
      <c r="R7" s="32">
        <v>74.265000000000001</v>
      </c>
      <c r="S7" s="32"/>
      <c r="T7" s="32">
        <v>74.263000000000005</v>
      </c>
      <c r="U7" s="32"/>
      <c r="V7" s="32">
        <v>74.263000000000005</v>
      </c>
      <c r="W7" s="32"/>
      <c r="X7" s="32">
        <v>74.26400000000001</v>
      </c>
      <c r="Y7" s="32"/>
      <c r="Z7" s="43">
        <v>74.26400000000001</v>
      </c>
      <c r="AA7" s="43">
        <v>0</v>
      </c>
      <c r="AB7" s="43">
        <v>74.262</v>
      </c>
      <c r="AC7" s="43">
        <f>AC5-AC6</f>
        <v>6.9999999999765805E-3</v>
      </c>
      <c r="AD7" s="32">
        <v>74.262</v>
      </c>
      <c r="AE7" s="32">
        <f>AE5-AE6</f>
        <v>8.9999999999719194E-3</v>
      </c>
      <c r="AF7" s="32">
        <v>74.262</v>
      </c>
      <c r="AG7" s="32">
        <v>0.3</v>
      </c>
      <c r="AH7" s="32">
        <v>74.263000000000005</v>
      </c>
      <c r="AI7" s="32">
        <v>0.3</v>
      </c>
      <c r="AJ7" s="32">
        <v>74.263999999999996</v>
      </c>
      <c r="AK7" s="32">
        <v>0.3</v>
      </c>
      <c r="AL7" s="32">
        <v>74.263999999999996</v>
      </c>
      <c r="AM7" s="32">
        <v>0.2</v>
      </c>
      <c r="AN7" s="32">
        <v>74.263999999999996</v>
      </c>
      <c r="AO7" s="32">
        <v>0.3</v>
      </c>
      <c r="AP7" s="32">
        <v>74.265000000000001</v>
      </c>
      <c r="AQ7" s="32">
        <v>0.2</v>
      </c>
      <c r="AR7" s="32">
        <v>74.263999999999996</v>
      </c>
      <c r="AS7" s="32">
        <v>0.4</v>
      </c>
      <c r="AT7" s="32">
        <v>74.262999999999991</v>
      </c>
      <c r="AU7" s="32">
        <v>0.5</v>
      </c>
      <c r="AV7" s="32">
        <v>74.262999999999991</v>
      </c>
      <c r="AW7" s="32">
        <v>0.4</v>
      </c>
      <c r="AX7" s="32">
        <v>74.263999999999996</v>
      </c>
      <c r="AY7" s="32">
        <v>0.3</v>
      </c>
      <c r="AZ7" s="32">
        <v>74.262999999999991</v>
      </c>
      <c r="BA7" s="32">
        <v>0.6</v>
      </c>
      <c r="BB7" s="44">
        <v>74.259999999999991</v>
      </c>
      <c r="BC7" s="32">
        <v>0.7</v>
      </c>
      <c r="BD7" s="44">
        <v>74.259999999999991</v>
      </c>
      <c r="BE7" s="32">
        <v>0.7</v>
      </c>
      <c r="BF7" s="44">
        <v>74.257999999999996</v>
      </c>
      <c r="BG7" s="32">
        <v>0.7</v>
      </c>
      <c r="BH7" s="44">
        <v>74.259999999999991</v>
      </c>
      <c r="BI7" s="32">
        <v>0.6</v>
      </c>
      <c r="BJ7" s="44">
        <v>74.259999999999991</v>
      </c>
      <c r="BK7" s="32">
        <v>0.8</v>
      </c>
      <c r="BL7" s="44">
        <v>74.259999999999991</v>
      </c>
      <c r="BM7" s="32">
        <v>0.9</v>
      </c>
      <c r="BN7" s="44">
        <v>74.259999999999991</v>
      </c>
      <c r="BO7" s="32">
        <v>0.8</v>
      </c>
      <c r="BP7" s="44">
        <v>74.257999999999996</v>
      </c>
      <c r="BQ7" s="32">
        <v>0.9</v>
      </c>
      <c r="BR7" s="44">
        <v>74.257999999999996</v>
      </c>
      <c r="BS7" s="32">
        <v>1</v>
      </c>
      <c r="BT7" s="44">
        <v>74.259</v>
      </c>
      <c r="BU7" s="32">
        <v>0.9</v>
      </c>
    </row>
    <row r="8" spans="1:73" x14ac:dyDescent="0.25">
      <c r="A8" s="29" t="s">
        <v>70</v>
      </c>
      <c r="B8" s="43">
        <v>88.047000000000011</v>
      </c>
      <c r="C8" s="43">
        <v>0</v>
      </c>
      <c r="D8" s="43">
        <v>88.046000000000006</v>
      </c>
      <c r="E8" s="43"/>
      <c r="F8" s="32">
        <v>88.044000000000011</v>
      </c>
      <c r="G8" s="32"/>
      <c r="H8" s="32">
        <v>88.043000000000006</v>
      </c>
      <c r="I8" s="32"/>
      <c r="J8" s="32">
        <v>88.042000000000002</v>
      </c>
      <c r="K8" s="32"/>
      <c r="L8" s="32">
        <v>88.042000000000002</v>
      </c>
      <c r="M8" s="32"/>
      <c r="N8" s="32">
        <v>88.043000000000006</v>
      </c>
      <c r="O8" s="32"/>
      <c r="P8" s="32">
        <v>88.043000000000006</v>
      </c>
      <c r="Q8" s="32"/>
      <c r="R8" s="32">
        <v>88.043000000000006</v>
      </c>
      <c r="S8" s="32"/>
      <c r="T8" s="32">
        <v>88.042000000000002</v>
      </c>
      <c r="U8" s="32"/>
      <c r="V8" s="32">
        <v>88.042000000000002</v>
      </c>
      <c r="W8" s="32"/>
      <c r="X8" s="32">
        <v>88.043000000000006</v>
      </c>
      <c r="Y8" s="32"/>
      <c r="Z8" s="43">
        <v>88.042000000000002</v>
      </c>
      <c r="AA8" s="43">
        <v>0</v>
      </c>
      <c r="AB8" s="43">
        <v>88.04</v>
      </c>
      <c r="AC8" s="43">
        <v>0.3</v>
      </c>
      <c r="AD8" s="32">
        <v>88.04</v>
      </c>
      <c r="AE8" s="32"/>
      <c r="AF8" s="32">
        <v>88.04</v>
      </c>
      <c r="AG8" s="32"/>
      <c r="AH8" s="32">
        <v>88.041000000000011</v>
      </c>
      <c r="AI8" s="32"/>
      <c r="AJ8" s="32">
        <v>88.041999999999987</v>
      </c>
      <c r="AK8" s="32"/>
      <c r="AL8" s="32">
        <v>88.042999999999992</v>
      </c>
      <c r="AM8" s="32"/>
      <c r="AN8" s="32">
        <v>88.042999999999992</v>
      </c>
      <c r="AO8" s="32"/>
      <c r="AP8" s="32">
        <v>88.043999999999997</v>
      </c>
      <c r="AQ8" s="32"/>
      <c r="AR8" s="32">
        <v>88.041999999999987</v>
      </c>
      <c r="AS8" s="32"/>
      <c r="AT8" s="32">
        <v>88.039999999999992</v>
      </c>
      <c r="AU8" s="32"/>
      <c r="AV8" s="32">
        <v>88.040999999999997</v>
      </c>
      <c r="AW8" s="32"/>
      <c r="AX8" s="32">
        <v>88.041999999999987</v>
      </c>
      <c r="AY8" s="32"/>
      <c r="AZ8" s="32">
        <v>88.040999999999997</v>
      </c>
      <c r="BA8" s="32"/>
      <c r="BB8" s="44">
        <v>88.037999999999997</v>
      </c>
      <c r="BC8" s="32"/>
      <c r="BD8" s="44">
        <v>88.037999999999997</v>
      </c>
      <c r="BE8" s="32"/>
      <c r="BF8" s="44">
        <v>88.035999999999987</v>
      </c>
      <c r="BG8" s="32"/>
      <c r="BH8" s="44">
        <v>88.037999999999997</v>
      </c>
      <c r="BI8" s="32"/>
      <c r="BJ8" s="44">
        <v>88.038999999999987</v>
      </c>
      <c r="BK8" s="32"/>
      <c r="BL8" s="44">
        <v>88.037999999999997</v>
      </c>
      <c r="BM8" s="32"/>
      <c r="BN8" s="44">
        <v>88.037999999999997</v>
      </c>
      <c r="BO8" s="32"/>
      <c r="BP8" s="44">
        <v>88.034999999999997</v>
      </c>
      <c r="BQ8" s="32"/>
      <c r="BR8" s="44">
        <v>88.035999999999987</v>
      </c>
      <c r="BS8" s="32"/>
      <c r="BT8" s="44">
        <v>88.036999999999992</v>
      </c>
      <c r="BU8" s="32"/>
    </row>
    <row r="9" spans="1:73" x14ac:dyDescent="0.25">
      <c r="A9" s="29" t="s">
        <v>71</v>
      </c>
      <c r="B9" s="43">
        <v>98.783000000000001</v>
      </c>
      <c r="C9" s="43">
        <v>0</v>
      </c>
      <c r="D9" s="43">
        <v>98.781000000000006</v>
      </c>
      <c r="E9" s="43"/>
      <c r="F9" s="32">
        <v>98.78</v>
      </c>
      <c r="G9" s="32"/>
      <c r="H9" s="32">
        <v>98.778000000000006</v>
      </c>
      <c r="I9" s="32"/>
      <c r="J9" s="32">
        <v>98.777000000000001</v>
      </c>
      <c r="K9" s="32"/>
      <c r="L9" s="32">
        <v>98.77600000000001</v>
      </c>
      <c r="M9" s="32"/>
      <c r="N9" s="32">
        <v>98.777000000000001</v>
      </c>
      <c r="O9" s="32"/>
      <c r="P9" s="32">
        <v>98.777000000000001</v>
      </c>
      <c r="Q9" s="32"/>
      <c r="R9" s="32">
        <v>98.777000000000001</v>
      </c>
      <c r="S9" s="32"/>
      <c r="T9" s="32">
        <v>98.77600000000001</v>
      </c>
      <c r="U9" s="32"/>
      <c r="V9" s="32">
        <v>98.77600000000001</v>
      </c>
      <c r="W9" s="32"/>
      <c r="X9" s="32">
        <v>98.777000000000001</v>
      </c>
      <c r="Y9" s="32"/>
      <c r="Z9" s="43">
        <v>98.777000000000001</v>
      </c>
      <c r="AA9" s="43">
        <v>0</v>
      </c>
      <c r="AB9" s="43">
        <v>98.774000000000001</v>
      </c>
      <c r="AC9" s="43"/>
      <c r="AD9" s="32">
        <v>98.775000000000006</v>
      </c>
      <c r="AE9" s="32"/>
      <c r="AF9" s="32">
        <v>98.775000000000006</v>
      </c>
      <c r="AG9" s="32"/>
      <c r="AH9" s="32">
        <v>98.77600000000001</v>
      </c>
      <c r="AI9" s="32"/>
      <c r="AJ9" s="32">
        <v>98.776999999999987</v>
      </c>
      <c r="AK9" s="32"/>
      <c r="AL9" s="32">
        <v>98.776999999999987</v>
      </c>
      <c r="AM9" s="32"/>
      <c r="AN9" s="32">
        <v>98.776999999999987</v>
      </c>
      <c r="AO9" s="32"/>
      <c r="AP9" s="32">
        <v>98.777999999999992</v>
      </c>
      <c r="AQ9" s="32"/>
      <c r="AR9" s="32">
        <v>98.775999999999996</v>
      </c>
      <c r="AS9" s="32"/>
      <c r="AT9" s="32">
        <v>98.774999999999991</v>
      </c>
      <c r="AU9" s="32"/>
      <c r="AV9" s="32">
        <v>98.775999999999996</v>
      </c>
      <c r="AW9" s="32"/>
      <c r="AX9" s="32">
        <v>98.775999999999996</v>
      </c>
      <c r="AY9" s="32"/>
      <c r="AZ9" s="32">
        <v>98.774999999999991</v>
      </c>
      <c r="BA9" s="32"/>
      <c r="BB9" s="44">
        <v>98.771999999999991</v>
      </c>
      <c r="BC9" s="32"/>
      <c r="BD9" s="44">
        <v>98.771999999999991</v>
      </c>
      <c r="BE9" s="32"/>
      <c r="BF9" s="44">
        <v>98.77</v>
      </c>
      <c r="BG9" s="32"/>
      <c r="BH9" s="44">
        <v>98.77</v>
      </c>
      <c r="BI9" s="32"/>
      <c r="BJ9" s="44">
        <v>98.771999999999991</v>
      </c>
      <c r="BK9" s="32"/>
      <c r="BL9" s="44">
        <v>98.770999999999987</v>
      </c>
      <c r="BM9" s="32"/>
      <c r="BN9" s="44">
        <v>98.771999999999991</v>
      </c>
      <c r="BO9" s="32"/>
      <c r="BP9" s="44">
        <v>98.768999999999991</v>
      </c>
      <c r="BQ9" s="32"/>
      <c r="BR9" s="44">
        <v>98.768000000000001</v>
      </c>
      <c r="BS9" s="32"/>
      <c r="BT9" s="44">
        <v>98.77</v>
      </c>
      <c r="BU9" s="32"/>
    </row>
    <row r="10" spans="1:73" x14ac:dyDescent="0.25">
      <c r="A10" s="29" t="s">
        <v>72</v>
      </c>
      <c r="B10" s="43">
        <v>101.298</v>
      </c>
      <c r="C10" s="43">
        <v>0</v>
      </c>
      <c r="D10" s="43">
        <v>101.29600000000001</v>
      </c>
      <c r="E10" s="43"/>
      <c r="F10" s="32">
        <v>101.29400000000001</v>
      </c>
      <c r="G10" s="32"/>
      <c r="H10" s="32">
        <v>101.29300000000001</v>
      </c>
      <c r="I10" s="32"/>
      <c r="J10" s="32">
        <v>101.29100000000001</v>
      </c>
      <c r="K10" s="32"/>
      <c r="L10" s="32">
        <v>101.29100000000001</v>
      </c>
      <c r="M10" s="32"/>
      <c r="N10" s="32">
        <v>101.292</v>
      </c>
      <c r="O10" s="32"/>
      <c r="P10" s="32">
        <v>101.292</v>
      </c>
      <c r="Q10" s="32"/>
      <c r="R10" s="32">
        <v>101.29300000000001</v>
      </c>
      <c r="S10" s="32"/>
      <c r="T10" s="32">
        <v>101.29100000000001</v>
      </c>
      <c r="U10" s="32"/>
      <c r="V10" s="32">
        <v>101.29100000000001</v>
      </c>
      <c r="W10" s="32"/>
      <c r="X10" s="32">
        <v>101.292</v>
      </c>
      <c r="Y10" s="32"/>
      <c r="Z10" s="43">
        <v>101.292</v>
      </c>
      <c r="AA10" s="43">
        <v>0</v>
      </c>
      <c r="AB10" s="43">
        <v>101.289</v>
      </c>
      <c r="AC10" s="43"/>
      <c r="AD10" s="32">
        <v>101.289</v>
      </c>
      <c r="AE10" s="32"/>
      <c r="AF10" s="32">
        <v>101.289</v>
      </c>
      <c r="AG10" s="32"/>
      <c r="AH10" s="32">
        <v>101.29</v>
      </c>
      <c r="AI10" s="32"/>
      <c r="AJ10" s="32">
        <v>101.291</v>
      </c>
      <c r="AK10" s="32"/>
      <c r="AL10" s="32">
        <v>101.29199999999999</v>
      </c>
      <c r="AM10" s="32"/>
      <c r="AN10" s="32">
        <v>101.29199999999999</v>
      </c>
      <c r="AO10" s="32"/>
      <c r="AP10" s="32">
        <v>101.29299999999999</v>
      </c>
      <c r="AQ10" s="32"/>
      <c r="AR10" s="32">
        <v>101.291</v>
      </c>
      <c r="AS10" s="32"/>
      <c r="AT10" s="32">
        <v>101.28999999999999</v>
      </c>
      <c r="AU10" s="32"/>
      <c r="AV10" s="32">
        <v>101.291</v>
      </c>
      <c r="AW10" s="32"/>
      <c r="AX10" s="32">
        <v>101.291</v>
      </c>
      <c r="AY10" s="32"/>
      <c r="AZ10" s="32">
        <v>101.28999999999999</v>
      </c>
      <c r="BA10" s="32"/>
      <c r="BB10" s="44">
        <v>101.28699999999999</v>
      </c>
      <c r="BC10" s="32"/>
      <c r="BD10" s="44">
        <v>101.28599999999999</v>
      </c>
      <c r="BE10" s="32"/>
      <c r="BF10" s="44">
        <v>101.285</v>
      </c>
      <c r="BG10" s="32"/>
      <c r="BH10" s="44">
        <v>101.28599999999999</v>
      </c>
      <c r="BI10" s="32"/>
      <c r="BJ10" s="44">
        <v>101.28599999999999</v>
      </c>
      <c r="BK10" s="32"/>
      <c r="BL10" s="44">
        <v>101.285</v>
      </c>
      <c r="BM10" s="32"/>
      <c r="BN10" s="44">
        <v>101.285</v>
      </c>
      <c r="BO10" s="32"/>
      <c r="BP10" s="44">
        <v>101.282</v>
      </c>
      <c r="BQ10" s="32"/>
      <c r="BR10" s="44">
        <v>101.28299999999999</v>
      </c>
      <c r="BS10" s="32"/>
      <c r="BT10" s="44">
        <v>101.28399999999999</v>
      </c>
      <c r="BU10" s="32"/>
    </row>
    <row r="11" spans="1:73" x14ac:dyDescent="0.25">
      <c r="A11" s="29" t="s">
        <v>73</v>
      </c>
      <c r="B11" s="43">
        <v>112.099</v>
      </c>
      <c r="C11" s="43">
        <v>0</v>
      </c>
      <c r="D11" s="43">
        <v>112.09700000000001</v>
      </c>
      <c r="E11" s="43"/>
      <c r="F11" s="32">
        <v>112.095</v>
      </c>
      <c r="G11" s="32"/>
      <c r="H11" s="32">
        <v>112.092</v>
      </c>
      <c r="I11" s="32"/>
      <c r="J11" s="32">
        <v>112.092</v>
      </c>
      <c r="K11" s="32"/>
      <c r="L11" s="32">
        <v>112.09100000000001</v>
      </c>
      <c r="M11" s="32"/>
      <c r="N11" s="32">
        <v>112.093</v>
      </c>
      <c r="O11" s="32"/>
      <c r="P11" s="32">
        <v>112.093</v>
      </c>
      <c r="Q11" s="32"/>
      <c r="R11" s="32">
        <v>112.093</v>
      </c>
      <c r="S11" s="32"/>
      <c r="T11" s="32">
        <v>112.092</v>
      </c>
      <c r="U11" s="32"/>
      <c r="V11" s="32">
        <v>112.092</v>
      </c>
      <c r="W11" s="32"/>
      <c r="X11" s="32">
        <v>112.092</v>
      </c>
      <c r="Y11" s="32"/>
      <c r="Z11" s="43">
        <v>112.092</v>
      </c>
      <c r="AA11" s="43">
        <v>0</v>
      </c>
      <c r="AB11" s="43">
        <v>112.09</v>
      </c>
      <c r="AC11" s="43"/>
      <c r="AD11" s="32">
        <v>112.089</v>
      </c>
      <c r="AE11" s="32"/>
      <c r="AF11" s="32">
        <v>112.089</v>
      </c>
      <c r="AG11" s="32"/>
      <c r="AH11" s="32">
        <v>112.09</v>
      </c>
      <c r="AI11" s="32"/>
      <c r="AJ11" s="32">
        <v>112.092</v>
      </c>
      <c r="AK11" s="32"/>
      <c r="AL11" s="32">
        <v>112.092</v>
      </c>
      <c r="AM11" s="32"/>
      <c r="AN11" s="32">
        <v>112.09299999999999</v>
      </c>
      <c r="AO11" s="32"/>
      <c r="AP11" s="32">
        <v>112.09299999999999</v>
      </c>
      <c r="AQ11" s="32"/>
      <c r="AR11" s="32">
        <v>112.09099999999999</v>
      </c>
      <c r="AS11" s="32"/>
      <c r="AT11" s="32">
        <v>112.08999999999999</v>
      </c>
      <c r="AU11" s="32"/>
      <c r="AV11" s="32">
        <v>112.08999999999999</v>
      </c>
      <c r="AW11" s="32"/>
      <c r="AX11" s="32">
        <v>112.09099999999999</v>
      </c>
      <c r="AY11" s="32"/>
      <c r="AZ11" s="32">
        <v>112.089</v>
      </c>
      <c r="BA11" s="32"/>
      <c r="BB11" s="44">
        <v>112.086</v>
      </c>
      <c r="BC11" s="32"/>
      <c r="BD11" s="44">
        <v>112.086</v>
      </c>
      <c r="BE11" s="32"/>
      <c r="BF11" s="44">
        <v>112.08399999999999</v>
      </c>
      <c r="BG11" s="32"/>
      <c r="BH11" s="44">
        <v>112.08499999999999</v>
      </c>
      <c r="BI11" s="32"/>
      <c r="BJ11" s="44">
        <v>112.08699999999999</v>
      </c>
      <c r="BK11" s="32"/>
      <c r="BL11" s="44">
        <v>112.08499999999999</v>
      </c>
      <c r="BM11" s="32"/>
      <c r="BN11" s="44">
        <v>112.08499999999999</v>
      </c>
      <c r="BO11" s="32"/>
      <c r="BP11" s="44">
        <v>112.083</v>
      </c>
      <c r="BQ11" s="32"/>
      <c r="BR11" s="44">
        <v>112.08199999999999</v>
      </c>
      <c r="BS11" s="32"/>
      <c r="BT11" s="44">
        <v>112.083</v>
      </c>
      <c r="BU11" s="32"/>
    </row>
    <row r="12" spans="1:73" x14ac:dyDescent="0.25">
      <c r="A12" s="29" t="s">
        <v>74</v>
      </c>
      <c r="B12" s="43">
        <v>125.768</v>
      </c>
      <c r="C12" s="43">
        <v>0</v>
      </c>
      <c r="D12" s="43">
        <v>125.76700000000001</v>
      </c>
      <c r="E12" s="43"/>
      <c r="F12" s="32">
        <v>125.76400000000001</v>
      </c>
      <c r="G12" s="32"/>
      <c r="H12" s="32">
        <v>125.762</v>
      </c>
      <c r="I12" s="32"/>
      <c r="J12" s="32">
        <v>125.759</v>
      </c>
      <c r="K12" s="32"/>
      <c r="L12" s="32">
        <v>125.759</v>
      </c>
      <c r="M12" s="32"/>
      <c r="N12" s="32">
        <v>125.759</v>
      </c>
      <c r="O12" s="32"/>
      <c r="P12" s="32">
        <v>125.759</v>
      </c>
      <c r="Q12" s="32"/>
      <c r="R12" s="32">
        <v>125.76100000000001</v>
      </c>
      <c r="S12" s="32"/>
      <c r="T12" s="32">
        <v>125.76</v>
      </c>
      <c r="U12" s="32"/>
      <c r="V12" s="32">
        <v>125.76</v>
      </c>
      <c r="W12" s="32"/>
      <c r="X12" s="32">
        <v>125.76</v>
      </c>
      <c r="Y12" s="32"/>
      <c r="Z12" s="43">
        <v>125.76100000000001</v>
      </c>
      <c r="AA12" s="43">
        <v>0</v>
      </c>
      <c r="AB12" s="43">
        <v>125.75700000000001</v>
      </c>
      <c r="AC12" s="43"/>
      <c r="AD12" s="32">
        <v>125.756</v>
      </c>
      <c r="AE12" s="32"/>
      <c r="AF12" s="32">
        <v>125.756</v>
      </c>
      <c r="AG12" s="32"/>
      <c r="AH12" s="32">
        <v>125.75700000000001</v>
      </c>
      <c r="AI12" s="32"/>
      <c r="AJ12" s="32">
        <v>125.758</v>
      </c>
      <c r="AK12" s="32"/>
      <c r="AL12" s="32">
        <v>125.75999999999999</v>
      </c>
      <c r="AM12" s="32"/>
      <c r="AN12" s="32">
        <v>125.759</v>
      </c>
      <c r="AO12" s="32"/>
      <c r="AP12" s="32">
        <v>125.761</v>
      </c>
      <c r="AQ12" s="32"/>
      <c r="AR12" s="32">
        <v>125.758</v>
      </c>
      <c r="AS12" s="32"/>
      <c r="AT12" s="32">
        <v>125.75699999999999</v>
      </c>
      <c r="AU12" s="32"/>
      <c r="AV12" s="32">
        <v>125.75699999999999</v>
      </c>
      <c r="AW12" s="32"/>
      <c r="AX12" s="32">
        <v>125.758</v>
      </c>
      <c r="AY12" s="32"/>
      <c r="AZ12" s="32">
        <v>125.756</v>
      </c>
      <c r="BA12" s="32"/>
      <c r="BB12" s="44">
        <v>125.753</v>
      </c>
      <c r="BC12" s="32"/>
      <c r="BD12" s="44">
        <v>125.753</v>
      </c>
      <c r="BE12" s="32"/>
      <c r="BF12" s="44">
        <v>125.75099999999999</v>
      </c>
      <c r="BG12" s="32"/>
      <c r="BH12" s="44">
        <v>125.752</v>
      </c>
      <c r="BI12" s="32"/>
      <c r="BJ12" s="44">
        <v>125.753</v>
      </c>
      <c r="BK12" s="32"/>
      <c r="BL12" s="44">
        <v>125.75099999999999</v>
      </c>
      <c r="BM12" s="32"/>
      <c r="BN12" s="44">
        <v>125.752</v>
      </c>
      <c r="BO12" s="32"/>
      <c r="BP12" s="44">
        <v>125.749</v>
      </c>
      <c r="BQ12" s="32"/>
      <c r="BR12" s="44">
        <v>125.749</v>
      </c>
      <c r="BS12" s="32"/>
      <c r="BT12" s="44">
        <v>125.75</v>
      </c>
      <c r="BU12" s="32"/>
    </row>
    <row r="13" spans="1:73" x14ac:dyDescent="0.25">
      <c r="A13" s="29" t="s">
        <v>75</v>
      </c>
      <c r="B13" s="43">
        <v>139.24199999999999</v>
      </c>
      <c r="C13" s="43">
        <v>0</v>
      </c>
      <c r="D13" s="43">
        <v>139.24</v>
      </c>
      <c r="E13" s="43"/>
      <c r="F13" s="32">
        <v>139.23699999999999</v>
      </c>
      <c r="G13" s="32"/>
      <c r="H13" s="32">
        <v>139.23500000000001</v>
      </c>
      <c r="I13" s="32"/>
      <c r="J13" s="32">
        <v>139.23400000000001</v>
      </c>
      <c r="K13" s="32"/>
      <c r="L13" s="32">
        <v>139.233</v>
      </c>
      <c r="M13" s="32"/>
      <c r="N13" s="32">
        <v>139.23400000000001</v>
      </c>
      <c r="O13" s="32"/>
      <c r="P13" s="32">
        <v>139.23400000000001</v>
      </c>
      <c r="Q13" s="32"/>
      <c r="R13" s="32">
        <v>139.23400000000001</v>
      </c>
      <c r="S13" s="32"/>
      <c r="T13" s="32">
        <v>139.233</v>
      </c>
      <c r="U13" s="32"/>
      <c r="V13" s="32">
        <v>139.232</v>
      </c>
      <c r="W13" s="32"/>
      <c r="X13" s="32">
        <v>139.233</v>
      </c>
      <c r="Y13" s="32"/>
      <c r="Z13" s="43">
        <v>139.23400000000001</v>
      </c>
      <c r="AA13" s="43">
        <v>0</v>
      </c>
      <c r="AB13" s="43">
        <v>139.23000000000002</v>
      </c>
      <c r="AC13" s="43"/>
      <c r="AD13" s="32">
        <v>139.22900000000001</v>
      </c>
      <c r="AE13" s="32"/>
      <c r="AF13" s="32">
        <v>139.23000000000002</v>
      </c>
      <c r="AG13" s="32"/>
      <c r="AH13" s="32">
        <v>139.23099999999999</v>
      </c>
      <c r="AI13" s="32"/>
      <c r="AJ13" s="32">
        <v>139.232</v>
      </c>
      <c r="AK13" s="32"/>
      <c r="AL13" s="32">
        <v>139.233</v>
      </c>
      <c r="AM13" s="32"/>
      <c r="AN13" s="32">
        <v>139.233</v>
      </c>
      <c r="AO13" s="32"/>
      <c r="AP13" s="32">
        <v>139.23399999999998</v>
      </c>
      <c r="AQ13" s="32"/>
      <c r="AR13" s="32">
        <v>139.23099999999999</v>
      </c>
      <c r="AS13" s="32"/>
      <c r="AT13" s="32">
        <v>139.22899999999998</v>
      </c>
      <c r="AU13" s="32"/>
      <c r="AV13" s="32">
        <v>139.22999999999999</v>
      </c>
      <c r="AW13" s="32"/>
      <c r="AX13" s="32">
        <v>139.23099999999999</v>
      </c>
      <c r="AY13" s="32"/>
      <c r="AZ13" s="32">
        <v>139.22799999999998</v>
      </c>
      <c r="BA13" s="32"/>
      <c r="BB13" s="44">
        <v>139.226</v>
      </c>
      <c r="BC13" s="32"/>
      <c r="BD13" s="44">
        <v>139.226</v>
      </c>
      <c r="BE13" s="32"/>
      <c r="BF13" s="44">
        <v>139.22399999999999</v>
      </c>
      <c r="BG13" s="32"/>
      <c r="BH13" s="44">
        <v>139.22499999999999</v>
      </c>
      <c r="BI13" s="32"/>
      <c r="BJ13" s="44">
        <v>139.22499999999999</v>
      </c>
      <c r="BK13" s="32"/>
      <c r="BL13" s="44">
        <v>139.22299999999998</v>
      </c>
      <c r="BM13" s="32"/>
      <c r="BN13" s="44">
        <v>139.22399999999999</v>
      </c>
      <c r="BO13" s="32"/>
      <c r="BP13" s="44">
        <v>139.221</v>
      </c>
      <c r="BQ13" s="32"/>
      <c r="BR13" s="44">
        <v>139.22</v>
      </c>
      <c r="BS13" s="32"/>
      <c r="BT13" s="44">
        <v>139.22199999999998</v>
      </c>
      <c r="BU13" s="32"/>
    </row>
    <row r="14" spans="1:73" x14ac:dyDescent="0.25">
      <c r="A14" s="6" t="s">
        <v>76</v>
      </c>
      <c r="B14" s="26">
        <v>155.321</v>
      </c>
      <c r="C14" s="43">
        <v>0</v>
      </c>
      <c r="D14" s="26">
        <v>155.32</v>
      </c>
      <c r="E14" s="26"/>
      <c r="F14" s="8">
        <v>155.31700000000001</v>
      </c>
      <c r="G14" s="8"/>
      <c r="H14" s="8">
        <v>155.315</v>
      </c>
      <c r="I14" s="8"/>
      <c r="J14" s="8">
        <v>155.31300000000002</v>
      </c>
      <c r="K14" s="8"/>
      <c r="L14" s="8">
        <v>155.31200000000001</v>
      </c>
      <c r="M14" s="8"/>
      <c r="N14" s="8">
        <v>155.31300000000002</v>
      </c>
      <c r="O14" s="8"/>
      <c r="P14" s="8">
        <v>155.31300000000002</v>
      </c>
      <c r="Q14" s="8"/>
      <c r="R14" s="8">
        <v>155.31300000000002</v>
      </c>
      <c r="S14" s="8"/>
      <c r="T14" s="8">
        <v>155.31100000000001</v>
      </c>
      <c r="U14" s="8"/>
      <c r="V14" s="8">
        <v>155.31200000000001</v>
      </c>
      <c r="W14" s="8"/>
      <c r="X14" s="8">
        <v>155.31200000000001</v>
      </c>
      <c r="Y14" s="8"/>
      <c r="Z14" s="26">
        <v>155.31200000000001</v>
      </c>
      <c r="AA14" s="43">
        <v>0</v>
      </c>
      <c r="AB14" s="26">
        <v>155.309</v>
      </c>
      <c r="AC14" s="26"/>
      <c r="AD14" s="8">
        <v>155.30799999999999</v>
      </c>
      <c r="AE14" s="8"/>
      <c r="AF14" s="8">
        <v>155.30799999999999</v>
      </c>
      <c r="AG14" s="8"/>
      <c r="AH14" s="8">
        <v>155.31</v>
      </c>
      <c r="AI14" s="8"/>
      <c r="AJ14" s="8">
        <v>155.31</v>
      </c>
      <c r="AK14" s="8"/>
      <c r="AL14" s="8">
        <v>155.31100000000001</v>
      </c>
      <c r="AM14" s="8"/>
      <c r="AN14" s="8">
        <v>155.31100000000001</v>
      </c>
      <c r="AO14" s="8"/>
      <c r="AP14" s="8">
        <v>155.31199999999998</v>
      </c>
      <c r="AQ14" s="8"/>
      <c r="AR14" s="8">
        <v>155.309</v>
      </c>
      <c r="AS14" s="8"/>
      <c r="AT14" s="8">
        <v>155.30699999999999</v>
      </c>
      <c r="AU14" s="8"/>
      <c r="AV14" s="8">
        <v>155.30799999999999</v>
      </c>
      <c r="AW14" s="8"/>
      <c r="AX14" s="8">
        <v>155.309</v>
      </c>
      <c r="AY14" s="8"/>
      <c r="AZ14" s="8">
        <v>155.30599999999998</v>
      </c>
      <c r="BA14" s="8"/>
      <c r="BB14" s="5">
        <v>155.303</v>
      </c>
      <c r="BC14" s="8"/>
      <c r="BD14" s="5">
        <v>155.304</v>
      </c>
      <c r="BE14" s="8"/>
      <c r="BF14" s="5">
        <v>155.30099999999999</v>
      </c>
      <c r="BG14" s="8"/>
      <c r="BH14" s="5">
        <v>155.30199999999999</v>
      </c>
      <c r="BI14" s="8"/>
      <c r="BJ14" s="5">
        <v>155.30199999999999</v>
      </c>
      <c r="BK14" s="8"/>
      <c r="BL14" s="5">
        <v>155.29999999999998</v>
      </c>
      <c r="BM14" s="8"/>
      <c r="BN14" s="5">
        <v>155.30099999999999</v>
      </c>
      <c r="BO14" s="8"/>
      <c r="BP14" s="5">
        <v>155.297</v>
      </c>
      <c r="BQ14" s="8"/>
      <c r="BR14" s="5">
        <v>155.29599999999999</v>
      </c>
      <c r="BS14" s="8"/>
      <c r="BT14" s="5">
        <v>155.298</v>
      </c>
      <c r="BU14" s="8"/>
    </row>
    <row r="15" spans="1:73" x14ac:dyDescent="0.25">
      <c r="A15" s="6" t="s">
        <v>77</v>
      </c>
      <c r="B15" s="26">
        <v>169.26500000000001</v>
      </c>
      <c r="C15" s="43">
        <v>0</v>
      </c>
      <c r="D15" s="26">
        <v>169.26400000000001</v>
      </c>
      <c r="E15" s="26"/>
      <c r="F15" s="8">
        <v>169.26</v>
      </c>
      <c r="G15" s="8"/>
      <c r="H15" s="8">
        <v>169.25800000000001</v>
      </c>
      <c r="I15" s="8"/>
      <c r="J15" s="8">
        <v>169.256</v>
      </c>
      <c r="K15" s="8"/>
      <c r="L15" s="8">
        <v>169.25399999999999</v>
      </c>
      <c r="M15" s="8"/>
      <c r="N15" s="8">
        <v>169.256</v>
      </c>
      <c r="O15" s="8"/>
      <c r="P15" s="8">
        <v>169.256</v>
      </c>
      <c r="Q15" s="8"/>
      <c r="R15" s="8">
        <v>169.256</v>
      </c>
      <c r="S15" s="8"/>
      <c r="T15" s="8">
        <v>169.25399999999999</v>
      </c>
      <c r="U15" s="8"/>
      <c r="V15" s="8">
        <v>169.25399999999999</v>
      </c>
      <c r="W15" s="8"/>
      <c r="X15" s="8">
        <v>169.25399999999999</v>
      </c>
      <c r="Y15" s="8"/>
      <c r="Z15" s="26">
        <v>169.255</v>
      </c>
      <c r="AA15" s="43">
        <v>0</v>
      </c>
      <c r="AB15" s="26">
        <v>169.251</v>
      </c>
      <c r="AC15" s="26"/>
      <c r="AD15" s="8">
        <v>169.25</v>
      </c>
      <c r="AE15" s="8"/>
      <c r="AF15" s="8">
        <v>169.251</v>
      </c>
      <c r="AG15" s="8"/>
      <c r="AH15" s="8">
        <v>169.25200000000001</v>
      </c>
      <c r="AI15" s="8"/>
      <c r="AJ15" s="8">
        <v>169.25199999999998</v>
      </c>
      <c r="AK15" s="8"/>
      <c r="AL15" s="8">
        <v>169.25399999999999</v>
      </c>
      <c r="AM15" s="8"/>
      <c r="AN15" s="8">
        <v>169.25299999999999</v>
      </c>
      <c r="AO15" s="8"/>
      <c r="AP15" s="8">
        <v>169.255</v>
      </c>
      <c r="AQ15" s="8"/>
      <c r="AR15" s="8">
        <v>169.25199999999998</v>
      </c>
      <c r="AS15" s="8"/>
      <c r="AT15" s="8">
        <v>169.249</v>
      </c>
      <c r="AU15" s="8"/>
      <c r="AV15" s="8">
        <v>169.251</v>
      </c>
      <c r="AW15" s="8"/>
      <c r="AX15" s="8">
        <v>169.251</v>
      </c>
      <c r="AY15" s="8"/>
      <c r="AZ15" s="8">
        <v>169.249</v>
      </c>
      <c r="BA15" s="8"/>
      <c r="BB15" s="5">
        <v>169.245</v>
      </c>
      <c r="BC15" s="8"/>
      <c r="BD15" s="5">
        <v>169.245</v>
      </c>
      <c r="BE15" s="8"/>
      <c r="BF15" s="5">
        <v>169.24299999999999</v>
      </c>
      <c r="BG15" s="8"/>
      <c r="BH15" s="5">
        <v>169.245</v>
      </c>
      <c r="BI15" s="8"/>
      <c r="BJ15" s="5">
        <v>169.245</v>
      </c>
      <c r="BK15" s="8"/>
      <c r="BL15" s="5">
        <v>169.24199999999999</v>
      </c>
      <c r="BM15" s="8"/>
      <c r="BN15" s="5">
        <v>169.24299999999999</v>
      </c>
      <c r="BO15" s="8"/>
      <c r="BP15" s="5">
        <v>169.239</v>
      </c>
      <c r="BQ15" s="8"/>
      <c r="BR15" s="5">
        <v>169.239</v>
      </c>
      <c r="BS15" s="8"/>
      <c r="BT15" s="5">
        <v>169.23999999999998</v>
      </c>
      <c r="BU15" s="8"/>
    </row>
    <row r="16" spans="1:73" x14ac:dyDescent="0.25">
      <c r="A16" s="29" t="s">
        <v>78</v>
      </c>
      <c r="B16" s="43">
        <v>184.107</v>
      </c>
      <c r="C16" s="43">
        <f>B24-B16</f>
        <v>89.22</v>
      </c>
      <c r="D16" s="43">
        <v>184.10500000000002</v>
      </c>
      <c r="E16" s="43">
        <f>B24-B16</f>
        <v>89.22</v>
      </c>
      <c r="F16" s="32">
        <v>184.101</v>
      </c>
      <c r="G16" s="32">
        <v>89.22</v>
      </c>
      <c r="H16" s="32">
        <v>184.09800000000001</v>
      </c>
      <c r="I16" s="32">
        <v>89.22</v>
      </c>
      <c r="J16" s="32">
        <v>184.096</v>
      </c>
      <c r="K16" s="32">
        <v>89.22</v>
      </c>
      <c r="L16" s="32">
        <v>184.09399999999999</v>
      </c>
      <c r="M16" s="32">
        <v>89.22</v>
      </c>
      <c r="N16" s="32">
        <v>184.096</v>
      </c>
      <c r="O16" s="32">
        <v>89.22</v>
      </c>
      <c r="P16" s="32">
        <v>184.096</v>
      </c>
      <c r="Q16" s="32">
        <v>89.22</v>
      </c>
      <c r="R16" s="32">
        <v>184.09700000000001</v>
      </c>
      <c r="S16" s="32">
        <v>89.22</v>
      </c>
      <c r="T16" s="32">
        <v>184.09300000000002</v>
      </c>
      <c r="U16" s="32">
        <v>89.22</v>
      </c>
      <c r="V16" s="32">
        <v>184.09399999999999</v>
      </c>
      <c r="W16" s="32">
        <v>89.22</v>
      </c>
      <c r="X16" s="32">
        <v>184.09399999999999</v>
      </c>
      <c r="Y16" s="32">
        <v>89.22</v>
      </c>
      <c r="Z16" s="43">
        <v>184.095</v>
      </c>
      <c r="AA16" s="43">
        <v>89.22</v>
      </c>
      <c r="AB16" s="43">
        <v>184.09100000000001</v>
      </c>
      <c r="AC16" s="43">
        <v>89.22</v>
      </c>
      <c r="AD16" s="32">
        <v>184.09</v>
      </c>
      <c r="AE16" s="32">
        <v>89.22</v>
      </c>
      <c r="AF16" s="32">
        <v>184.09100000000001</v>
      </c>
      <c r="AG16" s="32">
        <v>89.22</v>
      </c>
      <c r="AH16" s="32">
        <v>184.09100000000001</v>
      </c>
      <c r="AI16" s="32">
        <v>89.22</v>
      </c>
      <c r="AJ16" s="32">
        <v>184.09199999999998</v>
      </c>
      <c r="AK16" s="32">
        <v>89.22</v>
      </c>
      <c r="AL16" s="32">
        <v>184.09399999999999</v>
      </c>
      <c r="AM16" s="32">
        <v>89.22</v>
      </c>
      <c r="AN16" s="32">
        <v>184.09299999999999</v>
      </c>
      <c r="AO16" s="32">
        <v>89.22</v>
      </c>
      <c r="AP16" s="32">
        <v>184.09399999999999</v>
      </c>
      <c r="AQ16" s="32">
        <v>89.22</v>
      </c>
      <c r="AR16" s="32">
        <v>184.09</v>
      </c>
      <c r="AS16" s="32">
        <v>89.22</v>
      </c>
      <c r="AT16" s="32">
        <v>184.08799999999999</v>
      </c>
      <c r="AU16" s="32">
        <v>89.22</v>
      </c>
      <c r="AV16" s="32">
        <v>184.089</v>
      </c>
      <c r="AW16" s="32">
        <v>89.22</v>
      </c>
      <c r="AX16" s="32">
        <v>184.09</v>
      </c>
      <c r="AY16" s="32">
        <v>89.22</v>
      </c>
      <c r="AZ16" s="32">
        <v>184.08799999999999</v>
      </c>
      <c r="BA16" s="32">
        <v>89.22</v>
      </c>
      <c r="BB16" s="44">
        <v>184.084</v>
      </c>
      <c r="BC16" s="32">
        <v>89.22</v>
      </c>
      <c r="BD16" s="44">
        <v>184.083</v>
      </c>
      <c r="BE16" s="32">
        <v>89.22</v>
      </c>
      <c r="BF16" s="44">
        <v>184.08099999999999</v>
      </c>
      <c r="BG16" s="32">
        <v>89.22</v>
      </c>
      <c r="BH16" s="44">
        <v>184.083</v>
      </c>
      <c r="BI16" s="32">
        <v>89.22</v>
      </c>
      <c r="BJ16" s="44">
        <v>184.08199999999999</v>
      </c>
      <c r="BK16" s="32">
        <v>89.22</v>
      </c>
      <c r="BL16" s="44">
        <v>184.07999999999998</v>
      </c>
      <c r="BM16" s="32">
        <v>89.22</v>
      </c>
      <c r="BN16" s="44">
        <v>184.07999999999998</v>
      </c>
      <c r="BO16" s="32">
        <v>89.22</v>
      </c>
      <c r="BP16" s="44">
        <v>184.077</v>
      </c>
      <c r="BQ16" s="32">
        <v>89.22</v>
      </c>
      <c r="BR16" s="44">
        <v>184.07599999999999</v>
      </c>
      <c r="BS16" s="32">
        <v>89.22</v>
      </c>
      <c r="BT16" s="44">
        <v>184.077</v>
      </c>
      <c r="BU16" s="32">
        <v>89.22</v>
      </c>
    </row>
    <row r="17" spans="1:73" x14ac:dyDescent="0.25">
      <c r="A17" s="29" t="s">
        <v>79</v>
      </c>
      <c r="B17" s="43">
        <v>196.09200000000001</v>
      </c>
      <c r="C17" s="43">
        <v>0</v>
      </c>
      <c r="D17" s="43">
        <v>196.09</v>
      </c>
      <c r="E17" s="43">
        <f>D24-D16</f>
        <v>89.21999999999997</v>
      </c>
      <c r="F17" s="32">
        <v>196.08600000000001</v>
      </c>
      <c r="G17" s="32">
        <f>F24-F16</f>
        <v>89.21999999999997</v>
      </c>
      <c r="H17" s="32">
        <v>196.083</v>
      </c>
      <c r="I17" s="32">
        <f>H24-H16</f>
        <v>89.218999999999937</v>
      </c>
      <c r="J17" s="32">
        <v>196.08</v>
      </c>
      <c r="K17" s="32">
        <f>J24-J16</f>
        <v>89.217999999999961</v>
      </c>
      <c r="L17" s="32">
        <v>196.07900000000001</v>
      </c>
      <c r="M17" s="32">
        <f>L24-L16</f>
        <v>89.216999999999985</v>
      </c>
      <c r="N17" s="32">
        <v>196.08</v>
      </c>
      <c r="O17" s="32">
        <f>N24-N16</f>
        <v>89.216999999999985</v>
      </c>
      <c r="P17" s="32">
        <v>196.08</v>
      </c>
      <c r="Q17" s="32">
        <f>P24-P16</f>
        <v>89.215999999999951</v>
      </c>
      <c r="R17" s="32">
        <v>196.08199999999999</v>
      </c>
      <c r="S17" s="32">
        <f>R24-R16</f>
        <v>89.214999999999947</v>
      </c>
      <c r="T17" s="32">
        <v>196.078</v>
      </c>
      <c r="U17" s="32">
        <f>T24-T16</f>
        <v>89.216999999999985</v>
      </c>
      <c r="V17" s="32">
        <v>196.078</v>
      </c>
      <c r="W17" s="32">
        <f>V24-V16</f>
        <v>89.214999999999975</v>
      </c>
      <c r="X17" s="32">
        <v>196.07900000000001</v>
      </c>
      <c r="Y17" s="32">
        <f>X24-X16</f>
        <v>89.214999999999975</v>
      </c>
      <c r="Z17" s="43">
        <v>196.08</v>
      </c>
      <c r="AA17" s="43">
        <f>Z24-Z16</f>
        <v>89.21599999999998</v>
      </c>
      <c r="AB17" s="43">
        <v>196.07400000000001</v>
      </c>
      <c r="AC17" s="43">
        <f>AB24-AB16</f>
        <v>89.213999999999942</v>
      </c>
      <c r="AD17" s="32">
        <v>196.07400000000001</v>
      </c>
      <c r="AE17" s="32">
        <f>AD24-AD16</f>
        <v>89.21399999999997</v>
      </c>
      <c r="AF17" s="32">
        <v>196.07400000000001</v>
      </c>
      <c r="AG17" s="32">
        <f>AF24-AF16</f>
        <v>89.211999999999989</v>
      </c>
      <c r="AH17" s="32">
        <v>196.07599999999999</v>
      </c>
      <c r="AI17" s="32">
        <f>AH24-AH16</f>
        <v>89.212999999999965</v>
      </c>
      <c r="AJ17" s="32">
        <v>196.07499999999999</v>
      </c>
      <c r="AK17" s="32">
        <f>AJ24-AJ16</f>
        <v>89.213000000000022</v>
      </c>
      <c r="AL17" s="32">
        <v>196.077</v>
      </c>
      <c r="AM17" s="32">
        <f>AL24-AL16</f>
        <v>89.211999999999989</v>
      </c>
      <c r="AN17" s="32">
        <v>196.077</v>
      </c>
      <c r="AO17" s="32">
        <f>AN24-AN16</f>
        <v>89.212000000000018</v>
      </c>
      <c r="AP17" s="32">
        <v>196.077</v>
      </c>
      <c r="AQ17" s="32">
        <f>AP24-AP16</f>
        <v>89.213000000000022</v>
      </c>
      <c r="AR17" s="32">
        <v>196.07399999999998</v>
      </c>
      <c r="AS17" s="32">
        <f>AR24-AR16</f>
        <v>89.212999999999994</v>
      </c>
      <c r="AT17" s="32">
        <v>196.071</v>
      </c>
      <c r="AU17" s="32">
        <f>AT24-AT16</f>
        <v>89.212000000000018</v>
      </c>
      <c r="AV17" s="32">
        <v>196.07300000000001</v>
      </c>
      <c r="AW17" s="32">
        <f>AV24-AV16</f>
        <v>89.211999999999989</v>
      </c>
      <c r="AX17" s="32">
        <v>196.07300000000001</v>
      </c>
      <c r="AY17" s="32">
        <f>AX24-AX16</f>
        <v>89.212000000000018</v>
      </c>
      <c r="AZ17" s="32">
        <v>196.07</v>
      </c>
      <c r="BA17" s="32">
        <f>AZ24-AZ16</f>
        <v>89.212000000000018</v>
      </c>
      <c r="BB17" s="44">
        <v>196.06700000000001</v>
      </c>
      <c r="BC17" s="32">
        <f>BB24-BB16</f>
        <v>89.211000000000013</v>
      </c>
      <c r="BD17" s="44">
        <v>196.06700000000001</v>
      </c>
      <c r="BE17" s="32">
        <f>BD24-BD16</f>
        <v>89.210999999999984</v>
      </c>
      <c r="BF17" s="44">
        <v>196.06299999999999</v>
      </c>
      <c r="BG17" s="32">
        <f>BF24-BF16</f>
        <v>89.209000000000032</v>
      </c>
      <c r="BH17" s="44">
        <v>196.065</v>
      </c>
      <c r="BI17" s="32">
        <f>BH24-BH16</f>
        <v>89.207000000000022</v>
      </c>
      <c r="BJ17" s="44">
        <v>196.065</v>
      </c>
      <c r="BK17" s="32">
        <f>BJ24-BJ16</f>
        <v>89.208000000000027</v>
      </c>
      <c r="BL17" s="44">
        <v>196.06199999999998</v>
      </c>
      <c r="BM17" s="32">
        <f>BL24-BL16</f>
        <v>89.208000000000027</v>
      </c>
      <c r="BN17" s="44">
        <v>196.06299999999999</v>
      </c>
      <c r="BO17" s="32">
        <f>BN24-BN16</f>
        <v>89.208000000000027</v>
      </c>
      <c r="BP17" s="44">
        <v>196.059</v>
      </c>
      <c r="BQ17" s="32">
        <f>BP24-BP16</f>
        <v>89.206999999999994</v>
      </c>
      <c r="BR17" s="44">
        <v>196.06</v>
      </c>
      <c r="BS17" s="32">
        <f>BR24-BR16</f>
        <v>89.207000000000022</v>
      </c>
      <c r="BT17" s="44">
        <v>196.06</v>
      </c>
      <c r="BU17" s="32">
        <f>BT24-BT16</f>
        <v>89.206999999999994</v>
      </c>
    </row>
    <row r="18" spans="1:73" x14ac:dyDescent="0.25">
      <c r="A18" s="29" t="s">
        <v>80</v>
      </c>
      <c r="B18" s="43">
        <v>201.28300000000002</v>
      </c>
      <c r="C18" s="43">
        <v>0</v>
      </c>
      <c r="D18" s="43">
        <v>201.28100000000001</v>
      </c>
      <c r="E18" s="43">
        <f>E16-E17</f>
        <v>0</v>
      </c>
      <c r="F18" s="32">
        <v>201.27799999999999</v>
      </c>
      <c r="G18" s="32"/>
      <c r="H18" s="32">
        <v>201.27500000000001</v>
      </c>
      <c r="I18" s="32"/>
      <c r="J18" s="32">
        <v>201.27199999999999</v>
      </c>
      <c r="K18" s="32"/>
      <c r="L18" s="32">
        <v>201.27</v>
      </c>
      <c r="M18" s="32"/>
      <c r="N18" s="32">
        <v>201.27199999999999</v>
      </c>
      <c r="O18" s="32"/>
      <c r="P18" s="32">
        <v>201.27199999999999</v>
      </c>
      <c r="Q18" s="32"/>
      <c r="R18" s="32">
        <v>201.273</v>
      </c>
      <c r="S18" s="32"/>
      <c r="T18" s="32">
        <v>201.26900000000001</v>
      </c>
      <c r="U18" s="32"/>
      <c r="V18" s="32">
        <v>201.26900000000001</v>
      </c>
      <c r="W18" s="32"/>
      <c r="X18" s="32">
        <v>201.27</v>
      </c>
      <c r="Y18" s="32"/>
      <c r="Z18" s="43">
        <v>201.27</v>
      </c>
      <c r="AA18" s="43">
        <v>0</v>
      </c>
      <c r="AB18" s="43">
        <v>201.26599999999999</v>
      </c>
      <c r="AC18" s="43">
        <f>AC16-AC17</f>
        <v>6.0000000000570708E-3</v>
      </c>
      <c r="AD18" s="32">
        <v>201.26500000000001</v>
      </c>
      <c r="AE18" s="32">
        <v>0.2</v>
      </c>
      <c r="AF18" s="32">
        <v>201.26500000000001</v>
      </c>
      <c r="AG18" s="32">
        <v>0.4</v>
      </c>
      <c r="AH18" s="32">
        <v>201.26599999999999</v>
      </c>
      <c r="AI18" s="32">
        <v>0.3</v>
      </c>
      <c r="AJ18" s="32">
        <v>201.267</v>
      </c>
      <c r="AK18" s="32">
        <v>0.3</v>
      </c>
      <c r="AL18" s="32">
        <v>201.268</v>
      </c>
      <c r="AM18" s="32">
        <v>0.4</v>
      </c>
      <c r="AN18" s="32">
        <v>201.267</v>
      </c>
      <c r="AO18" s="32">
        <v>0.4</v>
      </c>
      <c r="AP18" s="32">
        <v>201.268</v>
      </c>
      <c r="AQ18" s="32">
        <v>0.3</v>
      </c>
      <c r="AR18" s="32">
        <v>201.26499999999999</v>
      </c>
      <c r="AS18" s="32">
        <v>0.3</v>
      </c>
      <c r="AT18" s="32">
        <v>201.26300000000001</v>
      </c>
      <c r="AU18" s="32">
        <v>0.4</v>
      </c>
      <c r="AV18" s="32">
        <v>201.26399999999998</v>
      </c>
      <c r="AW18" s="32">
        <v>0.4</v>
      </c>
      <c r="AX18" s="32">
        <v>201.26399999999998</v>
      </c>
      <c r="AY18" s="32">
        <v>0.4</v>
      </c>
      <c r="AZ18" s="32">
        <v>201.262</v>
      </c>
      <c r="BA18" s="32">
        <v>0.4</v>
      </c>
      <c r="BB18" s="44">
        <v>201.25799999999998</v>
      </c>
      <c r="BC18" s="32">
        <v>0.5</v>
      </c>
      <c r="BD18" s="44">
        <v>201.25700000000001</v>
      </c>
      <c r="BE18" s="32">
        <v>0.5</v>
      </c>
      <c r="BF18" s="44">
        <v>201.255</v>
      </c>
      <c r="BG18" s="32">
        <f>BG16-BG17</f>
        <v>1.0999999999967258E-2</v>
      </c>
      <c r="BH18" s="44">
        <v>201.256</v>
      </c>
      <c r="BI18" s="32">
        <f>BI16-BI17</f>
        <v>1.2999999999976808E-2</v>
      </c>
      <c r="BJ18" s="44">
        <v>201.255</v>
      </c>
      <c r="BK18" s="32">
        <v>0.8</v>
      </c>
      <c r="BL18" s="44">
        <v>201.25299999999999</v>
      </c>
      <c r="BM18" s="32">
        <v>0.8</v>
      </c>
      <c r="BN18" s="44">
        <v>201.25399999999999</v>
      </c>
      <c r="BO18" s="32">
        <v>0.8</v>
      </c>
      <c r="BP18" s="44">
        <v>201.25</v>
      </c>
      <c r="BQ18" s="32">
        <f>BQ16-BQ17</f>
        <v>1.300000000000523E-2</v>
      </c>
      <c r="BR18" s="44">
        <v>201.249</v>
      </c>
      <c r="BS18" s="32">
        <f>BS16-BS17</f>
        <v>1.2999999999976808E-2</v>
      </c>
      <c r="BT18" s="44">
        <v>201.251</v>
      </c>
      <c r="BU18" s="32">
        <v>0.9</v>
      </c>
    </row>
    <row r="19" spans="1:73" x14ac:dyDescent="0.25">
      <c r="A19" s="29" t="s">
        <v>81</v>
      </c>
      <c r="B19" s="43">
        <v>212.14000000000001</v>
      </c>
      <c r="C19" s="43">
        <v>0</v>
      </c>
      <c r="D19" s="43">
        <v>212.137</v>
      </c>
      <c r="E19" s="43"/>
      <c r="F19" s="32">
        <v>212.13400000000001</v>
      </c>
      <c r="G19" s="32"/>
      <c r="H19" s="32">
        <v>212.131</v>
      </c>
      <c r="I19" s="32"/>
      <c r="J19" s="32">
        <v>212.12800000000001</v>
      </c>
      <c r="K19" s="32"/>
      <c r="L19" s="32">
        <v>212.126</v>
      </c>
      <c r="M19" s="32"/>
      <c r="N19" s="32">
        <v>212.12800000000001</v>
      </c>
      <c r="O19" s="32"/>
      <c r="P19" s="32">
        <v>212.12800000000001</v>
      </c>
      <c r="Q19" s="32"/>
      <c r="R19" s="32">
        <v>212.12899999999999</v>
      </c>
      <c r="S19" s="32"/>
      <c r="T19" s="32">
        <v>212.125</v>
      </c>
      <c r="U19" s="32"/>
      <c r="V19" s="32">
        <v>212.125</v>
      </c>
      <c r="W19" s="32"/>
      <c r="X19" s="32">
        <v>212.126</v>
      </c>
      <c r="Y19" s="32"/>
      <c r="Z19" s="43">
        <v>212.12800000000001</v>
      </c>
      <c r="AA19" s="43">
        <v>0</v>
      </c>
      <c r="AB19" s="43">
        <v>212.12200000000001</v>
      </c>
      <c r="AC19" s="43">
        <v>0.2</v>
      </c>
      <c r="AD19" s="32">
        <v>212.12100000000001</v>
      </c>
      <c r="AE19" s="32"/>
      <c r="AF19" s="32">
        <v>212.12100000000001</v>
      </c>
      <c r="AG19" s="32"/>
      <c r="AH19" s="32">
        <v>212.12100000000001</v>
      </c>
      <c r="AI19" s="32"/>
      <c r="AJ19" s="32">
        <v>212.12199999999999</v>
      </c>
      <c r="AK19" s="32"/>
      <c r="AL19" s="32">
        <v>212.124</v>
      </c>
      <c r="AM19" s="32"/>
      <c r="AN19" s="32">
        <v>212.12299999999999</v>
      </c>
      <c r="AO19" s="32"/>
      <c r="AP19" s="32">
        <v>212.124</v>
      </c>
      <c r="AQ19" s="32"/>
      <c r="AR19" s="32">
        <v>212.12099999999998</v>
      </c>
      <c r="AS19" s="32"/>
      <c r="AT19" s="32">
        <v>212.11799999999999</v>
      </c>
      <c r="AU19" s="32"/>
      <c r="AV19" s="32">
        <v>212.119</v>
      </c>
      <c r="AW19" s="32"/>
      <c r="AX19" s="32">
        <v>212.119</v>
      </c>
      <c r="AY19" s="32"/>
      <c r="AZ19" s="32">
        <v>212.11799999999999</v>
      </c>
      <c r="BA19" s="32"/>
      <c r="BB19" s="44">
        <v>212.113</v>
      </c>
      <c r="BC19" s="32"/>
      <c r="BD19" s="44">
        <v>212.113</v>
      </c>
      <c r="BE19" s="32"/>
      <c r="BF19" s="44">
        <v>212.10999999999999</v>
      </c>
      <c r="BG19" s="32"/>
      <c r="BH19" s="44">
        <v>212.11199999999999</v>
      </c>
      <c r="BI19" s="32"/>
      <c r="BJ19" s="44">
        <v>212.11099999999999</v>
      </c>
      <c r="BK19" s="32"/>
      <c r="BL19" s="44">
        <v>212.10899999999998</v>
      </c>
      <c r="BM19" s="32"/>
      <c r="BN19" s="44">
        <v>212.10999999999999</v>
      </c>
      <c r="BO19" s="32"/>
      <c r="BP19" s="44">
        <v>212.10499999999999</v>
      </c>
      <c r="BQ19" s="32"/>
      <c r="BR19" s="44">
        <v>212.10399999999998</v>
      </c>
      <c r="BS19" s="32"/>
      <c r="BT19" s="44">
        <v>212.10499999999999</v>
      </c>
      <c r="BU19" s="32"/>
    </row>
    <row r="20" spans="1:73" x14ac:dyDescent="0.25">
      <c r="A20" s="29" t="s">
        <v>82</v>
      </c>
      <c r="B20" s="43">
        <v>223.273</v>
      </c>
      <c r="C20" s="43">
        <v>0</v>
      </c>
      <c r="D20" s="43">
        <v>223.27</v>
      </c>
      <c r="E20" s="43"/>
      <c r="F20" s="32">
        <v>223.26599999999999</v>
      </c>
      <c r="G20" s="32"/>
      <c r="H20" s="32">
        <v>223.26400000000001</v>
      </c>
      <c r="I20" s="32"/>
      <c r="J20" s="32">
        <v>223.261</v>
      </c>
      <c r="K20" s="32"/>
      <c r="L20" s="32">
        <v>223.26</v>
      </c>
      <c r="M20" s="32"/>
      <c r="N20" s="32">
        <v>223.26</v>
      </c>
      <c r="O20" s="32"/>
      <c r="P20" s="32">
        <v>223.26</v>
      </c>
      <c r="Q20" s="32"/>
      <c r="R20" s="32">
        <v>223.261</v>
      </c>
      <c r="S20" s="32"/>
      <c r="T20" s="32">
        <v>223.25800000000001</v>
      </c>
      <c r="U20" s="32"/>
      <c r="V20" s="32">
        <v>223.25800000000001</v>
      </c>
      <c r="W20" s="32"/>
      <c r="X20" s="32">
        <v>223.25900000000001</v>
      </c>
      <c r="Y20" s="32"/>
      <c r="Z20" s="43">
        <v>223.25900000000001</v>
      </c>
      <c r="AA20" s="43">
        <v>0</v>
      </c>
      <c r="AB20" s="43">
        <v>223.255</v>
      </c>
      <c r="AC20" s="43"/>
      <c r="AD20" s="32">
        <v>223.25300000000001</v>
      </c>
      <c r="AE20" s="32"/>
      <c r="AF20" s="32">
        <v>223.25300000000001</v>
      </c>
      <c r="AG20" s="32"/>
      <c r="AH20" s="32">
        <v>223.25399999999999</v>
      </c>
      <c r="AI20" s="32"/>
      <c r="AJ20" s="32">
        <v>223.255</v>
      </c>
      <c r="AK20" s="32"/>
      <c r="AL20" s="32">
        <v>223.25700000000001</v>
      </c>
      <c r="AM20" s="32"/>
      <c r="AN20" s="32">
        <v>223.255</v>
      </c>
      <c r="AO20" s="32"/>
      <c r="AP20" s="32">
        <v>223.25700000000001</v>
      </c>
      <c r="AQ20" s="32"/>
      <c r="AR20" s="32">
        <v>223.25299999999999</v>
      </c>
      <c r="AS20" s="32"/>
      <c r="AT20" s="32">
        <v>223.25</v>
      </c>
      <c r="AU20" s="32"/>
      <c r="AV20" s="32">
        <v>223.25199999999998</v>
      </c>
      <c r="AW20" s="32"/>
      <c r="AX20" s="32">
        <v>223.25199999999998</v>
      </c>
      <c r="AY20" s="32"/>
      <c r="AZ20" s="32">
        <v>223.251</v>
      </c>
      <c r="BA20" s="32"/>
      <c r="BB20" s="44">
        <v>223.24699999999999</v>
      </c>
      <c r="BC20" s="32"/>
      <c r="BD20" s="44">
        <v>223.24599999999998</v>
      </c>
      <c r="BE20" s="32"/>
      <c r="BF20" s="44">
        <v>223.24299999999999</v>
      </c>
      <c r="BG20" s="32"/>
      <c r="BH20" s="44">
        <v>223.244</v>
      </c>
      <c r="BI20" s="32"/>
      <c r="BJ20" s="44">
        <v>223.24299999999999</v>
      </c>
      <c r="BK20" s="32"/>
      <c r="BL20" s="44">
        <v>223.24099999999999</v>
      </c>
      <c r="BM20" s="32"/>
      <c r="BN20" s="44">
        <v>223.24099999999999</v>
      </c>
      <c r="BO20" s="32"/>
      <c r="BP20" s="44">
        <v>223.23699999999999</v>
      </c>
      <c r="BQ20" s="32"/>
      <c r="BR20" s="44">
        <v>223.23699999999999</v>
      </c>
      <c r="BS20" s="32"/>
      <c r="BT20" s="44">
        <v>223.238</v>
      </c>
      <c r="BU20" s="32"/>
    </row>
    <row r="21" spans="1:73" x14ac:dyDescent="0.25">
      <c r="A21" s="29" t="s">
        <v>83</v>
      </c>
      <c r="B21" s="43">
        <v>237.316</v>
      </c>
      <c r="C21" s="43">
        <v>0</v>
      </c>
      <c r="D21" s="43">
        <v>237.31399999999999</v>
      </c>
      <c r="E21" s="43"/>
      <c r="F21" s="32">
        <v>237.31</v>
      </c>
      <c r="G21" s="32"/>
      <c r="H21" s="32">
        <v>237.30700000000002</v>
      </c>
      <c r="I21" s="32"/>
      <c r="J21" s="32">
        <v>237.304</v>
      </c>
      <c r="K21" s="32"/>
      <c r="L21" s="32">
        <v>237.30199999999999</v>
      </c>
      <c r="M21" s="32"/>
      <c r="N21" s="32">
        <v>237.303</v>
      </c>
      <c r="O21" s="32"/>
      <c r="P21" s="32">
        <v>237.303</v>
      </c>
      <c r="Q21" s="32"/>
      <c r="R21" s="32">
        <v>237.303</v>
      </c>
      <c r="S21" s="32"/>
      <c r="T21" s="32">
        <v>237.3</v>
      </c>
      <c r="U21" s="32"/>
      <c r="V21" s="32">
        <v>237.30100000000002</v>
      </c>
      <c r="W21" s="32"/>
      <c r="X21" s="32">
        <v>237.30100000000002</v>
      </c>
      <c r="Y21" s="32"/>
      <c r="Z21" s="43">
        <v>237.30199999999999</v>
      </c>
      <c r="AA21" s="43">
        <v>0</v>
      </c>
      <c r="AB21" s="43">
        <v>237.297</v>
      </c>
      <c r="AC21" s="43"/>
      <c r="AD21" s="32">
        <v>237.29599999999999</v>
      </c>
      <c r="AE21" s="32"/>
      <c r="AF21" s="32">
        <v>237.29599999999999</v>
      </c>
      <c r="AG21" s="32"/>
      <c r="AH21" s="32">
        <v>237.297</v>
      </c>
      <c r="AI21" s="32"/>
      <c r="AJ21" s="32">
        <v>237.297</v>
      </c>
      <c r="AK21" s="32"/>
      <c r="AL21" s="32">
        <v>237.29900000000001</v>
      </c>
      <c r="AM21" s="32"/>
      <c r="AN21" s="32">
        <v>237.297</v>
      </c>
      <c r="AO21" s="32"/>
      <c r="AP21" s="32">
        <v>237.29999999999998</v>
      </c>
      <c r="AQ21" s="32"/>
      <c r="AR21" s="32">
        <v>237.29599999999999</v>
      </c>
      <c r="AS21" s="32"/>
      <c r="AT21" s="32">
        <v>237.29300000000001</v>
      </c>
      <c r="AU21" s="32"/>
      <c r="AV21" s="32">
        <v>237.29399999999998</v>
      </c>
      <c r="AW21" s="32"/>
      <c r="AX21" s="32">
        <v>237.29399999999998</v>
      </c>
      <c r="AY21" s="32"/>
      <c r="AZ21" s="32">
        <v>237.292</v>
      </c>
      <c r="BA21" s="32"/>
      <c r="BB21" s="44">
        <v>237.28799999999998</v>
      </c>
      <c r="BC21" s="32"/>
      <c r="BD21" s="44">
        <v>237.28700000000001</v>
      </c>
      <c r="BE21" s="32"/>
      <c r="BF21" s="44">
        <v>237.28399999999999</v>
      </c>
      <c r="BG21" s="32"/>
      <c r="BH21" s="44">
        <v>237.286</v>
      </c>
      <c r="BI21" s="32"/>
      <c r="BJ21" s="44">
        <v>237.285</v>
      </c>
      <c r="BK21" s="32"/>
      <c r="BL21" s="44">
        <v>237.28199999999998</v>
      </c>
      <c r="BM21" s="32"/>
      <c r="BN21" s="44">
        <v>237.28299999999999</v>
      </c>
      <c r="BO21" s="32"/>
      <c r="BP21" s="44">
        <v>237.27799999999999</v>
      </c>
      <c r="BQ21" s="32"/>
      <c r="BR21" s="44">
        <v>237.27799999999999</v>
      </c>
      <c r="BS21" s="32"/>
      <c r="BT21" s="44">
        <v>237.279</v>
      </c>
      <c r="BU21" s="32"/>
    </row>
    <row r="22" spans="1:73" x14ac:dyDescent="0.25">
      <c r="A22" s="29" t="s">
        <v>84</v>
      </c>
      <c r="B22" s="43">
        <v>250.816</v>
      </c>
      <c r="C22" s="43">
        <v>0</v>
      </c>
      <c r="D22" s="43">
        <v>250.81399999999999</v>
      </c>
      <c r="E22" s="43"/>
      <c r="F22" s="32">
        <v>250.81</v>
      </c>
      <c r="G22" s="32"/>
      <c r="H22" s="32">
        <v>250.80700000000002</v>
      </c>
      <c r="I22" s="32"/>
      <c r="J22" s="32">
        <v>250.804</v>
      </c>
      <c r="K22" s="32"/>
      <c r="L22" s="32">
        <v>250.80199999999999</v>
      </c>
      <c r="M22" s="32"/>
      <c r="N22" s="32">
        <v>250.803</v>
      </c>
      <c r="O22" s="32"/>
      <c r="P22" s="32">
        <v>250.803</v>
      </c>
      <c r="Q22" s="32"/>
      <c r="R22" s="32">
        <v>250.803</v>
      </c>
      <c r="S22" s="32"/>
      <c r="T22" s="32">
        <v>250.8</v>
      </c>
      <c r="U22" s="32"/>
      <c r="V22" s="32">
        <v>250.8</v>
      </c>
      <c r="W22" s="32"/>
      <c r="X22" s="32">
        <v>250.80100000000002</v>
      </c>
      <c r="Y22" s="32"/>
      <c r="Z22" s="43">
        <v>250.80199999999999</v>
      </c>
      <c r="AA22" s="43">
        <v>0</v>
      </c>
      <c r="AB22" s="43">
        <v>250.797</v>
      </c>
      <c r="AC22" s="43"/>
      <c r="AD22" s="32">
        <v>250.79500000000002</v>
      </c>
      <c r="AE22" s="32"/>
      <c r="AF22" s="32">
        <v>250.79500000000002</v>
      </c>
      <c r="AG22" s="32"/>
      <c r="AH22" s="32">
        <v>250.79599999999999</v>
      </c>
      <c r="AI22" s="32"/>
      <c r="AJ22" s="32">
        <v>250.797</v>
      </c>
      <c r="AK22" s="32"/>
      <c r="AL22" s="32">
        <v>250.797</v>
      </c>
      <c r="AM22" s="32"/>
      <c r="AN22" s="32">
        <v>250.797</v>
      </c>
      <c r="AO22" s="32"/>
      <c r="AP22" s="32">
        <v>250.79999999999998</v>
      </c>
      <c r="AQ22" s="32"/>
      <c r="AR22" s="32">
        <v>250.79499999999999</v>
      </c>
      <c r="AS22" s="32"/>
      <c r="AT22" s="32">
        <v>250.792</v>
      </c>
      <c r="AU22" s="32"/>
      <c r="AV22" s="32">
        <v>250.79300000000001</v>
      </c>
      <c r="AW22" s="32"/>
      <c r="AX22" s="32">
        <v>250.79399999999998</v>
      </c>
      <c r="AY22" s="32"/>
      <c r="AZ22" s="32">
        <v>250.791</v>
      </c>
      <c r="BA22" s="32"/>
      <c r="BB22" s="44">
        <v>250.786</v>
      </c>
      <c r="BC22" s="32"/>
      <c r="BD22" s="44">
        <v>250.786</v>
      </c>
      <c r="BE22" s="32"/>
      <c r="BF22" s="44">
        <v>250.78399999999999</v>
      </c>
      <c r="BG22" s="32"/>
      <c r="BH22" s="44">
        <v>250.78399999999999</v>
      </c>
      <c r="BI22" s="32"/>
      <c r="BJ22" s="44">
        <v>250.78399999999999</v>
      </c>
      <c r="BK22" s="32"/>
      <c r="BL22" s="44">
        <v>250.78100000000001</v>
      </c>
      <c r="BM22" s="32"/>
      <c r="BN22" s="44">
        <v>250.78199999999998</v>
      </c>
      <c r="BO22" s="32"/>
      <c r="BP22" s="44">
        <v>250.77799999999999</v>
      </c>
      <c r="BQ22" s="32"/>
      <c r="BR22" s="44">
        <v>250.77699999999999</v>
      </c>
      <c r="BS22" s="32"/>
      <c r="BT22" s="44">
        <v>250.77799999999999</v>
      </c>
      <c r="BU22" s="32"/>
    </row>
    <row r="23" spans="1:73" x14ac:dyDescent="0.25">
      <c r="A23" s="29" t="s">
        <v>85</v>
      </c>
      <c r="B23" s="43">
        <v>261.30499999999995</v>
      </c>
      <c r="C23" s="43">
        <v>0</v>
      </c>
      <c r="D23" s="43">
        <v>261.303</v>
      </c>
      <c r="E23" s="43"/>
      <c r="F23" s="32">
        <v>261.29899999999998</v>
      </c>
      <c r="G23" s="32"/>
      <c r="H23" s="32">
        <v>261.29599999999999</v>
      </c>
      <c r="I23" s="32"/>
      <c r="J23" s="32">
        <v>261.29299999999995</v>
      </c>
      <c r="K23" s="32"/>
      <c r="L23" s="32">
        <v>261.28999999999996</v>
      </c>
      <c r="M23" s="32"/>
      <c r="N23" s="32">
        <v>261.29199999999997</v>
      </c>
      <c r="O23" s="32"/>
      <c r="P23" s="32">
        <v>261.29199999999997</v>
      </c>
      <c r="Q23" s="32"/>
      <c r="R23" s="32">
        <v>261.291</v>
      </c>
      <c r="S23" s="32"/>
      <c r="T23" s="32">
        <v>261.28899999999999</v>
      </c>
      <c r="U23" s="32"/>
      <c r="V23" s="32">
        <v>261.28799999999995</v>
      </c>
      <c r="W23" s="32"/>
      <c r="X23" s="32">
        <v>261.28899999999999</v>
      </c>
      <c r="Y23" s="32"/>
      <c r="Z23" s="43">
        <v>261.28799999999995</v>
      </c>
      <c r="AA23" s="43">
        <v>0</v>
      </c>
      <c r="AB23" s="43">
        <v>261.28399999999999</v>
      </c>
      <c r="AC23" s="43"/>
      <c r="AD23" s="32">
        <v>261.28299999999996</v>
      </c>
      <c r="AE23" s="32"/>
      <c r="AF23" s="32">
        <v>261.28299999999996</v>
      </c>
      <c r="AG23" s="32"/>
      <c r="AH23" s="32">
        <v>261.28399999999999</v>
      </c>
      <c r="AI23" s="32"/>
      <c r="AJ23" s="32">
        <v>261.28499999999997</v>
      </c>
      <c r="AK23" s="32"/>
      <c r="AL23" s="32">
        <v>261.28699999999998</v>
      </c>
      <c r="AM23" s="32"/>
      <c r="AN23" s="32">
        <v>261.286</v>
      </c>
      <c r="AO23" s="32"/>
      <c r="AP23" s="32">
        <v>261.28699999999998</v>
      </c>
      <c r="AQ23" s="32"/>
      <c r="AR23" s="32">
        <v>261.28300000000002</v>
      </c>
      <c r="AS23" s="32"/>
      <c r="AT23" s="32">
        <v>261.27999999999997</v>
      </c>
      <c r="AU23" s="32"/>
      <c r="AV23" s="32">
        <v>261.28100000000001</v>
      </c>
      <c r="AW23" s="32"/>
      <c r="AX23" s="32">
        <v>261.28199999999998</v>
      </c>
      <c r="AY23" s="32"/>
      <c r="AZ23" s="32">
        <v>261.279</v>
      </c>
      <c r="BA23" s="32"/>
      <c r="BB23" s="44">
        <v>261.27499999999998</v>
      </c>
      <c r="BC23" s="32"/>
      <c r="BD23" s="44">
        <v>261.274</v>
      </c>
      <c r="BE23" s="32"/>
      <c r="BF23" s="44">
        <v>261.27100000000002</v>
      </c>
      <c r="BG23" s="32"/>
      <c r="BH23" s="44">
        <v>261.27199999999999</v>
      </c>
      <c r="BI23" s="32"/>
      <c r="BJ23" s="44">
        <v>261.27100000000002</v>
      </c>
      <c r="BK23" s="32"/>
      <c r="BL23" s="44">
        <v>261.26900000000001</v>
      </c>
      <c r="BM23" s="32"/>
      <c r="BN23" s="44">
        <v>261.27</v>
      </c>
      <c r="BO23" s="32"/>
      <c r="BP23" s="44">
        <v>261.26499999999999</v>
      </c>
      <c r="BQ23" s="32"/>
      <c r="BR23" s="44">
        <v>261.26299999999998</v>
      </c>
      <c r="BS23" s="32"/>
      <c r="BT23" s="44">
        <v>261.26499999999999</v>
      </c>
      <c r="BU23" s="32"/>
    </row>
    <row r="24" spans="1:73" x14ac:dyDescent="0.25">
      <c r="A24" s="29" t="s">
        <v>86</v>
      </c>
      <c r="B24" s="43">
        <v>273.327</v>
      </c>
      <c r="C24" s="43">
        <v>0</v>
      </c>
      <c r="D24" s="43">
        <v>273.32499999999999</v>
      </c>
      <c r="E24" s="43"/>
      <c r="F24" s="32">
        <v>273.32099999999997</v>
      </c>
      <c r="G24" s="32"/>
      <c r="H24" s="32">
        <v>273.31699999999995</v>
      </c>
      <c r="I24" s="32"/>
      <c r="J24" s="32">
        <v>273.31399999999996</v>
      </c>
      <c r="K24" s="32"/>
      <c r="L24" s="32">
        <v>273.31099999999998</v>
      </c>
      <c r="M24" s="32"/>
      <c r="N24" s="32">
        <v>273.31299999999999</v>
      </c>
      <c r="O24" s="32"/>
      <c r="P24" s="32">
        <v>273.31199999999995</v>
      </c>
      <c r="Q24" s="32"/>
      <c r="R24" s="32">
        <v>273.31199999999995</v>
      </c>
      <c r="S24" s="32"/>
      <c r="T24" s="32">
        <v>273.31</v>
      </c>
      <c r="U24" s="32"/>
      <c r="V24" s="32">
        <v>273.30899999999997</v>
      </c>
      <c r="W24" s="32"/>
      <c r="X24" s="32">
        <v>273.30899999999997</v>
      </c>
      <c r="Y24" s="32"/>
      <c r="Z24" s="43">
        <v>273.31099999999998</v>
      </c>
      <c r="AA24" s="43">
        <v>0</v>
      </c>
      <c r="AB24" s="43">
        <v>273.30499999999995</v>
      </c>
      <c r="AC24" s="43"/>
      <c r="AD24" s="32">
        <v>273.30399999999997</v>
      </c>
      <c r="AE24" s="32"/>
      <c r="AF24" s="32">
        <v>273.303</v>
      </c>
      <c r="AG24" s="32"/>
      <c r="AH24" s="32">
        <v>273.30399999999997</v>
      </c>
      <c r="AI24" s="32"/>
      <c r="AJ24" s="32">
        <v>273.30500000000001</v>
      </c>
      <c r="AK24" s="32"/>
      <c r="AL24" s="32">
        <v>273.30599999999998</v>
      </c>
      <c r="AM24" s="32"/>
      <c r="AN24" s="32">
        <v>273.30500000000001</v>
      </c>
      <c r="AO24" s="32"/>
      <c r="AP24" s="32">
        <v>273.30700000000002</v>
      </c>
      <c r="AQ24" s="32"/>
      <c r="AR24" s="32">
        <v>273.303</v>
      </c>
      <c r="AS24" s="32"/>
      <c r="AT24" s="32">
        <v>273.3</v>
      </c>
      <c r="AU24" s="32"/>
      <c r="AV24" s="32">
        <v>273.30099999999999</v>
      </c>
      <c r="AW24" s="32"/>
      <c r="AX24" s="32">
        <v>273.30200000000002</v>
      </c>
      <c r="AY24" s="32"/>
      <c r="AZ24" s="32">
        <v>273.3</v>
      </c>
      <c r="BA24" s="32"/>
      <c r="BB24" s="44">
        <v>273.29500000000002</v>
      </c>
      <c r="BC24" s="32"/>
      <c r="BD24" s="44">
        <v>273.29399999999998</v>
      </c>
      <c r="BE24" s="32"/>
      <c r="BF24" s="44">
        <v>273.29000000000002</v>
      </c>
      <c r="BG24" s="32"/>
      <c r="BH24" s="44">
        <v>273.29000000000002</v>
      </c>
      <c r="BI24" s="32"/>
      <c r="BJ24" s="44">
        <v>273.29000000000002</v>
      </c>
      <c r="BK24" s="32"/>
      <c r="BL24" s="44">
        <v>273.28800000000001</v>
      </c>
      <c r="BM24" s="32"/>
      <c r="BN24" s="44">
        <v>273.28800000000001</v>
      </c>
      <c r="BO24" s="32"/>
      <c r="BP24" s="44">
        <v>273.28399999999999</v>
      </c>
      <c r="BQ24" s="32"/>
      <c r="BR24" s="44">
        <v>273.28300000000002</v>
      </c>
      <c r="BS24" s="32"/>
      <c r="BT24" s="44">
        <v>273.28399999999999</v>
      </c>
      <c r="BU24" s="32"/>
    </row>
    <row r="25" spans="1:73" x14ac:dyDescent="0.25">
      <c r="A25" s="45" t="s">
        <v>87</v>
      </c>
      <c r="B25" s="59">
        <v>285.34199999999998</v>
      </c>
      <c r="C25" s="43">
        <v>0</v>
      </c>
      <c r="D25" s="59">
        <v>285.33999999999997</v>
      </c>
      <c r="E25" s="59">
        <f>B27-B25</f>
        <v>13.98399999999998</v>
      </c>
      <c r="F25" s="48">
        <v>285.33599999999996</v>
      </c>
      <c r="G25" s="48">
        <v>13.984</v>
      </c>
      <c r="H25" s="48">
        <v>285.33199999999999</v>
      </c>
      <c r="I25" s="48">
        <v>13.984</v>
      </c>
      <c r="J25" s="48">
        <v>285.32899999999995</v>
      </c>
      <c r="K25" s="48">
        <v>13.984</v>
      </c>
      <c r="L25" s="48">
        <v>285.327</v>
      </c>
      <c r="M25" s="48">
        <v>13.984</v>
      </c>
      <c r="N25" s="48">
        <v>285.32799999999997</v>
      </c>
      <c r="O25" s="48">
        <v>13.984</v>
      </c>
      <c r="P25" s="48">
        <v>285.327</v>
      </c>
      <c r="Q25" s="48">
        <v>13.984</v>
      </c>
      <c r="R25" s="48">
        <v>285.327</v>
      </c>
      <c r="S25" s="48">
        <v>13.984</v>
      </c>
      <c r="T25" s="48">
        <v>285.32399999999996</v>
      </c>
      <c r="U25" s="48">
        <v>13.984</v>
      </c>
      <c r="V25" s="48">
        <v>285.32399999999996</v>
      </c>
      <c r="W25" s="48">
        <v>13.984</v>
      </c>
      <c r="X25" s="48">
        <v>285.32399999999996</v>
      </c>
      <c r="Y25" s="48">
        <v>13.984</v>
      </c>
      <c r="Z25" s="59">
        <v>285.32399999999996</v>
      </c>
      <c r="AA25" s="43">
        <v>13.98399999999998</v>
      </c>
      <c r="AB25" s="59">
        <v>285.32</v>
      </c>
      <c r="AC25" s="59">
        <f>Z27-Z25</f>
        <v>13.984000000000037</v>
      </c>
      <c r="AD25" s="48">
        <v>285.31799999999998</v>
      </c>
      <c r="AE25" s="48">
        <v>13.984</v>
      </c>
      <c r="AF25" s="48">
        <v>285.31799999999998</v>
      </c>
      <c r="AG25" s="48">
        <v>13.984</v>
      </c>
      <c r="AH25" s="48">
        <v>285.31799999999998</v>
      </c>
      <c r="AI25" s="48">
        <v>13.984</v>
      </c>
      <c r="AJ25" s="48">
        <v>285.31900000000002</v>
      </c>
      <c r="AK25" s="48">
        <v>13.984</v>
      </c>
      <c r="AL25" s="48">
        <v>285.32</v>
      </c>
      <c r="AM25" s="48">
        <v>13.984</v>
      </c>
      <c r="AN25" s="48">
        <v>285.31900000000002</v>
      </c>
      <c r="AO25" s="48">
        <v>13.984</v>
      </c>
      <c r="AP25" s="48">
        <v>285.32099999999997</v>
      </c>
      <c r="AQ25" s="48">
        <v>13.984</v>
      </c>
      <c r="AR25" s="48">
        <v>285.31700000000001</v>
      </c>
      <c r="AS25" s="48">
        <v>13.984</v>
      </c>
      <c r="AT25" s="48">
        <v>285.31400000000002</v>
      </c>
      <c r="AU25" s="48">
        <v>13.984</v>
      </c>
      <c r="AV25" s="48">
        <v>285.315</v>
      </c>
      <c r="AW25" s="48">
        <v>13.984</v>
      </c>
      <c r="AX25" s="48">
        <v>285.31599999999997</v>
      </c>
      <c r="AY25" s="48">
        <v>13.984</v>
      </c>
      <c r="AZ25" s="48">
        <v>285.31299999999999</v>
      </c>
      <c r="BA25" s="48">
        <v>13.984</v>
      </c>
      <c r="BB25" s="60">
        <v>285.30899999999997</v>
      </c>
      <c r="BC25" s="48">
        <v>13.984</v>
      </c>
      <c r="BD25" s="60">
        <v>285.30799999999999</v>
      </c>
      <c r="BE25" s="48">
        <v>13.984</v>
      </c>
      <c r="BF25" s="60">
        <v>285.30399999999997</v>
      </c>
      <c r="BG25" s="48">
        <v>13.984</v>
      </c>
      <c r="BH25" s="60">
        <v>285.30399999999997</v>
      </c>
      <c r="BI25" s="48">
        <v>13.984</v>
      </c>
      <c r="BJ25" s="60">
        <v>285.30399999999997</v>
      </c>
      <c r="BK25" s="48">
        <v>13.984</v>
      </c>
      <c r="BL25" s="60">
        <v>285.30099999999999</v>
      </c>
      <c r="BM25" s="48">
        <v>13.984</v>
      </c>
      <c r="BN25" s="60">
        <v>285.30200000000002</v>
      </c>
      <c r="BO25" s="48">
        <v>13.984</v>
      </c>
      <c r="BP25" s="60">
        <v>285.29699999999997</v>
      </c>
      <c r="BQ25" s="48">
        <v>13.984</v>
      </c>
      <c r="BR25" s="60">
        <v>285.29699999999997</v>
      </c>
      <c r="BS25" s="48">
        <v>13.984</v>
      </c>
      <c r="BT25" s="60">
        <v>285.29699999999997</v>
      </c>
      <c r="BU25" s="48">
        <v>13.984</v>
      </c>
    </row>
    <row r="26" spans="1:73" x14ac:dyDescent="0.25">
      <c r="A26" s="45" t="s">
        <v>88</v>
      </c>
      <c r="B26" s="59">
        <v>295.80499999999995</v>
      </c>
      <c r="C26" s="43">
        <v>0</v>
      </c>
      <c r="D26" s="59">
        <v>295.803</v>
      </c>
      <c r="E26" s="59">
        <f>D27-D25</f>
        <v>13.983000000000004</v>
      </c>
      <c r="F26" s="48">
        <v>295.79899999999998</v>
      </c>
      <c r="G26" s="48">
        <f>F27-F25</f>
        <v>13.984000000000037</v>
      </c>
      <c r="H26" s="48">
        <v>295.79499999999996</v>
      </c>
      <c r="I26" s="48">
        <f>H27-H25</f>
        <v>13.98399999999998</v>
      </c>
      <c r="J26" s="48">
        <v>295.79199999999997</v>
      </c>
      <c r="K26" s="48">
        <f>J27-J25</f>
        <v>13.984000000000037</v>
      </c>
      <c r="L26" s="48">
        <v>295.78899999999999</v>
      </c>
      <c r="M26" s="48">
        <f>L27-L25</f>
        <v>13.983000000000004</v>
      </c>
      <c r="N26" s="48">
        <v>295.78999999999996</v>
      </c>
      <c r="O26" s="48">
        <f>N27-N25</f>
        <v>13.983000000000004</v>
      </c>
      <c r="P26" s="48">
        <v>295.78999999999996</v>
      </c>
      <c r="Q26" s="48">
        <f>P27-P25</f>
        <v>13.983000000000004</v>
      </c>
      <c r="R26" s="48">
        <v>295.78899999999999</v>
      </c>
      <c r="S26" s="48">
        <f>R27-R25</f>
        <v>13.983000000000004</v>
      </c>
      <c r="T26" s="48">
        <v>295.78699999999998</v>
      </c>
      <c r="U26" s="48">
        <f>T27-T25</f>
        <v>13.983000000000004</v>
      </c>
      <c r="V26" s="48">
        <v>295.786</v>
      </c>
      <c r="W26" s="48">
        <f>V27-V25</f>
        <v>13.983000000000004</v>
      </c>
      <c r="X26" s="48">
        <v>295.786</v>
      </c>
      <c r="Y26" s="48">
        <f>X27-X25</f>
        <v>13.983000000000004</v>
      </c>
      <c r="Z26" s="59">
        <v>295.78699999999998</v>
      </c>
      <c r="AA26" s="43">
        <f>Z27-Z25</f>
        <v>13.984000000000037</v>
      </c>
      <c r="AB26" s="59">
        <v>295.78099999999995</v>
      </c>
      <c r="AC26" s="59">
        <f>AB27-AB25</f>
        <v>13.981999999999971</v>
      </c>
      <c r="AD26" s="48">
        <v>295.77999999999997</v>
      </c>
      <c r="AE26" s="48">
        <f>AD27-AD25</f>
        <v>13.983000000000004</v>
      </c>
      <c r="AF26" s="48">
        <v>295.77999999999997</v>
      </c>
      <c r="AG26" s="48">
        <f>AF27-AF25</f>
        <v>13.981999999999971</v>
      </c>
      <c r="AH26" s="48">
        <v>295.77999999999997</v>
      </c>
      <c r="AI26" s="48">
        <f>AH27-AH25</f>
        <v>13.983000000000004</v>
      </c>
      <c r="AJ26" s="48">
        <v>295.78100000000001</v>
      </c>
      <c r="AK26" s="48">
        <f>AJ27-AJ25</f>
        <v>13.981999999999971</v>
      </c>
      <c r="AL26" s="48">
        <v>295.78199999999998</v>
      </c>
      <c r="AM26" s="48">
        <f>AL27-AL25</f>
        <v>13.980999999999995</v>
      </c>
      <c r="AN26" s="48">
        <v>295.78100000000001</v>
      </c>
      <c r="AO26" s="48">
        <f>AN27-AN25</f>
        <v>13.981999999999971</v>
      </c>
      <c r="AP26" s="48">
        <v>295.78199999999998</v>
      </c>
      <c r="AQ26" s="48">
        <f>AP27-AP25</f>
        <v>13.981000000000051</v>
      </c>
      <c r="AR26" s="48">
        <v>295.77800000000002</v>
      </c>
      <c r="AS26" s="48">
        <f>AR27-AR25</f>
        <v>13.980999999999995</v>
      </c>
      <c r="AT26" s="48">
        <v>295.774</v>
      </c>
      <c r="AU26" s="48">
        <f>AT27-AT25</f>
        <v>13.979999999999961</v>
      </c>
      <c r="AV26" s="48">
        <v>295.77600000000001</v>
      </c>
      <c r="AW26" s="48">
        <f>AV27-AV25</f>
        <v>13.980999999999995</v>
      </c>
      <c r="AX26" s="48">
        <v>295.77600000000001</v>
      </c>
      <c r="AY26" s="48">
        <f>AX27-AX25</f>
        <v>13.980999999999995</v>
      </c>
      <c r="AZ26" s="48">
        <v>295.77299999999997</v>
      </c>
      <c r="BA26" s="48">
        <f>AZ27-AZ25</f>
        <v>13.982000000000028</v>
      </c>
      <c r="BB26" s="60">
        <v>295.76900000000001</v>
      </c>
      <c r="BC26" s="48">
        <f>BB27-BB25</f>
        <v>13.982000000000028</v>
      </c>
      <c r="BD26" s="60">
        <v>295.767</v>
      </c>
      <c r="BE26" s="48">
        <f>BD27-BD25</f>
        <v>13.980999999999995</v>
      </c>
      <c r="BF26" s="60">
        <v>295.76299999999998</v>
      </c>
      <c r="BG26" s="48">
        <f>BF27-BF25</f>
        <v>13.982000000000028</v>
      </c>
      <c r="BH26" s="60">
        <v>295.76400000000001</v>
      </c>
      <c r="BI26" s="48">
        <f>BH27-BH25</f>
        <v>13.982000000000028</v>
      </c>
      <c r="BJ26" s="60">
        <v>295.76299999999998</v>
      </c>
      <c r="BK26" s="48">
        <f>BJ27-BJ25</f>
        <v>13.980999999999995</v>
      </c>
      <c r="BL26" s="60">
        <v>295.76</v>
      </c>
      <c r="BM26" s="48">
        <f>BL27-BL25</f>
        <v>13.982000000000028</v>
      </c>
      <c r="BN26" s="60">
        <v>295.76099999999997</v>
      </c>
      <c r="BO26" s="48">
        <f>BN27-BN25</f>
        <v>13.980999999999995</v>
      </c>
      <c r="BP26" s="60">
        <v>295.75599999999997</v>
      </c>
      <c r="BQ26" s="48">
        <f>BP27-BP25</f>
        <v>13.981000000000051</v>
      </c>
      <c r="BR26" s="60">
        <v>295.75599999999997</v>
      </c>
      <c r="BS26" s="48">
        <f>BR27-BR25</f>
        <v>13.981000000000051</v>
      </c>
      <c r="BT26" s="60">
        <v>295.75599999999997</v>
      </c>
      <c r="BU26" s="48">
        <f>BT27-BT25</f>
        <v>13.981000000000051</v>
      </c>
    </row>
    <row r="27" spans="1:73" x14ac:dyDescent="0.25">
      <c r="A27" s="45" t="s">
        <v>89</v>
      </c>
      <c r="B27" s="59">
        <v>299.32599999999996</v>
      </c>
      <c r="C27" s="43">
        <v>0</v>
      </c>
      <c r="D27" s="59">
        <v>299.32299999999998</v>
      </c>
      <c r="E27" s="59"/>
      <c r="F27" s="48">
        <v>299.32</v>
      </c>
      <c r="G27" s="48"/>
      <c r="H27" s="48">
        <v>299.31599999999997</v>
      </c>
      <c r="I27" s="48"/>
      <c r="J27" s="48">
        <v>299.31299999999999</v>
      </c>
      <c r="K27" s="48"/>
      <c r="L27" s="48">
        <v>299.31</v>
      </c>
      <c r="M27" s="48"/>
      <c r="N27" s="48">
        <v>299.31099999999998</v>
      </c>
      <c r="O27" s="48"/>
      <c r="P27" s="48">
        <v>299.31</v>
      </c>
      <c r="Q27" s="48"/>
      <c r="R27" s="48">
        <v>299.31</v>
      </c>
      <c r="S27" s="48"/>
      <c r="T27" s="48">
        <v>299.30699999999996</v>
      </c>
      <c r="U27" s="48"/>
      <c r="V27" s="48">
        <v>299.30699999999996</v>
      </c>
      <c r="W27" s="48"/>
      <c r="X27" s="48">
        <v>299.30699999999996</v>
      </c>
      <c r="Y27" s="48"/>
      <c r="Z27" s="59">
        <v>299.30799999999999</v>
      </c>
      <c r="AA27" s="43">
        <v>0</v>
      </c>
      <c r="AB27" s="59">
        <v>299.30199999999996</v>
      </c>
      <c r="AC27" s="59">
        <v>0.2</v>
      </c>
      <c r="AD27" s="48">
        <v>299.30099999999999</v>
      </c>
      <c r="AE27" s="48">
        <v>0.1</v>
      </c>
      <c r="AF27" s="48">
        <v>299.29999999999995</v>
      </c>
      <c r="AG27" s="48">
        <v>0.2</v>
      </c>
      <c r="AH27" s="48">
        <v>299.30099999999999</v>
      </c>
      <c r="AI27" s="48">
        <v>0.1</v>
      </c>
      <c r="AJ27" s="48">
        <v>299.30099999999999</v>
      </c>
      <c r="AK27" s="48">
        <v>0.2</v>
      </c>
      <c r="AL27" s="48">
        <v>299.30099999999999</v>
      </c>
      <c r="AM27" s="48">
        <v>0.3</v>
      </c>
      <c r="AN27" s="48">
        <v>299.30099999999999</v>
      </c>
      <c r="AO27" s="48">
        <v>0.2</v>
      </c>
      <c r="AP27" s="48">
        <v>299.30200000000002</v>
      </c>
      <c r="AQ27" s="48">
        <v>0.3</v>
      </c>
      <c r="AR27" s="48">
        <v>299.298</v>
      </c>
      <c r="AS27" s="48">
        <v>0.3</v>
      </c>
      <c r="AT27" s="48">
        <v>299.29399999999998</v>
      </c>
      <c r="AU27" s="48">
        <v>0.4</v>
      </c>
      <c r="AV27" s="48">
        <v>299.29599999999999</v>
      </c>
      <c r="AW27" s="48">
        <v>0.3</v>
      </c>
      <c r="AX27" s="48">
        <v>299.29699999999997</v>
      </c>
      <c r="AY27" s="48">
        <v>0.3</v>
      </c>
      <c r="AZ27" s="48">
        <v>299.29500000000002</v>
      </c>
      <c r="BA27" s="48">
        <v>0.2</v>
      </c>
      <c r="BB27" s="60">
        <v>299.291</v>
      </c>
      <c r="BC27" s="48">
        <v>0.2</v>
      </c>
      <c r="BD27" s="60">
        <v>299.28899999999999</v>
      </c>
      <c r="BE27" s="48">
        <v>0.3</v>
      </c>
      <c r="BF27" s="60">
        <v>299.286</v>
      </c>
      <c r="BG27" s="48">
        <v>0.2</v>
      </c>
      <c r="BH27" s="60">
        <v>299.286</v>
      </c>
      <c r="BI27" s="48">
        <v>0.2</v>
      </c>
      <c r="BJ27" s="60">
        <v>299.28499999999997</v>
      </c>
      <c r="BK27" s="48">
        <v>0.3</v>
      </c>
      <c r="BL27" s="60">
        <v>299.28300000000002</v>
      </c>
      <c r="BM27" s="48">
        <v>0.2</v>
      </c>
      <c r="BN27" s="60">
        <v>299.28300000000002</v>
      </c>
      <c r="BO27" s="48">
        <v>0.3</v>
      </c>
      <c r="BP27" s="60">
        <v>299.27800000000002</v>
      </c>
      <c r="BQ27" s="48">
        <v>0.3</v>
      </c>
      <c r="BR27" s="60">
        <v>299.27800000000002</v>
      </c>
      <c r="BS27" s="48">
        <v>0.3</v>
      </c>
      <c r="BT27" s="60">
        <v>299.27800000000002</v>
      </c>
      <c r="BU27" s="48">
        <v>0.3</v>
      </c>
    </row>
    <row r="28" spans="1:73" s="70" customFormat="1" x14ac:dyDescent="0.25">
      <c r="A28" s="106"/>
      <c r="B28" s="107"/>
      <c r="C28" s="107"/>
      <c r="D28" s="107"/>
      <c r="E28" s="107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7"/>
      <c r="AA28" s="107"/>
      <c r="AB28" s="107"/>
      <c r="AC28" s="107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8"/>
      <c r="BA28" s="108"/>
      <c r="BB28" s="75"/>
      <c r="BC28" s="108"/>
      <c r="BD28" s="75"/>
      <c r="BE28" s="108"/>
      <c r="BF28" s="75"/>
      <c r="BG28" s="108"/>
      <c r="BH28" s="75"/>
      <c r="BI28" s="108"/>
      <c r="BJ28" s="75"/>
      <c r="BK28" s="108"/>
      <c r="BL28" s="75"/>
      <c r="BM28" s="108"/>
      <c r="BN28" s="75"/>
      <c r="BO28" s="108"/>
      <c r="BP28" s="75"/>
      <c r="BQ28" s="108"/>
      <c r="BR28" s="75"/>
      <c r="BS28" s="108"/>
      <c r="BT28" s="75"/>
      <c r="BU28" s="108"/>
    </row>
    <row r="29" spans="1:73" s="70" customFormat="1" x14ac:dyDescent="0.25">
      <c r="A29" s="106"/>
      <c r="B29" s="107"/>
      <c r="C29" s="107"/>
      <c r="D29" s="107">
        <f>B27-B2</f>
        <v>293.64699999999999</v>
      </c>
      <c r="E29" s="107"/>
      <c r="F29" s="108">
        <f>D29</f>
        <v>293.64699999999999</v>
      </c>
      <c r="G29" s="108"/>
      <c r="H29" s="108">
        <f>D29</f>
        <v>293.64699999999999</v>
      </c>
      <c r="I29" s="108"/>
      <c r="J29" s="108">
        <f>D29</f>
        <v>293.64699999999999</v>
      </c>
      <c r="K29" s="108"/>
      <c r="L29" s="108">
        <f>D29</f>
        <v>293.64699999999999</v>
      </c>
      <c r="M29" s="108"/>
      <c r="N29" s="108">
        <f>D29</f>
        <v>293.64699999999999</v>
      </c>
      <c r="O29" s="108"/>
      <c r="P29" s="108">
        <f>D29</f>
        <v>293.64699999999999</v>
      </c>
      <c r="Q29" s="108"/>
      <c r="R29" s="108">
        <f>D29</f>
        <v>293.64699999999999</v>
      </c>
      <c r="S29" s="108"/>
      <c r="T29" s="108">
        <f>D29</f>
        <v>293.64699999999999</v>
      </c>
      <c r="U29" s="108"/>
      <c r="V29" s="108">
        <f>D29</f>
        <v>293.64699999999999</v>
      </c>
      <c r="W29" s="108"/>
      <c r="X29" s="108">
        <f>D29</f>
        <v>293.64699999999999</v>
      </c>
      <c r="Y29" s="108"/>
      <c r="Z29" s="107">
        <v>293.64699999999999</v>
      </c>
      <c r="AA29" s="107"/>
      <c r="AB29" s="107">
        <v>293.64699999999999</v>
      </c>
      <c r="AC29" s="107"/>
      <c r="AD29" s="108">
        <f>AB29</f>
        <v>293.64699999999999</v>
      </c>
      <c r="AE29" s="108"/>
      <c r="AF29" s="108">
        <f>AB29</f>
        <v>293.64699999999999</v>
      </c>
      <c r="AG29" s="108"/>
      <c r="AH29" s="108">
        <f>AB29</f>
        <v>293.64699999999999</v>
      </c>
      <c r="AI29" s="108"/>
      <c r="AJ29" s="108">
        <f>AB29</f>
        <v>293.64699999999999</v>
      </c>
      <c r="AK29" s="108"/>
      <c r="AL29" s="108">
        <f>AB29</f>
        <v>293.64699999999999</v>
      </c>
      <c r="AM29" s="108"/>
      <c r="AN29" s="108">
        <f>AB29</f>
        <v>293.64699999999999</v>
      </c>
      <c r="AO29" s="108"/>
      <c r="AP29" s="108">
        <f>AB29</f>
        <v>293.64699999999999</v>
      </c>
      <c r="AQ29" s="108"/>
      <c r="AR29" s="108">
        <f>AB29</f>
        <v>293.64699999999999</v>
      </c>
      <c r="AS29" s="108"/>
      <c r="AT29" s="108">
        <f>AB29</f>
        <v>293.64699999999999</v>
      </c>
      <c r="AU29" s="108"/>
      <c r="AV29" s="108">
        <f>AB29</f>
        <v>293.64699999999999</v>
      </c>
      <c r="AW29" s="108"/>
      <c r="AX29" s="108">
        <f>AB29</f>
        <v>293.64699999999999</v>
      </c>
      <c r="AY29" s="108"/>
      <c r="AZ29" s="108">
        <f>AB29</f>
        <v>293.64699999999999</v>
      </c>
      <c r="BA29" s="108"/>
      <c r="BB29" s="75">
        <f>AB29</f>
        <v>293.64699999999999</v>
      </c>
      <c r="BC29" s="108"/>
      <c r="BD29" s="75">
        <f>AB29</f>
        <v>293.64699999999999</v>
      </c>
      <c r="BE29" s="108"/>
      <c r="BF29" s="75">
        <f>AB29</f>
        <v>293.64699999999999</v>
      </c>
      <c r="BG29" s="108"/>
      <c r="BH29" s="75">
        <f>AB29</f>
        <v>293.64699999999999</v>
      </c>
      <c r="BI29" s="108"/>
      <c r="BJ29" s="75">
        <f>AB29</f>
        <v>293.64699999999999</v>
      </c>
      <c r="BK29" s="108"/>
      <c r="BL29" s="75">
        <f>AB29</f>
        <v>293.64699999999999</v>
      </c>
      <c r="BM29" s="108"/>
      <c r="BN29" s="75">
        <f>AB29</f>
        <v>293.64699999999999</v>
      </c>
      <c r="BO29" s="108"/>
      <c r="BP29" s="75">
        <f>AB29</f>
        <v>293.64699999999999</v>
      </c>
      <c r="BQ29" s="108"/>
      <c r="BR29" s="75">
        <f>AB29</f>
        <v>293.64699999999999</v>
      </c>
      <c r="BS29" s="108"/>
      <c r="BT29" s="75">
        <f>AB29</f>
        <v>293.64699999999999</v>
      </c>
      <c r="BU29" s="108"/>
    </row>
    <row r="30" spans="1:73" s="70" customFormat="1" x14ac:dyDescent="0.25">
      <c r="A30" s="106"/>
      <c r="B30" s="107"/>
      <c r="C30" s="107"/>
      <c r="D30" s="107">
        <f>D27-D2</f>
        <v>293.64400000000001</v>
      </c>
      <c r="E30" s="107"/>
      <c r="F30" s="108">
        <f>F27-F2</f>
        <v>293.642</v>
      </c>
      <c r="G30" s="108"/>
      <c r="H30" s="108">
        <f>H27-H2</f>
        <v>293.63799999999998</v>
      </c>
      <c r="I30" s="108"/>
      <c r="J30" s="108">
        <f>J27-J2</f>
        <v>293.63599999999997</v>
      </c>
      <c r="K30" s="108"/>
      <c r="L30" s="108">
        <f>L27-L2</f>
        <v>293.63299999999998</v>
      </c>
      <c r="M30" s="108"/>
      <c r="N30" s="108">
        <f>N27-N2</f>
        <v>293.63299999999998</v>
      </c>
      <c r="O30" s="108"/>
      <c r="P30" s="108">
        <f>P27-P2</f>
        <v>293.63100000000003</v>
      </c>
      <c r="Q30" s="108"/>
      <c r="R30" s="108">
        <f>R27-R2</f>
        <v>293.63100000000003</v>
      </c>
      <c r="S30" s="108"/>
      <c r="T30" s="108">
        <f>T27-T2</f>
        <v>293.62799999999999</v>
      </c>
      <c r="U30" s="108"/>
      <c r="V30" s="108">
        <f>V27-V2</f>
        <v>293.62899999999996</v>
      </c>
      <c r="W30" s="108"/>
      <c r="X30" s="108">
        <f>X27-X2</f>
        <v>293.62899999999996</v>
      </c>
      <c r="Y30" s="108"/>
      <c r="Z30" s="107">
        <f>Z27-Z2</f>
        <v>293.63</v>
      </c>
      <c r="AA30" s="107"/>
      <c r="AB30" s="107">
        <f>AB27-AB2</f>
        <v>293.62399999999997</v>
      </c>
      <c r="AC30" s="107"/>
      <c r="AD30" s="108">
        <f>AD27-AD2</f>
        <v>293.62299999999999</v>
      </c>
      <c r="AE30" s="108"/>
      <c r="AF30" s="108">
        <f>AF27-AF2</f>
        <v>293.62199999999996</v>
      </c>
      <c r="AG30" s="108"/>
      <c r="AH30" s="108">
        <f>AH27-AH2</f>
        <v>293.62299999999999</v>
      </c>
      <c r="AI30" s="108"/>
      <c r="AJ30" s="108">
        <f>AJ27-AJ2</f>
        <v>293.62200000000001</v>
      </c>
      <c r="AK30" s="108"/>
      <c r="AL30" s="108">
        <f>AL27-AL2</f>
        <v>293.62200000000001</v>
      </c>
      <c r="AM30" s="108"/>
      <c r="AN30" s="108">
        <f>AN27-AN2</f>
        <v>293.62200000000001</v>
      </c>
      <c r="AO30" s="108"/>
      <c r="AP30" s="108">
        <f>AP27-AP2</f>
        <v>293.62200000000001</v>
      </c>
      <c r="AQ30" s="108"/>
      <c r="AR30" s="108">
        <f>AR27-AR2</f>
        <v>293.61900000000003</v>
      </c>
      <c r="AS30" s="108"/>
      <c r="AT30" s="108">
        <f>AT27-AT2</f>
        <v>293.61599999999999</v>
      </c>
      <c r="AU30" s="108"/>
      <c r="AV30" s="108">
        <f>AV27-AV2</f>
        <v>293.61799999999999</v>
      </c>
      <c r="AW30" s="108"/>
      <c r="AX30" s="108">
        <f>AX27-AX2</f>
        <v>293.61899999999997</v>
      </c>
      <c r="AY30" s="108"/>
      <c r="AZ30" s="108">
        <f>AZ27-AZ2</f>
        <v>293.61700000000002</v>
      </c>
      <c r="BA30" s="108"/>
      <c r="BB30" s="75">
        <f>BB27-BB2</f>
        <v>293.61399999999998</v>
      </c>
      <c r="BC30" s="108"/>
      <c r="BD30" s="75">
        <f>BD27-BD2</f>
        <v>293.61199999999997</v>
      </c>
      <c r="BE30" s="108"/>
      <c r="BF30" s="75">
        <f>BF27-BF2</f>
        <v>293.60899999999998</v>
      </c>
      <c r="BG30" s="108"/>
      <c r="BH30" s="75">
        <f>BH27-BH2</f>
        <v>293.608</v>
      </c>
      <c r="BI30" s="108"/>
      <c r="BJ30" s="75">
        <f>BJ27-BJ2</f>
        <v>293.60599999999999</v>
      </c>
      <c r="BK30" s="108"/>
      <c r="BL30" s="75">
        <f>BL27-BL2</f>
        <v>293.60300000000001</v>
      </c>
      <c r="BM30" s="108"/>
      <c r="BN30" s="75">
        <f>BN27-BN2</f>
        <v>293.60400000000004</v>
      </c>
      <c r="BO30" s="108"/>
      <c r="BP30" s="75">
        <f>BP27-BP2</f>
        <v>293.60000000000002</v>
      </c>
      <c r="BQ30" s="108"/>
      <c r="BR30" s="75">
        <f>BR27-BR2</f>
        <v>293.60000000000002</v>
      </c>
      <c r="BS30" s="108"/>
      <c r="BT30" s="75">
        <f>BT27-BT2</f>
        <v>293.60000000000002</v>
      </c>
      <c r="BU30" s="108"/>
    </row>
    <row r="31" spans="1:73" s="70" customFormat="1" x14ac:dyDescent="0.25">
      <c r="A31" s="106"/>
      <c r="B31" s="107"/>
      <c r="C31" s="107"/>
      <c r="D31" s="107">
        <f>D29-D30</f>
        <v>2.9999999999859028E-3</v>
      </c>
      <c r="E31" s="107"/>
      <c r="F31" s="108">
        <f>F29-F30</f>
        <v>4.9999999999954525E-3</v>
      </c>
      <c r="G31" s="108"/>
      <c r="H31" s="108">
        <f>H29-H30</f>
        <v>9.0000000000145519E-3</v>
      </c>
      <c r="I31" s="108"/>
      <c r="J31" s="108">
        <f>J29-J30</f>
        <v>1.1000000000024102E-2</v>
      </c>
      <c r="K31" s="108"/>
      <c r="L31" s="108">
        <f>L29-L30</f>
        <v>1.4000000000010004E-2</v>
      </c>
      <c r="M31" s="108"/>
      <c r="N31" s="108">
        <f>N29-N30</f>
        <v>1.4000000000010004E-2</v>
      </c>
      <c r="O31" s="108"/>
      <c r="P31" s="108">
        <f>P29-P30</f>
        <v>1.5999999999962711E-2</v>
      </c>
      <c r="Q31" s="108"/>
      <c r="R31" s="108">
        <f>R29-R30</f>
        <v>1.5999999999962711E-2</v>
      </c>
      <c r="S31" s="108"/>
      <c r="T31" s="108">
        <f>T29-T30</f>
        <v>1.9000000000005457E-2</v>
      </c>
      <c r="U31" s="108"/>
      <c r="V31" s="108">
        <f>V29-V30</f>
        <v>1.8000000000029104E-2</v>
      </c>
      <c r="W31" s="108"/>
      <c r="X31" s="108">
        <f>X29-X30</f>
        <v>1.8000000000029104E-2</v>
      </c>
      <c r="Y31" s="108"/>
      <c r="Z31" s="107">
        <f>Z29-Z30</f>
        <v>1.6999999999995907E-2</v>
      </c>
      <c r="AA31" s="107"/>
      <c r="AB31" s="107">
        <f>AB29-AB30</f>
        <v>2.3000000000024556E-2</v>
      </c>
      <c r="AC31" s="107"/>
      <c r="AD31" s="108">
        <f>AD29-AD30</f>
        <v>2.4000000000000909E-2</v>
      </c>
      <c r="AE31" s="108"/>
      <c r="AF31" s="108">
        <f>AF29-AF30</f>
        <v>2.5000000000034106E-2</v>
      </c>
      <c r="AG31" s="108"/>
      <c r="AH31" s="108">
        <f>AH29-AH30</f>
        <v>2.4000000000000909E-2</v>
      </c>
      <c r="AI31" s="108"/>
      <c r="AJ31" s="108">
        <f>AJ29-AJ30</f>
        <v>2.4999999999977263E-2</v>
      </c>
      <c r="AK31" s="108"/>
      <c r="AL31" s="108">
        <f>AL29-AL30</f>
        <v>2.4999999999977263E-2</v>
      </c>
      <c r="AM31" s="108"/>
      <c r="AN31" s="108">
        <f>AN29-AN30</f>
        <v>2.4999999999977263E-2</v>
      </c>
      <c r="AO31" s="108"/>
      <c r="AP31" s="108">
        <f>AP29-AP30</f>
        <v>2.4999999999977263E-2</v>
      </c>
      <c r="AQ31" s="108"/>
      <c r="AR31" s="108">
        <f>AR29-AR30</f>
        <v>2.7999999999963165E-2</v>
      </c>
      <c r="AS31" s="108"/>
      <c r="AT31" s="108">
        <f>AT29-AT30</f>
        <v>3.1000000000005912E-2</v>
      </c>
      <c r="AU31" s="108"/>
      <c r="AV31" s="108">
        <f>AV29-AV30</f>
        <v>2.8999999999996362E-2</v>
      </c>
      <c r="AW31" s="108"/>
      <c r="AX31" s="108">
        <f>AX29-AX30</f>
        <v>2.8000000000020009E-2</v>
      </c>
      <c r="AY31" s="108"/>
      <c r="AZ31" s="108">
        <f>AZ29-AZ30</f>
        <v>2.9999999999972715E-2</v>
      </c>
      <c r="BA31" s="108"/>
      <c r="BB31" s="75">
        <f>BB29-BB30</f>
        <v>3.3000000000015461E-2</v>
      </c>
      <c r="BC31" s="108"/>
      <c r="BD31" s="75">
        <f>BD29-BD30</f>
        <v>3.5000000000025011E-2</v>
      </c>
      <c r="BE31" s="108"/>
      <c r="BF31" s="75">
        <f>BF29-BF30</f>
        <v>3.8000000000010914E-2</v>
      </c>
      <c r="BG31" s="108"/>
      <c r="BH31" s="75">
        <f>BH29-BH30</f>
        <v>3.8999999999987267E-2</v>
      </c>
      <c r="BI31" s="108"/>
      <c r="BJ31" s="75">
        <f>BJ29-BJ30</f>
        <v>4.0999999999996817E-2</v>
      </c>
      <c r="BK31" s="108"/>
      <c r="BL31" s="75">
        <f>BL29-BL30</f>
        <v>4.399999999998272E-2</v>
      </c>
      <c r="BM31" s="108"/>
      <c r="BN31" s="75">
        <f>BN29-BN30</f>
        <v>4.2999999999949523E-2</v>
      </c>
      <c r="BO31" s="108"/>
      <c r="BP31" s="75">
        <f>BP29-BP30</f>
        <v>4.6999999999968622E-2</v>
      </c>
      <c r="BQ31" s="108"/>
      <c r="BR31" s="75">
        <f>BR29-BR30</f>
        <v>4.6999999999968622E-2</v>
      </c>
      <c r="BS31" s="108"/>
      <c r="BT31" s="75">
        <f>BT29-BT30</f>
        <v>4.6999999999968622E-2</v>
      </c>
      <c r="BU31" s="108"/>
    </row>
    <row r="32" spans="1:73" s="70" customFormat="1" x14ac:dyDescent="0.25">
      <c r="A32" s="106"/>
      <c r="B32" s="107"/>
      <c r="C32" s="107"/>
      <c r="D32" s="107"/>
      <c r="E32" s="107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75"/>
      <c r="AE32" s="108"/>
      <c r="AF32" s="75"/>
      <c r="AG32" s="108"/>
      <c r="AH32" s="75"/>
      <c r="AI32" s="108"/>
      <c r="AJ32" s="75"/>
      <c r="AK32" s="108"/>
      <c r="AL32" s="75"/>
      <c r="AM32" s="108"/>
      <c r="AN32" s="75"/>
      <c r="AO32" s="108"/>
      <c r="AP32" s="75"/>
      <c r="AQ32" s="108"/>
      <c r="AR32" s="75"/>
      <c r="AS32" s="108"/>
      <c r="AT32" s="75"/>
      <c r="AU32" s="108"/>
      <c r="AV32" s="75"/>
      <c r="AW32" s="108"/>
    </row>
    <row r="34" spans="3:39" x14ac:dyDescent="0.25">
      <c r="C34"/>
      <c r="D34" s="109">
        <v>201801</v>
      </c>
      <c r="E34" s="109">
        <v>201802</v>
      </c>
      <c r="F34" s="109">
        <v>201803</v>
      </c>
      <c r="G34" s="109">
        <v>201804</v>
      </c>
      <c r="H34" s="109">
        <v>201805</v>
      </c>
      <c r="I34" s="109">
        <v>201806</v>
      </c>
      <c r="J34" s="109">
        <v>201807</v>
      </c>
      <c r="K34" s="109">
        <v>201808</v>
      </c>
      <c r="L34" s="109">
        <v>201809</v>
      </c>
      <c r="M34" s="109">
        <v>201810</v>
      </c>
      <c r="N34" s="109">
        <v>201811</v>
      </c>
      <c r="O34" s="109">
        <v>201812</v>
      </c>
      <c r="P34" s="88">
        <v>201901</v>
      </c>
      <c r="Q34" s="89">
        <v>201902</v>
      </c>
      <c r="R34">
        <v>201903</v>
      </c>
      <c r="S34">
        <v>201904</v>
      </c>
      <c r="T34">
        <v>201905</v>
      </c>
      <c r="U34">
        <v>201906</v>
      </c>
      <c r="V34">
        <v>201907</v>
      </c>
      <c r="W34">
        <v>201908</v>
      </c>
      <c r="X34">
        <v>201909</v>
      </c>
      <c r="Y34">
        <v>201910</v>
      </c>
      <c r="Z34">
        <v>201911</v>
      </c>
      <c r="AA34">
        <v>201912</v>
      </c>
      <c r="AB34">
        <v>202001</v>
      </c>
      <c r="AC34">
        <v>202002</v>
      </c>
      <c r="AD34">
        <v>202003</v>
      </c>
      <c r="AE34">
        <v>202004</v>
      </c>
      <c r="AF34">
        <v>202005</v>
      </c>
      <c r="AG34">
        <v>202006</v>
      </c>
      <c r="AH34">
        <v>202007</v>
      </c>
      <c r="AI34">
        <v>202008</v>
      </c>
      <c r="AJ34">
        <v>202009</v>
      </c>
      <c r="AK34">
        <v>202010</v>
      </c>
      <c r="AL34">
        <v>202011</v>
      </c>
      <c r="AM34">
        <v>202012</v>
      </c>
    </row>
    <row r="35" spans="3:39" x14ac:dyDescent="0.25">
      <c r="C35" s="90" t="s">
        <v>115</v>
      </c>
      <c r="D35" s="88">
        <v>0</v>
      </c>
      <c r="E35" s="89">
        <v>0.1</v>
      </c>
      <c r="F35" s="91">
        <v>0.1</v>
      </c>
      <c r="G35">
        <v>0.1</v>
      </c>
      <c r="H35" s="92">
        <v>0.1</v>
      </c>
      <c r="I35" s="92">
        <v>0</v>
      </c>
      <c r="J35" s="92">
        <v>0</v>
      </c>
      <c r="K35" s="92">
        <v>0.1</v>
      </c>
      <c r="L35" s="92">
        <v>0.2</v>
      </c>
      <c r="M35" s="92">
        <v>0.2</v>
      </c>
      <c r="N35" s="92">
        <v>0.2</v>
      </c>
      <c r="O35" s="92">
        <v>0.2</v>
      </c>
      <c r="P35" s="88">
        <v>0.2</v>
      </c>
      <c r="Q35" s="89">
        <v>0.3</v>
      </c>
      <c r="R35" s="91">
        <v>0.3</v>
      </c>
      <c r="S35">
        <v>0.3</v>
      </c>
      <c r="T35" s="92">
        <v>0.2</v>
      </c>
      <c r="U35" s="92">
        <v>0.2</v>
      </c>
      <c r="V35" s="92">
        <v>0.2</v>
      </c>
      <c r="W35" s="92">
        <v>0.2</v>
      </c>
      <c r="X35" s="92">
        <v>0.2</v>
      </c>
      <c r="Y35" s="92">
        <v>0.2</v>
      </c>
      <c r="Z35" s="92">
        <v>0.2</v>
      </c>
      <c r="AA35" s="92">
        <v>0.2</v>
      </c>
      <c r="AB35" s="92">
        <v>0.2</v>
      </c>
      <c r="AC35" s="92">
        <v>0.2</v>
      </c>
      <c r="AD35" s="92">
        <v>0.3</v>
      </c>
      <c r="AE35" s="92">
        <v>0.2</v>
      </c>
      <c r="AF35" s="92">
        <v>0.3</v>
      </c>
      <c r="AG35" s="92">
        <v>0.4</v>
      </c>
      <c r="AH35" s="92">
        <v>0.3</v>
      </c>
      <c r="AI35" s="92">
        <v>0.4</v>
      </c>
      <c r="AJ35" s="92">
        <v>0.4</v>
      </c>
      <c r="AK35" s="92">
        <v>0.4</v>
      </c>
      <c r="AL35" s="92">
        <v>0.4</v>
      </c>
      <c r="AM35" s="92">
        <v>0.4</v>
      </c>
    </row>
    <row r="36" spans="3:39" x14ac:dyDescent="0.25">
      <c r="C36" s="90" t="s">
        <v>116</v>
      </c>
      <c r="D36" s="88">
        <v>0</v>
      </c>
      <c r="E36" s="89">
        <v>0.1</v>
      </c>
      <c r="F36" s="91">
        <v>0.2</v>
      </c>
      <c r="G36">
        <v>0.4</v>
      </c>
      <c r="H36" s="92">
        <v>0.4</v>
      </c>
      <c r="I36" s="92">
        <v>0.6</v>
      </c>
      <c r="J36" s="92">
        <v>0.5</v>
      </c>
      <c r="K36" s="92">
        <v>0.5</v>
      </c>
      <c r="L36" s="92">
        <v>0.5</v>
      </c>
      <c r="M36" s="92">
        <v>0.6</v>
      </c>
      <c r="N36" s="92">
        <v>0.6</v>
      </c>
      <c r="O36" s="92">
        <v>0.5</v>
      </c>
      <c r="P36" s="88">
        <v>0.4</v>
      </c>
      <c r="Q36" s="89">
        <v>0.7</v>
      </c>
      <c r="R36" s="91">
        <v>0.9</v>
      </c>
      <c r="S36">
        <v>0.7</v>
      </c>
      <c r="T36" s="92">
        <v>0.7</v>
      </c>
      <c r="U36" s="92">
        <v>0.7</v>
      </c>
      <c r="V36" s="92">
        <v>0.6</v>
      </c>
      <c r="W36" s="92">
        <v>0.7</v>
      </c>
      <c r="X36" s="92">
        <v>0.6</v>
      </c>
      <c r="Y36" s="92">
        <v>0.8</v>
      </c>
      <c r="Z36" s="92">
        <v>0.9</v>
      </c>
      <c r="AA36" s="92">
        <v>0.8</v>
      </c>
      <c r="AB36" s="92">
        <v>0.7</v>
      </c>
      <c r="AC36" s="92">
        <v>1</v>
      </c>
      <c r="AD36" s="92">
        <v>1.1000000000000001</v>
      </c>
      <c r="AE36" s="92">
        <v>1.1000000000000001</v>
      </c>
      <c r="AF36" s="92">
        <v>1.1000000000000001</v>
      </c>
      <c r="AG36" s="92">
        <v>1</v>
      </c>
      <c r="AH36" s="92">
        <v>1.2</v>
      </c>
      <c r="AI36" s="92">
        <v>1.3</v>
      </c>
      <c r="AJ36" s="92">
        <v>1.2</v>
      </c>
      <c r="AK36" s="92">
        <v>1.3</v>
      </c>
      <c r="AL36" s="92">
        <v>1.4</v>
      </c>
      <c r="AM36" s="92">
        <v>1.3</v>
      </c>
    </row>
    <row r="37" spans="3:39" x14ac:dyDescent="0.25">
      <c r="C37" s="90" t="s">
        <v>117</v>
      </c>
      <c r="D37" s="88">
        <v>0</v>
      </c>
      <c r="E37" s="89">
        <v>0</v>
      </c>
      <c r="F37" s="91">
        <v>0</v>
      </c>
      <c r="G37">
        <v>0.1</v>
      </c>
      <c r="H37" s="92">
        <v>0.2</v>
      </c>
      <c r="I37" s="92">
        <v>0.3</v>
      </c>
      <c r="J37" s="92">
        <v>0.3</v>
      </c>
      <c r="K37" s="92">
        <v>0.4</v>
      </c>
      <c r="L37" s="92">
        <v>0.5</v>
      </c>
      <c r="M37" s="92">
        <v>0.3</v>
      </c>
      <c r="N37" s="92">
        <v>0.5</v>
      </c>
      <c r="O37" s="92">
        <v>0.5</v>
      </c>
      <c r="P37" s="88">
        <v>0.4</v>
      </c>
      <c r="Q37" s="89">
        <v>0.6</v>
      </c>
      <c r="R37" s="91">
        <v>0.6</v>
      </c>
      <c r="S37">
        <v>0.8</v>
      </c>
      <c r="T37" s="92">
        <v>0.7</v>
      </c>
      <c r="U37" s="92">
        <v>0.7</v>
      </c>
      <c r="V37" s="92">
        <v>0.8</v>
      </c>
      <c r="W37" s="92">
        <v>0.8</v>
      </c>
      <c r="X37" s="92">
        <v>0.7</v>
      </c>
      <c r="Y37" s="92">
        <v>0.7</v>
      </c>
      <c r="Z37" s="92">
        <v>0.8</v>
      </c>
      <c r="AA37" s="92">
        <v>0.8</v>
      </c>
      <c r="AB37" s="92">
        <v>0.8</v>
      </c>
      <c r="AC37" s="92">
        <v>0.8</v>
      </c>
      <c r="AD37" s="92">
        <v>0.9</v>
      </c>
      <c r="AE37" s="92">
        <v>0.9</v>
      </c>
      <c r="AF37" s="92">
        <v>1.1000000000000001</v>
      </c>
      <c r="AG37" s="92">
        <v>1.3</v>
      </c>
      <c r="AH37" s="92">
        <v>1.2</v>
      </c>
      <c r="AI37" s="92">
        <v>1.2</v>
      </c>
      <c r="AJ37" s="92">
        <v>1.2</v>
      </c>
      <c r="AK37" s="92">
        <v>1.3</v>
      </c>
      <c r="AL37" s="92">
        <v>1.3</v>
      </c>
      <c r="AM37" s="92">
        <v>1.3</v>
      </c>
    </row>
    <row r="38" spans="3:39" x14ac:dyDescent="0.25">
      <c r="C38" s="90" t="s">
        <v>118</v>
      </c>
      <c r="D38" s="88">
        <v>0</v>
      </c>
      <c r="E38" s="89">
        <v>0.1</v>
      </c>
      <c r="F38" s="91">
        <v>0</v>
      </c>
      <c r="G38">
        <v>0</v>
      </c>
      <c r="H38" s="92">
        <v>0</v>
      </c>
      <c r="I38" s="92">
        <v>0.1</v>
      </c>
      <c r="J38" s="92">
        <v>0.1</v>
      </c>
      <c r="K38" s="92">
        <v>0.1</v>
      </c>
      <c r="L38" s="92">
        <v>0.1</v>
      </c>
      <c r="M38" s="92">
        <v>0.1</v>
      </c>
      <c r="N38" s="92">
        <v>0.1</v>
      </c>
      <c r="O38" s="92">
        <v>0.1</v>
      </c>
      <c r="P38" s="88">
        <v>0</v>
      </c>
      <c r="Q38" s="89">
        <v>0.2</v>
      </c>
      <c r="R38" s="91">
        <v>0.1</v>
      </c>
      <c r="S38">
        <v>0.2</v>
      </c>
      <c r="T38" s="92">
        <v>0.1</v>
      </c>
      <c r="U38" s="92">
        <v>0.2</v>
      </c>
      <c r="V38" s="92">
        <v>0.3</v>
      </c>
      <c r="W38" s="92">
        <v>0.2</v>
      </c>
      <c r="X38" s="92">
        <v>0.3</v>
      </c>
      <c r="Y38" s="92">
        <v>0.3</v>
      </c>
      <c r="Z38" s="92">
        <v>0.4</v>
      </c>
      <c r="AA38" s="92">
        <v>0.3</v>
      </c>
      <c r="AB38" s="92">
        <v>0.3</v>
      </c>
      <c r="AC38" s="92">
        <v>0.2</v>
      </c>
      <c r="AD38" s="92">
        <v>0.2</v>
      </c>
      <c r="AE38" s="92">
        <v>0.3</v>
      </c>
      <c r="AF38" s="92">
        <v>0.2</v>
      </c>
      <c r="AG38" s="92">
        <v>0.2</v>
      </c>
      <c r="AH38" s="92">
        <v>0.3</v>
      </c>
      <c r="AI38" s="92">
        <v>0.2</v>
      </c>
      <c r="AJ38" s="92">
        <v>0.3</v>
      </c>
      <c r="AK38" s="92">
        <v>0.3</v>
      </c>
      <c r="AL38" s="92">
        <v>0.3</v>
      </c>
      <c r="AM38" s="92">
        <v>0.3</v>
      </c>
    </row>
    <row r="39" spans="3:39" x14ac:dyDescent="0.25">
      <c r="C39" s="90" t="s">
        <v>151</v>
      </c>
      <c r="D39" s="92">
        <v>0</v>
      </c>
      <c r="E39" s="86">
        <f>SUM(E35:E38)</f>
        <v>0.30000000000000004</v>
      </c>
      <c r="F39" s="86">
        <f t="shared" ref="F39:AK39" si="0">SUM(F35:F38)</f>
        <v>0.30000000000000004</v>
      </c>
      <c r="G39" s="86">
        <f t="shared" si="0"/>
        <v>0.6</v>
      </c>
      <c r="H39" s="86">
        <f t="shared" si="0"/>
        <v>0.7</v>
      </c>
      <c r="I39" s="86">
        <f t="shared" si="0"/>
        <v>0.99999999999999989</v>
      </c>
      <c r="J39" s="86">
        <f t="shared" si="0"/>
        <v>0.9</v>
      </c>
      <c r="K39" s="86">
        <f t="shared" si="0"/>
        <v>1.1000000000000001</v>
      </c>
      <c r="L39" s="86">
        <f t="shared" si="0"/>
        <v>1.3</v>
      </c>
      <c r="M39" s="86">
        <f t="shared" si="0"/>
        <v>1.2000000000000002</v>
      </c>
      <c r="N39" s="86">
        <f t="shared" si="0"/>
        <v>1.4000000000000001</v>
      </c>
      <c r="O39" s="86">
        <f t="shared" si="0"/>
        <v>1.3</v>
      </c>
      <c r="P39" s="86">
        <f t="shared" si="0"/>
        <v>1</v>
      </c>
      <c r="Q39" s="86">
        <f t="shared" si="0"/>
        <v>1.8</v>
      </c>
      <c r="R39" s="86">
        <f t="shared" si="0"/>
        <v>1.9</v>
      </c>
      <c r="S39" s="86">
        <f t="shared" si="0"/>
        <v>2</v>
      </c>
      <c r="T39" s="86">
        <f t="shared" si="0"/>
        <v>1.7</v>
      </c>
      <c r="U39" s="86">
        <f t="shared" si="0"/>
        <v>1.7999999999999998</v>
      </c>
      <c r="V39" s="86">
        <f t="shared" si="0"/>
        <v>1.9000000000000001</v>
      </c>
      <c r="W39" s="86">
        <f t="shared" si="0"/>
        <v>1.9</v>
      </c>
      <c r="X39" s="86">
        <f t="shared" si="0"/>
        <v>1.8</v>
      </c>
      <c r="Y39" s="86">
        <f t="shared" si="0"/>
        <v>2</v>
      </c>
      <c r="Z39" s="86">
        <f t="shared" si="0"/>
        <v>2.3000000000000003</v>
      </c>
      <c r="AA39" s="86">
        <f t="shared" si="0"/>
        <v>2.1</v>
      </c>
      <c r="AB39" s="86">
        <f t="shared" si="0"/>
        <v>2</v>
      </c>
      <c r="AC39" s="86">
        <f t="shared" si="0"/>
        <v>2.2000000000000002</v>
      </c>
      <c r="AD39" s="86">
        <f t="shared" si="0"/>
        <v>2.5000000000000004</v>
      </c>
      <c r="AE39" s="86">
        <f t="shared" si="0"/>
        <v>2.5</v>
      </c>
      <c r="AF39" s="86">
        <f t="shared" si="0"/>
        <v>2.7</v>
      </c>
      <c r="AG39" s="86">
        <f t="shared" si="0"/>
        <v>2.9000000000000004</v>
      </c>
      <c r="AH39" s="86">
        <f t="shared" si="0"/>
        <v>3</v>
      </c>
      <c r="AI39" s="86">
        <f t="shared" si="0"/>
        <v>3.1000000000000005</v>
      </c>
      <c r="AJ39" s="86">
        <f t="shared" si="0"/>
        <v>3.0999999999999996</v>
      </c>
      <c r="AK39" s="86">
        <f t="shared" si="0"/>
        <v>3.3</v>
      </c>
      <c r="AL39" s="86">
        <f t="shared" ref="AL39" si="1">SUM(AL35:AL38)</f>
        <v>3.3999999999999995</v>
      </c>
      <c r="AM39" s="86">
        <f t="shared" ref="AM39" si="2">SUM(AM35:AM38)</f>
        <v>3.3</v>
      </c>
    </row>
    <row r="40" spans="3:39" x14ac:dyDescent="0.25">
      <c r="C40" s="90" t="s">
        <v>152</v>
      </c>
      <c r="D40" s="92">
        <v>0</v>
      </c>
      <c r="E40" s="86">
        <v>0.3</v>
      </c>
      <c r="F40" s="92">
        <v>0.5</v>
      </c>
      <c r="G40">
        <v>0.9</v>
      </c>
      <c r="H40" s="92">
        <v>1.1000000000000001</v>
      </c>
      <c r="I40" s="92">
        <v>1.4</v>
      </c>
      <c r="J40" s="92">
        <v>1.4</v>
      </c>
      <c r="K40" s="92">
        <v>1.6</v>
      </c>
      <c r="L40" s="92">
        <v>1.6</v>
      </c>
      <c r="M40" s="92">
        <v>1.9</v>
      </c>
      <c r="N40" s="92">
        <v>1.8</v>
      </c>
      <c r="O40" s="92">
        <v>1.8</v>
      </c>
      <c r="P40" s="92">
        <v>1.7</v>
      </c>
      <c r="Q40" s="86">
        <v>2.2999999999999998</v>
      </c>
      <c r="R40" s="92">
        <v>2.4</v>
      </c>
      <c r="S40">
        <v>2.5</v>
      </c>
      <c r="T40" s="92">
        <v>2.4</v>
      </c>
      <c r="U40" s="92">
        <v>2.5</v>
      </c>
      <c r="V40" s="92">
        <v>2.5</v>
      </c>
      <c r="W40" s="92">
        <v>2.5</v>
      </c>
      <c r="X40" s="92">
        <v>2.5</v>
      </c>
      <c r="Y40" s="92">
        <v>2.8</v>
      </c>
      <c r="Z40" s="92">
        <v>3.1</v>
      </c>
      <c r="AA40" s="92">
        <v>2.9</v>
      </c>
      <c r="AB40" s="92">
        <v>2.8</v>
      </c>
      <c r="AC40" s="92">
        <v>3</v>
      </c>
      <c r="AD40" s="92">
        <v>3.3</v>
      </c>
      <c r="AE40" s="92">
        <v>3.5</v>
      </c>
      <c r="AF40" s="92">
        <v>3.8</v>
      </c>
      <c r="AG40" s="92">
        <v>3.9</v>
      </c>
      <c r="AH40" s="92">
        <v>4.0999999999999996</v>
      </c>
      <c r="AI40" s="92">
        <v>4.4000000000000004</v>
      </c>
      <c r="AJ40" s="92">
        <v>4.3</v>
      </c>
      <c r="AK40" s="92">
        <v>4.7</v>
      </c>
      <c r="AL40" s="92">
        <v>4.7</v>
      </c>
      <c r="AM40" s="92">
        <v>4.7</v>
      </c>
    </row>
    <row r="41" spans="3:39" x14ac:dyDescent="0.25"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</row>
    <row r="42" spans="3:39" x14ac:dyDescent="0.25">
      <c r="C42"/>
      <c r="D42" s="109">
        <v>201801</v>
      </c>
      <c r="E42" s="109">
        <v>201802</v>
      </c>
      <c r="F42" s="109">
        <v>201803</v>
      </c>
      <c r="G42" s="109">
        <v>201804</v>
      </c>
      <c r="H42" s="109">
        <v>201805</v>
      </c>
      <c r="I42" s="109">
        <v>201806</v>
      </c>
      <c r="J42" s="109">
        <v>201807</v>
      </c>
      <c r="K42" s="109">
        <v>201808</v>
      </c>
      <c r="L42" s="109">
        <v>201809</v>
      </c>
      <c r="M42" s="109">
        <v>201810</v>
      </c>
      <c r="N42" s="109">
        <v>201811</v>
      </c>
      <c r="O42" s="109">
        <v>201812</v>
      </c>
      <c r="P42" s="88">
        <v>201901</v>
      </c>
      <c r="Q42" s="89">
        <v>201902</v>
      </c>
      <c r="R42">
        <v>201903</v>
      </c>
      <c r="S42">
        <v>201904</v>
      </c>
      <c r="T42">
        <v>201905</v>
      </c>
      <c r="U42">
        <v>201906</v>
      </c>
      <c r="V42">
        <v>201907</v>
      </c>
      <c r="W42">
        <v>201908</v>
      </c>
      <c r="X42">
        <v>201909</v>
      </c>
      <c r="Y42">
        <v>201910</v>
      </c>
      <c r="Z42">
        <v>201911</v>
      </c>
      <c r="AA42">
        <v>201912</v>
      </c>
      <c r="AB42">
        <v>202001</v>
      </c>
      <c r="AC42">
        <v>202002</v>
      </c>
      <c r="AD42">
        <v>202003</v>
      </c>
      <c r="AE42">
        <v>202004</v>
      </c>
      <c r="AF42">
        <v>202005</v>
      </c>
      <c r="AG42">
        <v>202006</v>
      </c>
      <c r="AH42">
        <v>202007</v>
      </c>
      <c r="AI42">
        <v>202008</v>
      </c>
      <c r="AJ42">
        <v>202009</v>
      </c>
      <c r="AK42">
        <v>202010</v>
      </c>
      <c r="AL42">
        <v>202011</v>
      </c>
      <c r="AM42">
        <v>202012</v>
      </c>
    </row>
    <row r="43" spans="3:39" x14ac:dyDescent="0.25">
      <c r="C43" s="90" t="s">
        <v>115</v>
      </c>
      <c r="D43" s="88">
        <v>0</v>
      </c>
      <c r="E43" s="89">
        <f>E35*-1</f>
        <v>-0.1</v>
      </c>
      <c r="F43" s="91">
        <f>F35*-1</f>
        <v>-0.1</v>
      </c>
      <c r="G43">
        <f>G35*-1</f>
        <v>-0.1</v>
      </c>
      <c r="H43">
        <f>H35*-1</f>
        <v>-0.1</v>
      </c>
      <c r="I43">
        <f t="shared" ref="I43:O48" si="3">I35*-1</f>
        <v>0</v>
      </c>
      <c r="J43">
        <f t="shared" si="3"/>
        <v>0</v>
      </c>
      <c r="K43">
        <f t="shared" si="3"/>
        <v>-0.1</v>
      </c>
      <c r="L43">
        <f t="shared" si="3"/>
        <v>-0.2</v>
      </c>
      <c r="M43">
        <f t="shared" si="3"/>
        <v>-0.2</v>
      </c>
      <c r="N43">
        <f t="shared" si="3"/>
        <v>-0.2</v>
      </c>
      <c r="O43">
        <f t="shared" si="3"/>
        <v>-0.2</v>
      </c>
      <c r="P43">
        <f t="shared" ref="P43" si="4">P35*-1</f>
        <v>-0.2</v>
      </c>
      <c r="Q43" s="89">
        <f>Q35*-1</f>
        <v>-0.3</v>
      </c>
      <c r="R43" s="91">
        <f>R35*-1</f>
        <v>-0.3</v>
      </c>
      <c r="S43">
        <f>S35*-1</f>
        <v>-0.3</v>
      </c>
      <c r="T43">
        <f>T35*-1</f>
        <v>-0.2</v>
      </c>
      <c r="U43">
        <f t="shared" ref="U43:AK43" si="5">U35*-1</f>
        <v>-0.2</v>
      </c>
      <c r="V43">
        <f t="shared" si="5"/>
        <v>-0.2</v>
      </c>
      <c r="W43">
        <f t="shared" si="5"/>
        <v>-0.2</v>
      </c>
      <c r="X43">
        <f t="shared" si="5"/>
        <v>-0.2</v>
      </c>
      <c r="Y43">
        <f t="shared" si="5"/>
        <v>-0.2</v>
      </c>
      <c r="Z43">
        <f t="shared" si="5"/>
        <v>-0.2</v>
      </c>
      <c r="AA43">
        <f t="shared" si="5"/>
        <v>-0.2</v>
      </c>
      <c r="AB43">
        <f t="shared" si="5"/>
        <v>-0.2</v>
      </c>
      <c r="AC43">
        <f t="shared" si="5"/>
        <v>-0.2</v>
      </c>
      <c r="AD43">
        <f t="shared" si="5"/>
        <v>-0.3</v>
      </c>
      <c r="AE43">
        <f t="shared" si="5"/>
        <v>-0.2</v>
      </c>
      <c r="AF43">
        <f t="shared" si="5"/>
        <v>-0.3</v>
      </c>
      <c r="AG43">
        <f t="shared" si="5"/>
        <v>-0.4</v>
      </c>
      <c r="AH43">
        <f t="shared" si="5"/>
        <v>-0.3</v>
      </c>
      <c r="AI43">
        <f t="shared" si="5"/>
        <v>-0.4</v>
      </c>
      <c r="AJ43">
        <f t="shared" si="5"/>
        <v>-0.4</v>
      </c>
      <c r="AK43">
        <f t="shared" si="5"/>
        <v>-0.4</v>
      </c>
      <c r="AL43">
        <f>AL35*-1</f>
        <v>-0.4</v>
      </c>
      <c r="AM43">
        <f>AM35*-1</f>
        <v>-0.4</v>
      </c>
    </row>
    <row r="44" spans="3:39" x14ac:dyDescent="0.25">
      <c r="C44" s="90" t="s">
        <v>116</v>
      </c>
      <c r="D44" s="88">
        <v>0</v>
      </c>
      <c r="E44" s="89">
        <f t="shared" ref="E44:I48" si="6">E36*-1</f>
        <v>-0.1</v>
      </c>
      <c r="F44" s="91">
        <f t="shared" si="6"/>
        <v>-0.2</v>
      </c>
      <c r="G44">
        <f t="shared" si="6"/>
        <v>-0.4</v>
      </c>
      <c r="H44">
        <f t="shared" si="6"/>
        <v>-0.4</v>
      </c>
      <c r="I44">
        <f t="shared" si="6"/>
        <v>-0.6</v>
      </c>
      <c r="J44">
        <f t="shared" si="3"/>
        <v>-0.5</v>
      </c>
      <c r="K44">
        <f t="shared" si="3"/>
        <v>-0.5</v>
      </c>
      <c r="L44">
        <f t="shared" si="3"/>
        <v>-0.5</v>
      </c>
      <c r="M44">
        <f t="shared" si="3"/>
        <v>-0.6</v>
      </c>
      <c r="N44">
        <f t="shared" si="3"/>
        <v>-0.6</v>
      </c>
      <c r="O44">
        <f t="shared" si="3"/>
        <v>-0.5</v>
      </c>
      <c r="P44">
        <f t="shared" ref="P44" si="7">P36*-1</f>
        <v>-0.4</v>
      </c>
      <c r="Q44" s="89">
        <f t="shared" ref="Q44:AM44" si="8">Q36*-1</f>
        <v>-0.7</v>
      </c>
      <c r="R44" s="91">
        <f t="shared" si="8"/>
        <v>-0.9</v>
      </c>
      <c r="S44">
        <f t="shared" si="8"/>
        <v>-0.7</v>
      </c>
      <c r="T44">
        <f t="shared" si="8"/>
        <v>-0.7</v>
      </c>
      <c r="U44">
        <f t="shared" si="8"/>
        <v>-0.7</v>
      </c>
      <c r="V44">
        <f t="shared" si="8"/>
        <v>-0.6</v>
      </c>
      <c r="W44">
        <f t="shared" si="8"/>
        <v>-0.7</v>
      </c>
      <c r="X44">
        <f t="shared" si="8"/>
        <v>-0.6</v>
      </c>
      <c r="Y44">
        <f t="shared" si="8"/>
        <v>-0.8</v>
      </c>
      <c r="Z44">
        <f t="shared" si="8"/>
        <v>-0.9</v>
      </c>
      <c r="AA44">
        <f t="shared" si="8"/>
        <v>-0.8</v>
      </c>
      <c r="AB44">
        <f t="shared" si="8"/>
        <v>-0.7</v>
      </c>
      <c r="AC44">
        <f t="shared" si="8"/>
        <v>-1</v>
      </c>
      <c r="AD44">
        <f t="shared" si="8"/>
        <v>-1.1000000000000001</v>
      </c>
      <c r="AE44">
        <f t="shared" si="8"/>
        <v>-1.1000000000000001</v>
      </c>
      <c r="AF44">
        <f t="shared" si="8"/>
        <v>-1.1000000000000001</v>
      </c>
      <c r="AG44">
        <f t="shared" si="8"/>
        <v>-1</v>
      </c>
      <c r="AH44">
        <f t="shared" si="8"/>
        <v>-1.2</v>
      </c>
      <c r="AI44">
        <f t="shared" si="8"/>
        <v>-1.3</v>
      </c>
      <c r="AJ44">
        <f t="shared" si="8"/>
        <v>-1.2</v>
      </c>
      <c r="AK44">
        <f t="shared" si="8"/>
        <v>-1.3</v>
      </c>
      <c r="AL44">
        <f t="shared" si="8"/>
        <v>-1.4</v>
      </c>
      <c r="AM44">
        <f t="shared" si="8"/>
        <v>-1.3</v>
      </c>
    </row>
    <row r="45" spans="3:39" x14ac:dyDescent="0.25">
      <c r="C45" s="90" t="s">
        <v>117</v>
      </c>
      <c r="D45" s="88">
        <v>0</v>
      </c>
      <c r="E45" s="89">
        <f t="shared" si="6"/>
        <v>0</v>
      </c>
      <c r="F45" s="91">
        <f t="shared" si="6"/>
        <v>0</v>
      </c>
      <c r="G45">
        <f t="shared" si="6"/>
        <v>-0.1</v>
      </c>
      <c r="H45">
        <f t="shared" si="6"/>
        <v>-0.2</v>
      </c>
      <c r="I45">
        <f t="shared" si="6"/>
        <v>-0.3</v>
      </c>
      <c r="J45">
        <f t="shared" si="3"/>
        <v>-0.3</v>
      </c>
      <c r="K45">
        <f t="shared" si="3"/>
        <v>-0.4</v>
      </c>
      <c r="L45">
        <f t="shared" si="3"/>
        <v>-0.5</v>
      </c>
      <c r="M45">
        <f t="shared" si="3"/>
        <v>-0.3</v>
      </c>
      <c r="N45">
        <f t="shared" si="3"/>
        <v>-0.5</v>
      </c>
      <c r="O45">
        <f t="shared" si="3"/>
        <v>-0.5</v>
      </c>
      <c r="P45">
        <f t="shared" ref="P45" si="9">P37*-1</f>
        <v>-0.4</v>
      </c>
      <c r="Q45" s="89">
        <f t="shared" ref="Q45:AM45" si="10">Q37*-1</f>
        <v>-0.6</v>
      </c>
      <c r="R45" s="91">
        <f t="shared" si="10"/>
        <v>-0.6</v>
      </c>
      <c r="S45">
        <f t="shared" si="10"/>
        <v>-0.8</v>
      </c>
      <c r="T45">
        <f t="shared" si="10"/>
        <v>-0.7</v>
      </c>
      <c r="U45">
        <f t="shared" si="10"/>
        <v>-0.7</v>
      </c>
      <c r="V45">
        <f t="shared" si="10"/>
        <v>-0.8</v>
      </c>
      <c r="W45">
        <f t="shared" si="10"/>
        <v>-0.8</v>
      </c>
      <c r="X45">
        <f t="shared" si="10"/>
        <v>-0.7</v>
      </c>
      <c r="Y45">
        <f t="shared" si="10"/>
        <v>-0.7</v>
      </c>
      <c r="Z45">
        <f t="shared" si="10"/>
        <v>-0.8</v>
      </c>
      <c r="AA45">
        <f t="shared" si="10"/>
        <v>-0.8</v>
      </c>
      <c r="AB45">
        <f t="shared" si="10"/>
        <v>-0.8</v>
      </c>
      <c r="AC45">
        <f t="shared" si="10"/>
        <v>-0.8</v>
      </c>
      <c r="AD45">
        <f t="shared" si="10"/>
        <v>-0.9</v>
      </c>
      <c r="AE45">
        <f t="shared" si="10"/>
        <v>-0.9</v>
      </c>
      <c r="AF45">
        <f t="shared" si="10"/>
        <v>-1.1000000000000001</v>
      </c>
      <c r="AG45">
        <f t="shared" si="10"/>
        <v>-1.3</v>
      </c>
      <c r="AH45">
        <f t="shared" si="10"/>
        <v>-1.2</v>
      </c>
      <c r="AI45">
        <f t="shared" si="10"/>
        <v>-1.2</v>
      </c>
      <c r="AJ45">
        <f t="shared" si="10"/>
        <v>-1.2</v>
      </c>
      <c r="AK45">
        <f t="shared" si="10"/>
        <v>-1.3</v>
      </c>
      <c r="AL45">
        <f t="shared" si="10"/>
        <v>-1.3</v>
      </c>
      <c r="AM45">
        <f t="shared" si="10"/>
        <v>-1.3</v>
      </c>
    </row>
    <row r="46" spans="3:39" x14ac:dyDescent="0.25">
      <c r="C46" s="90" t="s">
        <v>118</v>
      </c>
      <c r="D46" s="88">
        <v>0</v>
      </c>
      <c r="E46" s="89">
        <f t="shared" si="6"/>
        <v>-0.1</v>
      </c>
      <c r="F46" s="91">
        <f t="shared" si="6"/>
        <v>0</v>
      </c>
      <c r="G46">
        <f t="shared" si="6"/>
        <v>0</v>
      </c>
      <c r="H46">
        <f t="shared" si="6"/>
        <v>0</v>
      </c>
      <c r="I46">
        <f t="shared" si="6"/>
        <v>-0.1</v>
      </c>
      <c r="J46">
        <f t="shared" si="3"/>
        <v>-0.1</v>
      </c>
      <c r="K46">
        <f t="shared" si="3"/>
        <v>-0.1</v>
      </c>
      <c r="L46">
        <f t="shared" si="3"/>
        <v>-0.1</v>
      </c>
      <c r="M46">
        <f t="shared" si="3"/>
        <v>-0.1</v>
      </c>
      <c r="N46">
        <f t="shared" si="3"/>
        <v>-0.1</v>
      </c>
      <c r="O46">
        <f t="shared" si="3"/>
        <v>-0.1</v>
      </c>
      <c r="P46">
        <f t="shared" ref="P46" si="11">P38*-1</f>
        <v>0</v>
      </c>
      <c r="Q46" s="89">
        <f t="shared" ref="Q46:AM46" si="12">Q38*-1</f>
        <v>-0.2</v>
      </c>
      <c r="R46" s="91">
        <f t="shared" si="12"/>
        <v>-0.1</v>
      </c>
      <c r="S46">
        <f t="shared" si="12"/>
        <v>-0.2</v>
      </c>
      <c r="T46">
        <f t="shared" si="12"/>
        <v>-0.1</v>
      </c>
      <c r="U46">
        <f t="shared" si="12"/>
        <v>-0.2</v>
      </c>
      <c r="V46">
        <f t="shared" si="12"/>
        <v>-0.3</v>
      </c>
      <c r="W46">
        <f t="shared" si="12"/>
        <v>-0.2</v>
      </c>
      <c r="X46">
        <f t="shared" si="12"/>
        <v>-0.3</v>
      </c>
      <c r="Y46">
        <f t="shared" si="12"/>
        <v>-0.3</v>
      </c>
      <c r="Z46">
        <f t="shared" si="12"/>
        <v>-0.4</v>
      </c>
      <c r="AA46">
        <f t="shared" si="12"/>
        <v>-0.3</v>
      </c>
      <c r="AB46">
        <f t="shared" si="12"/>
        <v>-0.3</v>
      </c>
      <c r="AC46">
        <f t="shared" si="12"/>
        <v>-0.2</v>
      </c>
      <c r="AD46">
        <f t="shared" si="12"/>
        <v>-0.2</v>
      </c>
      <c r="AE46">
        <f t="shared" si="12"/>
        <v>-0.3</v>
      </c>
      <c r="AF46">
        <f t="shared" si="12"/>
        <v>-0.2</v>
      </c>
      <c r="AG46">
        <f t="shared" si="12"/>
        <v>-0.2</v>
      </c>
      <c r="AH46">
        <f t="shared" si="12"/>
        <v>-0.3</v>
      </c>
      <c r="AI46">
        <f t="shared" si="12"/>
        <v>-0.2</v>
      </c>
      <c r="AJ46">
        <f t="shared" si="12"/>
        <v>-0.3</v>
      </c>
      <c r="AK46">
        <f t="shared" si="12"/>
        <v>-0.3</v>
      </c>
      <c r="AL46">
        <f t="shared" si="12"/>
        <v>-0.3</v>
      </c>
      <c r="AM46">
        <f t="shared" si="12"/>
        <v>-0.3</v>
      </c>
    </row>
    <row r="47" spans="3:39" x14ac:dyDescent="0.25">
      <c r="C47" s="90" t="s">
        <v>151</v>
      </c>
      <c r="D47" s="92">
        <v>0</v>
      </c>
      <c r="E47" s="89">
        <f t="shared" si="6"/>
        <v>-0.30000000000000004</v>
      </c>
      <c r="F47" s="91">
        <f t="shared" si="6"/>
        <v>-0.30000000000000004</v>
      </c>
      <c r="G47">
        <f t="shared" si="6"/>
        <v>-0.6</v>
      </c>
      <c r="H47">
        <f t="shared" si="6"/>
        <v>-0.7</v>
      </c>
      <c r="I47">
        <f t="shared" si="6"/>
        <v>-0.99999999999999989</v>
      </c>
      <c r="J47">
        <f t="shared" si="3"/>
        <v>-0.9</v>
      </c>
      <c r="K47">
        <f t="shared" si="3"/>
        <v>-1.1000000000000001</v>
      </c>
      <c r="L47">
        <f t="shared" si="3"/>
        <v>-1.3</v>
      </c>
      <c r="M47">
        <f t="shared" si="3"/>
        <v>-1.2000000000000002</v>
      </c>
      <c r="N47">
        <f t="shared" si="3"/>
        <v>-1.4000000000000001</v>
      </c>
      <c r="O47">
        <f t="shared" si="3"/>
        <v>-1.3</v>
      </c>
      <c r="P47">
        <f t="shared" ref="P47" si="13">P39*-1</f>
        <v>-1</v>
      </c>
      <c r="Q47" s="89">
        <f t="shared" ref="Q47:AM47" si="14">Q39*-1</f>
        <v>-1.8</v>
      </c>
      <c r="R47" s="91">
        <f t="shared" si="14"/>
        <v>-1.9</v>
      </c>
      <c r="S47">
        <f t="shared" si="14"/>
        <v>-2</v>
      </c>
      <c r="T47">
        <f t="shared" si="14"/>
        <v>-1.7</v>
      </c>
      <c r="U47">
        <f t="shared" si="14"/>
        <v>-1.7999999999999998</v>
      </c>
      <c r="V47">
        <f t="shared" si="14"/>
        <v>-1.9000000000000001</v>
      </c>
      <c r="W47">
        <f t="shared" si="14"/>
        <v>-1.9</v>
      </c>
      <c r="X47">
        <f t="shared" si="14"/>
        <v>-1.8</v>
      </c>
      <c r="Y47">
        <f t="shared" si="14"/>
        <v>-2</v>
      </c>
      <c r="Z47">
        <f t="shared" si="14"/>
        <v>-2.3000000000000003</v>
      </c>
      <c r="AA47">
        <f t="shared" si="14"/>
        <v>-2.1</v>
      </c>
      <c r="AB47">
        <f t="shared" si="14"/>
        <v>-2</v>
      </c>
      <c r="AC47">
        <f t="shared" si="14"/>
        <v>-2.2000000000000002</v>
      </c>
      <c r="AD47">
        <f t="shared" si="14"/>
        <v>-2.5000000000000004</v>
      </c>
      <c r="AE47">
        <f t="shared" si="14"/>
        <v>-2.5</v>
      </c>
      <c r="AF47">
        <f t="shared" si="14"/>
        <v>-2.7</v>
      </c>
      <c r="AG47">
        <f t="shared" si="14"/>
        <v>-2.9000000000000004</v>
      </c>
      <c r="AH47">
        <f t="shared" si="14"/>
        <v>-3</v>
      </c>
      <c r="AI47">
        <f t="shared" si="14"/>
        <v>-3.1000000000000005</v>
      </c>
      <c r="AJ47">
        <f t="shared" si="14"/>
        <v>-3.0999999999999996</v>
      </c>
      <c r="AK47">
        <f t="shared" si="14"/>
        <v>-3.3</v>
      </c>
      <c r="AL47">
        <f t="shared" si="14"/>
        <v>-3.3999999999999995</v>
      </c>
      <c r="AM47">
        <f t="shared" si="14"/>
        <v>-3.3</v>
      </c>
    </row>
    <row r="48" spans="3:39" x14ac:dyDescent="0.25">
      <c r="C48" s="90" t="s">
        <v>152</v>
      </c>
      <c r="D48" s="92">
        <v>0</v>
      </c>
      <c r="E48" s="89">
        <f t="shared" si="6"/>
        <v>-0.3</v>
      </c>
      <c r="F48" s="91">
        <f t="shared" si="6"/>
        <v>-0.5</v>
      </c>
      <c r="G48">
        <f t="shared" si="6"/>
        <v>-0.9</v>
      </c>
      <c r="H48">
        <f t="shared" si="6"/>
        <v>-1.1000000000000001</v>
      </c>
      <c r="I48">
        <f t="shared" si="6"/>
        <v>-1.4</v>
      </c>
      <c r="J48">
        <f t="shared" si="3"/>
        <v>-1.4</v>
      </c>
      <c r="K48">
        <f t="shared" si="3"/>
        <v>-1.6</v>
      </c>
      <c r="L48">
        <f t="shared" si="3"/>
        <v>-1.6</v>
      </c>
      <c r="M48">
        <f t="shared" si="3"/>
        <v>-1.9</v>
      </c>
      <c r="N48">
        <f t="shared" si="3"/>
        <v>-1.8</v>
      </c>
      <c r="O48">
        <f t="shared" si="3"/>
        <v>-1.8</v>
      </c>
      <c r="P48">
        <f t="shared" ref="P48" si="15">P40*-1</f>
        <v>-1.7</v>
      </c>
      <c r="Q48" s="89">
        <f t="shared" ref="Q48:AM48" si="16">Q40*-1</f>
        <v>-2.2999999999999998</v>
      </c>
      <c r="R48" s="91">
        <f t="shared" si="16"/>
        <v>-2.4</v>
      </c>
      <c r="S48">
        <f t="shared" si="16"/>
        <v>-2.5</v>
      </c>
      <c r="T48">
        <f t="shared" si="16"/>
        <v>-2.4</v>
      </c>
      <c r="U48">
        <f t="shared" si="16"/>
        <v>-2.5</v>
      </c>
      <c r="V48">
        <f t="shared" si="16"/>
        <v>-2.5</v>
      </c>
      <c r="W48">
        <f t="shared" si="16"/>
        <v>-2.5</v>
      </c>
      <c r="X48">
        <f t="shared" si="16"/>
        <v>-2.5</v>
      </c>
      <c r="Y48">
        <f t="shared" si="16"/>
        <v>-2.8</v>
      </c>
      <c r="Z48">
        <f t="shared" si="16"/>
        <v>-3.1</v>
      </c>
      <c r="AA48">
        <f t="shared" si="16"/>
        <v>-2.9</v>
      </c>
      <c r="AB48">
        <f t="shared" si="16"/>
        <v>-2.8</v>
      </c>
      <c r="AC48">
        <f t="shared" si="16"/>
        <v>-3</v>
      </c>
      <c r="AD48">
        <f t="shared" si="16"/>
        <v>-3.3</v>
      </c>
      <c r="AE48">
        <f t="shared" si="16"/>
        <v>-3.5</v>
      </c>
      <c r="AF48">
        <f t="shared" si="16"/>
        <v>-3.8</v>
      </c>
      <c r="AG48">
        <f t="shared" si="16"/>
        <v>-3.9</v>
      </c>
      <c r="AH48">
        <f t="shared" si="16"/>
        <v>-4.0999999999999996</v>
      </c>
      <c r="AI48">
        <f t="shared" si="16"/>
        <v>-4.4000000000000004</v>
      </c>
      <c r="AJ48">
        <f t="shared" si="16"/>
        <v>-4.3</v>
      </c>
      <c r="AK48">
        <f t="shared" si="16"/>
        <v>-4.7</v>
      </c>
      <c r="AL48">
        <f t="shared" si="16"/>
        <v>-4.7</v>
      </c>
      <c r="AM48">
        <f t="shared" si="16"/>
        <v>-4.7</v>
      </c>
    </row>
    <row r="49" spans="3:39" x14ac:dyDescent="0.25">
      <c r="C49" s="81" t="s">
        <v>145</v>
      </c>
      <c r="D49" s="86">
        <v>18.13</v>
      </c>
      <c r="E49" s="86">
        <v>16.91</v>
      </c>
      <c r="F49" s="86">
        <v>16.71</v>
      </c>
      <c r="G49" s="86">
        <v>16.510000000000002</v>
      </c>
      <c r="H49" s="86">
        <v>16.27</v>
      </c>
      <c r="I49" s="86">
        <v>16.079999999999998</v>
      </c>
      <c r="J49" s="86">
        <v>16.68</v>
      </c>
      <c r="K49" s="86">
        <v>16.72</v>
      </c>
      <c r="L49" s="86">
        <v>17.04</v>
      </c>
      <c r="M49" s="86">
        <v>16.600000000000001</v>
      </c>
      <c r="N49" s="86">
        <v>16.46</v>
      </c>
      <c r="O49" s="86">
        <v>16.59</v>
      </c>
      <c r="P49" s="86">
        <v>16.39</v>
      </c>
      <c r="Q49" s="87">
        <v>15.95</v>
      </c>
      <c r="R49" s="80">
        <v>15.91</v>
      </c>
      <c r="S49" s="80">
        <v>15.91</v>
      </c>
      <c r="T49" s="80">
        <v>16.16</v>
      </c>
      <c r="U49" s="80">
        <v>16.52</v>
      </c>
      <c r="V49" s="80">
        <v>16.68</v>
      </c>
      <c r="W49" s="80">
        <v>17.059999999999999</v>
      </c>
      <c r="X49" s="80">
        <v>17.09</v>
      </c>
      <c r="Y49" s="80">
        <v>16.48</v>
      </c>
      <c r="Z49" s="80">
        <v>16.22</v>
      </c>
      <c r="AA49" s="80">
        <v>16.34</v>
      </c>
      <c r="AB49" s="80">
        <v>16.329999999999998</v>
      </c>
      <c r="AC49" s="80">
        <v>15.96</v>
      </c>
      <c r="AD49" s="80">
        <v>15.74</v>
      </c>
      <c r="AE49" s="80">
        <v>15.59</v>
      </c>
      <c r="AF49" s="80">
        <v>15.41</v>
      </c>
      <c r="AG49" s="80">
        <v>15.79</v>
      </c>
      <c r="AH49" s="80">
        <v>15.6</v>
      </c>
      <c r="AI49" s="80">
        <v>15.52</v>
      </c>
      <c r="AJ49" s="80">
        <v>15.38</v>
      </c>
      <c r="AK49" s="80">
        <v>15.08</v>
      </c>
      <c r="AL49" s="80">
        <v>14.98</v>
      </c>
      <c r="AM49" s="80">
        <v>15.08</v>
      </c>
    </row>
    <row r="50" spans="3:39" x14ac:dyDescent="0.25">
      <c r="C50" s="81" t="s">
        <v>147</v>
      </c>
      <c r="D50" s="86">
        <v>10.01</v>
      </c>
      <c r="E50" s="86">
        <v>9.9</v>
      </c>
      <c r="F50" s="86">
        <v>9.42</v>
      </c>
      <c r="G50" s="86">
        <v>8.7799999999999994</v>
      </c>
      <c r="H50" s="86">
        <v>8.24</v>
      </c>
      <c r="I50" s="86">
        <v>7.67</v>
      </c>
      <c r="J50" s="86">
        <v>8.2799999999999994</v>
      </c>
      <c r="K50" s="86">
        <v>8.56</v>
      </c>
      <c r="L50" s="86">
        <v>9.25</v>
      </c>
      <c r="M50" s="86">
        <v>8.9499999999999993</v>
      </c>
      <c r="N50" s="86">
        <v>8.7899999999999991</v>
      </c>
      <c r="O50" s="86">
        <v>9.02</v>
      </c>
      <c r="P50" s="86">
        <v>9.19</v>
      </c>
      <c r="Q50" s="87">
        <v>8.98</v>
      </c>
      <c r="R50" s="80">
        <v>8.65</v>
      </c>
      <c r="S50" s="80">
        <v>8.7100000000000009</v>
      </c>
      <c r="T50" s="80">
        <v>8.9700000000000006</v>
      </c>
      <c r="U50" s="80">
        <v>8.94</v>
      </c>
      <c r="V50" s="80">
        <v>9.01</v>
      </c>
      <c r="W50" s="80">
        <v>9.11</v>
      </c>
      <c r="X50" s="80">
        <v>9.6</v>
      </c>
      <c r="Y50" s="80">
        <v>9.16</v>
      </c>
      <c r="Z50" s="80">
        <v>8.7799999999999994</v>
      </c>
      <c r="AA50" s="80">
        <v>8.93</v>
      </c>
      <c r="AB50" s="80">
        <v>9.27</v>
      </c>
      <c r="AC50" s="80">
        <v>9.0500000000000007</v>
      </c>
      <c r="AD50" s="80">
        <v>8.36</v>
      </c>
      <c r="AE50" s="80">
        <v>7.94</v>
      </c>
      <c r="AF50" s="80">
        <v>6.1</v>
      </c>
      <c r="AG50" s="80">
        <v>6.23</v>
      </c>
      <c r="AH50" s="80">
        <v>7.67</v>
      </c>
      <c r="AI50" s="80">
        <v>7.47</v>
      </c>
      <c r="AJ50" s="80">
        <v>7.67</v>
      </c>
      <c r="AK50" s="80">
        <v>7.2</v>
      </c>
      <c r="AL50" s="80">
        <v>7.06</v>
      </c>
      <c r="AM50" s="80">
        <v>7.3</v>
      </c>
    </row>
    <row r="51" spans="3:39" x14ac:dyDescent="0.25">
      <c r="C51" s="81" t="s">
        <v>149</v>
      </c>
      <c r="D51" s="86">
        <v>8.76</v>
      </c>
      <c r="E51" s="86">
        <v>8.7200000000000006</v>
      </c>
      <c r="F51" s="86">
        <v>8.39</v>
      </c>
      <c r="G51" s="86">
        <v>7.84</v>
      </c>
      <c r="H51" s="86">
        <v>7.32</v>
      </c>
      <c r="I51" s="86">
        <v>6.8</v>
      </c>
      <c r="J51" s="86">
        <v>7.06</v>
      </c>
      <c r="K51" s="86">
        <v>7.37</v>
      </c>
      <c r="L51" s="86">
        <v>7.89</v>
      </c>
      <c r="M51" s="86">
        <v>7.96</v>
      </c>
      <c r="N51" s="86">
        <v>7.79</v>
      </c>
      <c r="O51" s="86">
        <v>7.92</v>
      </c>
      <c r="P51" s="86">
        <v>8.0500000000000007</v>
      </c>
      <c r="Q51" s="87">
        <v>7.91</v>
      </c>
      <c r="R51" s="80">
        <v>7.62</v>
      </c>
      <c r="S51" s="80">
        <v>7.59</v>
      </c>
      <c r="T51" s="80">
        <v>7.73</v>
      </c>
      <c r="U51" s="80">
        <v>7.75</v>
      </c>
      <c r="V51" s="80">
        <v>7.92</v>
      </c>
      <c r="W51" s="80">
        <v>8.1300000000000008</v>
      </c>
      <c r="X51" s="80">
        <v>8.51</v>
      </c>
      <c r="Y51" s="80">
        <v>8.35</v>
      </c>
      <c r="Z51" s="80">
        <v>7.99</v>
      </c>
      <c r="AA51" s="80">
        <v>7.98</v>
      </c>
      <c r="AB51" s="80">
        <v>8.23</v>
      </c>
      <c r="AC51" s="80">
        <v>8.18</v>
      </c>
      <c r="AD51" s="80">
        <v>7.69</v>
      </c>
      <c r="AE51" s="80">
        <v>7.26</v>
      </c>
      <c r="AF51" s="80">
        <v>6.87</v>
      </c>
      <c r="AG51" s="80">
        <v>6.82</v>
      </c>
      <c r="AH51" s="80">
        <v>6.8</v>
      </c>
      <c r="AI51" s="80">
        <v>6.61</v>
      </c>
      <c r="AJ51" s="80">
        <v>6.74</v>
      </c>
      <c r="AK51" s="80">
        <v>6.49</v>
      </c>
      <c r="AL51" s="80">
        <v>6.27</v>
      </c>
      <c r="AM51" s="80">
        <v>6.38</v>
      </c>
    </row>
    <row r="58" spans="3:39" x14ac:dyDescent="0.25">
      <c r="D58" s="5">
        <v>201801</v>
      </c>
      <c r="E58" s="5">
        <v>201802</v>
      </c>
      <c r="F58" s="5">
        <v>201803</v>
      </c>
      <c r="G58" s="5">
        <v>201804</v>
      </c>
      <c r="H58" s="5">
        <v>201805</v>
      </c>
      <c r="I58" s="5">
        <v>201806</v>
      </c>
      <c r="J58" s="5">
        <v>201807</v>
      </c>
      <c r="K58" s="5">
        <v>201808</v>
      </c>
      <c r="L58" s="5">
        <v>201809</v>
      </c>
      <c r="M58" s="5">
        <v>201810</v>
      </c>
      <c r="N58" s="5">
        <v>201811</v>
      </c>
      <c r="O58" s="5">
        <v>201812</v>
      </c>
      <c r="P58" s="5">
        <v>201901</v>
      </c>
      <c r="Q58" s="5">
        <v>201902</v>
      </c>
      <c r="R58" s="5">
        <v>201903</v>
      </c>
      <c r="S58" s="5">
        <v>201904</v>
      </c>
      <c r="T58" s="5">
        <v>201905</v>
      </c>
      <c r="U58" s="5">
        <v>201906</v>
      </c>
      <c r="V58" s="5">
        <v>201907</v>
      </c>
      <c r="W58" s="5">
        <v>201908</v>
      </c>
      <c r="X58" s="5">
        <v>201909</v>
      </c>
      <c r="Y58" s="5">
        <v>201910</v>
      </c>
      <c r="Z58" s="5">
        <v>201911</v>
      </c>
      <c r="AA58" s="5">
        <v>201912</v>
      </c>
      <c r="AB58" s="5">
        <v>202001</v>
      </c>
      <c r="AC58" s="5">
        <v>202002</v>
      </c>
      <c r="AD58" s="5">
        <v>202003</v>
      </c>
      <c r="AE58" s="5">
        <v>202004</v>
      </c>
      <c r="AF58" s="5">
        <v>202005</v>
      </c>
      <c r="AG58" s="5">
        <v>202006</v>
      </c>
      <c r="AH58" s="5">
        <v>202007</v>
      </c>
      <c r="AI58" s="5">
        <v>202008</v>
      </c>
      <c r="AJ58" s="5">
        <v>202009</v>
      </c>
      <c r="AK58" s="5">
        <v>202010</v>
      </c>
      <c r="AL58" s="5">
        <v>202011</v>
      </c>
      <c r="AM58" s="5">
        <v>202012</v>
      </c>
    </row>
    <row r="59" spans="3:39" x14ac:dyDescent="0.25">
      <c r="C59" s="5" t="s">
        <v>153</v>
      </c>
      <c r="D59" s="5">
        <v>0</v>
      </c>
      <c r="E59" s="5">
        <v>0</v>
      </c>
      <c r="F59" s="5">
        <v>0</v>
      </c>
      <c r="G59" s="5">
        <v>0.1</v>
      </c>
      <c r="H59" s="5">
        <v>0.2</v>
      </c>
      <c r="I59" s="5">
        <v>0.3</v>
      </c>
      <c r="J59" s="5">
        <v>0.3</v>
      </c>
      <c r="K59" s="5">
        <v>0.4</v>
      </c>
      <c r="L59" s="5">
        <v>0.5</v>
      </c>
      <c r="M59" s="5">
        <v>0.3</v>
      </c>
      <c r="N59" s="5">
        <v>0.5</v>
      </c>
      <c r="O59" s="5">
        <v>0.5</v>
      </c>
      <c r="P59" s="5">
        <v>0.4</v>
      </c>
      <c r="Q59" s="5">
        <v>0.6</v>
      </c>
      <c r="R59" s="5">
        <v>0.6</v>
      </c>
      <c r="S59" s="5">
        <v>0.8</v>
      </c>
      <c r="T59" s="5">
        <v>0.7</v>
      </c>
      <c r="U59" s="5">
        <v>0.7</v>
      </c>
      <c r="V59" s="5">
        <v>0.8</v>
      </c>
      <c r="W59" s="5">
        <v>0.8</v>
      </c>
      <c r="X59" s="5">
        <v>0.7</v>
      </c>
      <c r="Y59" s="5">
        <v>0.7</v>
      </c>
      <c r="Z59" s="5">
        <v>0.8</v>
      </c>
      <c r="AA59" s="5">
        <v>0.8</v>
      </c>
      <c r="AB59" s="5">
        <v>0.8</v>
      </c>
      <c r="AC59" s="5">
        <v>0.8</v>
      </c>
      <c r="AD59" s="5">
        <v>0.9</v>
      </c>
      <c r="AE59" s="5">
        <v>0.9</v>
      </c>
      <c r="AF59" s="5">
        <v>1.1000000000000001</v>
      </c>
      <c r="AG59" s="5">
        <v>1.3</v>
      </c>
      <c r="AH59" s="5">
        <v>1.2</v>
      </c>
      <c r="AI59" s="5">
        <v>1.2</v>
      </c>
      <c r="AJ59" s="5">
        <v>1.2</v>
      </c>
      <c r="AK59" s="5">
        <v>1.3</v>
      </c>
      <c r="AL59" s="5">
        <v>1.3</v>
      </c>
      <c r="AM59" s="5">
        <v>1.3</v>
      </c>
    </row>
    <row r="60" spans="3:39" x14ac:dyDescent="0.25">
      <c r="C60" s="81" t="s">
        <v>154</v>
      </c>
      <c r="D60" s="86">
        <v>0</v>
      </c>
      <c r="E60" s="86">
        <v>-0.10999999999999943</v>
      </c>
      <c r="F60" s="86">
        <v>-0.58999999999999986</v>
      </c>
      <c r="G60" s="86">
        <v>-1.2300000000000004</v>
      </c>
      <c r="H60" s="86">
        <v>-1.7699999999999996</v>
      </c>
      <c r="I60" s="86">
        <v>-2.34</v>
      </c>
      <c r="J60" s="86">
        <v>-1.7300000000000004</v>
      </c>
      <c r="K60" s="86">
        <v>-1.4499999999999993</v>
      </c>
      <c r="L60" s="86">
        <v>-0.75999999999999979</v>
      </c>
      <c r="M60" s="86">
        <v>-1.0600000000000005</v>
      </c>
      <c r="N60" s="86">
        <v>-1.2200000000000006</v>
      </c>
      <c r="O60" s="86">
        <v>-0.99000000000000021</v>
      </c>
      <c r="P60" s="86">
        <v>-0.82000000000000028</v>
      </c>
      <c r="Q60" s="87">
        <v>-1.0299999999999994</v>
      </c>
      <c r="R60" s="80">
        <v>-1.3599999999999994</v>
      </c>
      <c r="S60" s="80">
        <v>-1.2999999999999989</v>
      </c>
      <c r="T60" s="80">
        <v>-1.0399999999999991</v>
      </c>
      <c r="U60" s="80">
        <v>-1.0700000000000003</v>
      </c>
      <c r="V60" s="80">
        <v>-1</v>
      </c>
      <c r="W60" s="80">
        <v>-0.90000000000000036</v>
      </c>
      <c r="X60" s="80">
        <v>-0.41000000000000014</v>
      </c>
      <c r="Y60" s="80">
        <v>-0.84999999999999964</v>
      </c>
      <c r="Z60" s="80">
        <v>-1.2300000000000004</v>
      </c>
      <c r="AA60" s="80">
        <v>-1.08</v>
      </c>
      <c r="AB60" s="80">
        <v>-0.74000000000000021</v>
      </c>
      <c r="AC60" s="80">
        <v>-0.95999999999999908</v>
      </c>
      <c r="AD60" s="80">
        <v>-1.6500000000000004</v>
      </c>
      <c r="AE60" s="80">
        <v>-2.0699999999999994</v>
      </c>
      <c r="AF60" s="80">
        <v>-3.91</v>
      </c>
      <c r="AG60" s="80">
        <v>-3.7799999999999994</v>
      </c>
      <c r="AH60" s="80">
        <v>-2.34</v>
      </c>
      <c r="AI60" s="80">
        <v>-2.54</v>
      </c>
      <c r="AJ60" s="80">
        <v>-2.34</v>
      </c>
      <c r="AK60" s="80">
        <v>-2.8099999999999996</v>
      </c>
      <c r="AL60" s="80">
        <v>-2.95</v>
      </c>
      <c r="AM60" s="80">
        <v>-2.71</v>
      </c>
    </row>
    <row r="61" spans="3:39" x14ac:dyDescent="0.25">
      <c r="C61" s="81" t="s">
        <v>155</v>
      </c>
    </row>
    <row r="62" spans="3:39" x14ac:dyDescent="0.25">
      <c r="C62" s="81" t="s">
        <v>156</v>
      </c>
    </row>
  </sheetData>
  <phoneticPr fontId="3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C2EA5-B96E-4638-9B27-374E3E4AEF9E}">
  <dimension ref="A1:BU62"/>
  <sheetViews>
    <sheetView tabSelected="1" topLeftCell="D58" zoomScale="90" zoomScaleNormal="90" workbookViewId="0">
      <selection activeCell="X93" sqref="X93"/>
    </sheetView>
  </sheetViews>
  <sheetFormatPr defaultRowHeight="16.5" x14ac:dyDescent="0.25"/>
  <cols>
    <col min="1" max="1" width="5" style="5" customWidth="1"/>
    <col min="2" max="23" width="9" style="5"/>
    <col min="24" max="25" width="8.25" style="5" customWidth="1"/>
    <col min="26" max="37" width="9" style="5"/>
    <col min="38" max="43" width="9.125" style="5" customWidth="1"/>
    <col min="44" max="45" width="10.5" style="5" customWidth="1"/>
    <col min="46" max="48" width="9.5" style="5" customWidth="1"/>
    <col min="68" max="68" width="10.5" bestFit="1" customWidth="1"/>
  </cols>
  <sheetData>
    <row r="1" spans="1:73" x14ac:dyDescent="0.25">
      <c r="A1" s="1" t="s">
        <v>0</v>
      </c>
      <c r="B1" s="27">
        <v>43118</v>
      </c>
      <c r="C1" s="27"/>
      <c r="D1" s="27">
        <v>43140</v>
      </c>
      <c r="E1" s="27"/>
      <c r="F1" s="28">
        <v>43175</v>
      </c>
      <c r="G1" s="28"/>
      <c r="H1" s="28">
        <v>43213</v>
      </c>
      <c r="I1" s="28"/>
      <c r="J1" s="28">
        <v>43238</v>
      </c>
      <c r="K1" s="28"/>
      <c r="L1" s="28">
        <v>43270</v>
      </c>
      <c r="M1" s="28"/>
      <c r="N1" s="28">
        <v>43300</v>
      </c>
      <c r="O1" s="28"/>
      <c r="P1" s="28">
        <v>43328</v>
      </c>
      <c r="Q1" s="28"/>
      <c r="R1" s="28">
        <v>43364</v>
      </c>
      <c r="S1" s="28"/>
      <c r="T1" s="28">
        <v>43397</v>
      </c>
      <c r="U1" s="28"/>
      <c r="V1" s="28">
        <v>43427</v>
      </c>
      <c r="W1" s="28"/>
      <c r="X1" s="28">
        <v>43444</v>
      </c>
      <c r="Y1" s="28"/>
      <c r="Z1" s="27">
        <v>43472</v>
      </c>
      <c r="AA1" s="27"/>
      <c r="AB1" s="27">
        <v>43511</v>
      </c>
      <c r="AC1" s="27"/>
      <c r="AD1" s="28">
        <v>43528</v>
      </c>
      <c r="AE1" s="28"/>
      <c r="AF1" s="28">
        <v>43567</v>
      </c>
      <c r="AG1" s="28"/>
      <c r="AH1" s="28">
        <v>43600</v>
      </c>
      <c r="AI1" s="28"/>
      <c r="AJ1" s="28">
        <v>43626</v>
      </c>
      <c r="AK1" s="28"/>
      <c r="AL1" s="28">
        <v>43648</v>
      </c>
      <c r="AM1" s="28"/>
      <c r="AN1" s="28">
        <v>43682</v>
      </c>
      <c r="AO1" s="28"/>
      <c r="AP1" s="28">
        <v>43710</v>
      </c>
      <c r="AQ1" s="28"/>
      <c r="AR1" s="28">
        <v>43745</v>
      </c>
      <c r="AS1" s="28"/>
      <c r="AT1" s="28">
        <v>43784</v>
      </c>
      <c r="AU1" s="28"/>
      <c r="AV1" s="28">
        <v>43810</v>
      </c>
      <c r="AW1" s="28"/>
      <c r="AX1" s="28">
        <v>43845</v>
      </c>
      <c r="AY1" s="28"/>
      <c r="AZ1" s="28">
        <v>43864</v>
      </c>
      <c r="BA1" s="93"/>
      <c r="BB1" s="64">
        <v>43892</v>
      </c>
      <c r="BC1" s="64"/>
      <c r="BD1" s="64">
        <v>43927</v>
      </c>
      <c r="BE1" s="64"/>
      <c r="BF1" s="64">
        <v>43955</v>
      </c>
      <c r="BG1" s="64"/>
      <c r="BH1" s="64">
        <v>43985</v>
      </c>
      <c r="BI1" s="64"/>
      <c r="BJ1" s="64">
        <v>44020</v>
      </c>
      <c r="BK1" s="64"/>
      <c r="BL1" s="64">
        <v>44046</v>
      </c>
      <c r="BM1" s="64"/>
      <c r="BN1" s="64">
        <v>44081</v>
      </c>
      <c r="BO1" s="64"/>
      <c r="BP1" s="64">
        <v>44120</v>
      </c>
      <c r="BQ1" s="64"/>
      <c r="BR1" s="64">
        <v>44144</v>
      </c>
      <c r="BS1" s="64"/>
      <c r="BT1" s="64">
        <v>44173</v>
      </c>
    </row>
    <row r="2" spans="1:73" x14ac:dyDescent="0.25">
      <c r="A2" s="29" t="s">
        <v>64</v>
      </c>
      <c r="B2" s="43">
        <v>5.6790000000000003</v>
      </c>
      <c r="C2" s="43">
        <v>0</v>
      </c>
      <c r="D2" s="43">
        <v>5.6790000000000003</v>
      </c>
      <c r="E2" s="43">
        <f>B3-B2</f>
        <v>15.517999999999999</v>
      </c>
      <c r="F2" s="32">
        <v>5.6779999999999999</v>
      </c>
      <c r="G2" s="32">
        <v>15.517999999999999</v>
      </c>
      <c r="H2" s="32">
        <v>5.6779999999999999</v>
      </c>
      <c r="I2" s="32">
        <v>15.517999999999999</v>
      </c>
      <c r="J2" s="32">
        <v>5.6769999999999996</v>
      </c>
      <c r="K2" s="32">
        <v>15.517999999999999</v>
      </c>
      <c r="L2" s="32">
        <v>5.6769999999999996</v>
      </c>
      <c r="M2" s="32">
        <v>15.517999999999999</v>
      </c>
      <c r="N2" s="32">
        <v>5.6779999999999999</v>
      </c>
      <c r="O2" s="32">
        <v>15.517999999999999</v>
      </c>
      <c r="P2" s="32">
        <v>5.6790000000000003</v>
      </c>
      <c r="Q2" s="32">
        <v>15.517999999999999</v>
      </c>
      <c r="R2" s="32">
        <v>5.6790000000000003</v>
      </c>
      <c r="S2" s="32">
        <v>15.517999999999999</v>
      </c>
      <c r="T2" s="32">
        <v>5.6790000000000003</v>
      </c>
      <c r="U2" s="32">
        <v>15.517999999999999</v>
      </c>
      <c r="V2" s="32">
        <v>5.6779999999999999</v>
      </c>
      <c r="W2" s="32">
        <v>15.517999999999999</v>
      </c>
      <c r="X2" s="32">
        <v>5.6779999999999999</v>
      </c>
      <c r="Y2" s="32">
        <v>15.517999999999999</v>
      </c>
      <c r="Z2" s="43">
        <v>5.6779999999999999</v>
      </c>
      <c r="AA2" s="43">
        <v>15.517999999999999</v>
      </c>
      <c r="AB2" s="43">
        <v>5.6779999999999999</v>
      </c>
      <c r="AC2" s="43">
        <v>15.517999999999999</v>
      </c>
      <c r="AD2" s="32">
        <v>5.6779999999999999</v>
      </c>
      <c r="AE2" s="32">
        <v>15.517999999999999</v>
      </c>
      <c r="AF2" s="32">
        <v>5.6779999999999999</v>
      </c>
      <c r="AG2" s="32">
        <v>15.517999999999999</v>
      </c>
      <c r="AH2" s="32">
        <v>5.6779999999999999</v>
      </c>
      <c r="AI2" s="32">
        <v>15.517999999999999</v>
      </c>
      <c r="AJ2" s="32">
        <v>5.6790000000000003</v>
      </c>
      <c r="AK2" s="32">
        <v>15.517999999999999</v>
      </c>
      <c r="AL2" s="32">
        <v>5.6790000000000003</v>
      </c>
      <c r="AM2" s="32">
        <v>15.517999999999999</v>
      </c>
      <c r="AN2" s="32">
        <v>5.6790000000000003</v>
      </c>
      <c r="AO2" s="32">
        <v>15.517999999999999</v>
      </c>
      <c r="AP2" s="32">
        <v>5.68</v>
      </c>
      <c r="AQ2" s="32">
        <v>15.517999999999999</v>
      </c>
      <c r="AR2" s="32">
        <v>5.6790000000000003</v>
      </c>
      <c r="AS2" s="32">
        <v>15.517999999999999</v>
      </c>
      <c r="AT2" s="32">
        <v>5.6779999999999999</v>
      </c>
      <c r="AU2" s="32">
        <v>15.517999999999999</v>
      </c>
      <c r="AV2" s="32">
        <v>5.6779999999999999</v>
      </c>
      <c r="AW2" s="32">
        <v>15.517999999999999</v>
      </c>
      <c r="AX2" s="32">
        <v>5.6779999999999999</v>
      </c>
      <c r="AY2" s="32">
        <v>15.517999999999999</v>
      </c>
      <c r="AZ2" s="32">
        <v>5.6779999999999999</v>
      </c>
      <c r="BA2" s="32">
        <v>15.517999999999999</v>
      </c>
      <c r="BB2" s="44">
        <v>5.6769999999999996</v>
      </c>
      <c r="BC2" s="32">
        <v>15.517999999999999</v>
      </c>
      <c r="BD2" s="44">
        <v>5.6769999999999996</v>
      </c>
      <c r="BE2" s="32">
        <v>15.517999999999999</v>
      </c>
      <c r="BF2" s="44">
        <v>5.6769999999999996</v>
      </c>
      <c r="BG2" s="32">
        <v>15.517999999999999</v>
      </c>
      <c r="BH2" s="44">
        <v>5.6779999999999999</v>
      </c>
      <c r="BI2" s="32">
        <v>15.517999999999999</v>
      </c>
      <c r="BJ2" s="44">
        <v>5.6790000000000003</v>
      </c>
      <c r="BK2" s="32">
        <v>15.517999999999999</v>
      </c>
      <c r="BL2" s="44">
        <v>5.68</v>
      </c>
      <c r="BM2" s="32">
        <v>15.517999999999999</v>
      </c>
      <c r="BN2" s="44">
        <v>5.6790000000000003</v>
      </c>
      <c r="BO2" s="32">
        <v>15.517999999999999</v>
      </c>
      <c r="BP2" s="44">
        <v>5.6779999999999999</v>
      </c>
      <c r="BQ2" s="32">
        <v>15.517999999999999</v>
      </c>
      <c r="BR2" s="44">
        <v>5.6779999999999999</v>
      </c>
      <c r="BS2" s="32">
        <v>15.517999999999999</v>
      </c>
      <c r="BT2" s="44">
        <v>5.6779999999999999</v>
      </c>
      <c r="BU2" s="32">
        <v>15.517999999999999</v>
      </c>
    </row>
    <row r="3" spans="1:73" x14ac:dyDescent="0.25">
      <c r="A3" s="29" t="s">
        <v>65</v>
      </c>
      <c r="B3" s="43">
        <v>21.196999999999999</v>
      </c>
      <c r="C3" s="43">
        <v>0</v>
      </c>
      <c r="D3" s="43">
        <v>21.196000000000002</v>
      </c>
      <c r="E3" s="43">
        <f>D3-D2</f>
        <v>15.517000000000001</v>
      </c>
      <c r="F3" s="32">
        <v>21.195</v>
      </c>
      <c r="G3" s="32">
        <f>F3-F2</f>
        <v>15.516999999999999</v>
      </c>
      <c r="H3" s="32">
        <v>21.195</v>
      </c>
      <c r="I3" s="32">
        <f>H3-H2</f>
        <v>15.516999999999999</v>
      </c>
      <c r="J3" s="32">
        <v>21.193999999999999</v>
      </c>
      <c r="K3" s="32">
        <f>J3-J2</f>
        <v>15.516999999999999</v>
      </c>
      <c r="L3" s="32">
        <v>21.195</v>
      </c>
      <c r="M3" s="32">
        <f>L3-L2</f>
        <v>15.518000000000001</v>
      </c>
      <c r="N3" s="32">
        <v>21.196000000000002</v>
      </c>
      <c r="O3" s="32">
        <f>N3-N2</f>
        <v>15.518000000000001</v>
      </c>
      <c r="P3" s="32">
        <v>21.196000000000002</v>
      </c>
      <c r="Q3" s="32">
        <f>P3-P2</f>
        <v>15.517000000000001</v>
      </c>
      <c r="R3" s="32">
        <v>21.195</v>
      </c>
      <c r="S3" s="32">
        <f>R3-R2</f>
        <v>15.516</v>
      </c>
      <c r="T3" s="32">
        <v>21.195</v>
      </c>
      <c r="U3" s="32">
        <f>T3-T2</f>
        <v>15.516</v>
      </c>
      <c r="V3" s="32">
        <v>21.193999999999999</v>
      </c>
      <c r="W3" s="32">
        <f>V3-V2</f>
        <v>15.515999999999998</v>
      </c>
      <c r="X3" s="32">
        <v>21.193999999999999</v>
      </c>
      <c r="Y3" s="32">
        <f>X3-X2</f>
        <v>15.515999999999998</v>
      </c>
      <c r="Z3" s="43">
        <v>21.193999999999999</v>
      </c>
      <c r="AA3" s="43">
        <f>Z3-Z2</f>
        <v>15.515999999999998</v>
      </c>
      <c r="AB3" s="43">
        <v>21.193000000000001</v>
      </c>
      <c r="AC3" s="43">
        <f>AB3-AB2</f>
        <v>15.515000000000001</v>
      </c>
      <c r="AD3" s="32">
        <v>21.193000000000001</v>
      </c>
      <c r="AE3" s="32">
        <f>AD3-AD2</f>
        <v>15.515000000000001</v>
      </c>
      <c r="AF3" s="32">
        <v>21.193000000000001</v>
      </c>
      <c r="AG3" s="32">
        <f>AF3-AF2</f>
        <v>15.515000000000001</v>
      </c>
      <c r="AH3" s="32">
        <v>21.193999999999999</v>
      </c>
      <c r="AI3" s="32">
        <f>AH3-AH2</f>
        <v>15.515999999999998</v>
      </c>
      <c r="AJ3" s="32">
        <v>21.195</v>
      </c>
      <c r="AK3" s="32">
        <f>AJ3-AJ2</f>
        <v>15.516</v>
      </c>
      <c r="AL3" s="32">
        <v>21.195</v>
      </c>
      <c r="AM3" s="32">
        <f>AL3-AL2</f>
        <v>15.516</v>
      </c>
      <c r="AN3" s="32">
        <v>21.195</v>
      </c>
      <c r="AO3" s="32">
        <f>AN3-AN2</f>
        <v>15.516</v>
      </c>
      <c r="AP3" s="32">
        <v>21.196000000000002</v>
      </c>
      <c r="AQ3" s="32">
        <f>AP3-AP2</f>
        <v>15.516000000000002</v>
      </c>
      <c r="AR3" s="32">
        <v>21.195</v>
      </c>
      <c r="AS3" s="32">
        <f>AR3-AR2</f>
        <v>15.516</v>
      </c>
      <c r="AT3" s="32">
        <v>21.193999999999999</v>
      </c>
      <c r="AU3" s="32">
        <f>AT3-AT2</f>
        <v>15.515999999999998</v>
      </c>
      <c r="AV3" s="32">
        <v>21.193999999999999</v>
      </c>
      <c r="AW3" s="32">
        <f>AV3-AV2</f>
        <v>15.515999999999998</v>
      </c>
      <c r="AX3" s="32">
        <v>21.193999999999999</v>
      </c>
      <c r="AY3" s="32">
        <f>AX3-AX2</f>
        <v>15.515999999999998</v>
      </c>
      <c r="AZ3" s="32">
        <v>21.193999999999999</v>
      </c>
      <c r="BA3" s="32">
        <f>AZ3-AZ2</f>
        <v>15.515999999999998</v>
      </c>
      <c r="BB3" s="44">
        <v>21.192</v>
      </c>
      <c r="BC3" s="32">
        <f>BB3-BB2</f>
        <v>15.515000000000001</v>
      </c>
      <c r="BD3" s="44">
        <v>21.193000000000001</v>
      </c>
      <c r="BE3" s="32">
        <f>BD3-BD2</f>
        <v>15.516000000000002</v>
      </c>
      <c r="BF3" s="44">
        <v>21.192</v>
      </c>
      <c r="BG3" s="32">
        <f>BF3-BF2</f>
        <v>15.515000000000001</v>
      </c>
      <c r="BH3" s="44">
        <v>21.192</v>
      </c>
      <c r="BI3" s="32">
        <f>BH3-BH2</f>
        <v>15.513999999999999</v>
      </c>
      <c r="BJ3" s="44">
        <v>21.193999999999999</v>
      </c>
      <c r="BK3" s="32">
        <f>BJ3-BJ2</f>
        <v>15.514999999999999</v>
      </c>
      <c r="BL3" s="44">
        <v>21.193999999999999</v>
      </c>
      <c r="BM3" s="32">
        <f>BL3-BL2</f>
        <v>15.513999999999999</v>
      </c>
      <c r="BN3" s="44">
        <v>21.193000000000001</v>
      </c>
      <c r="BO3" s="32">
        <f>BN3-BN2</f>
        <v>15.514000000000001</v>
      </c>
      <c r="BP3" s="44">
        <v>21.192</v>
      </c>
      <c r="BQ3" s="32">
        <f>BP3-BP2</f>
        <v>15.513999999999999</v>
      </c>
      <c r="BR3" s="44">
        <v>21.192</v>
      </c>
      <c r="BS3" s="32">
        <f>BR3-BR2</f>
        <v>15.513999999999999</v>
      </c>
      <c r="BT3" s="44">
        <v>21.192</v>
      </c>
      <c r="BU3" s="32">
        <f>BT3-BT2</f>
        <v>15.513999999999999</v>
      </c>
    </row>
    <row r="4" spans="1:73" x14ac:dyDescent="0.25">
      <c r="A4" s="6" t="s">
        <v>66</v>
      </c>
      <c r="B4" s="26">
        <v>33.701000000000001</v>
      </c>
      <c r="C4" s="43">
        <v>0</v>
      </c>
      <c r="D4" s="26">
        <v>33.701000000000001</v>
      </c>
      <c r="E4" s="26">
        <v>0.1</v>
      </c>
      <c r="F4" s="8">
        <v>33.698999999999998</v>
      </c>
      <c r="G4" s="8">
        <v>0.1</v>
      </c>
      <c r="H4" s="8">
        <v>33.698</v>
      </c>
      <c r="I4" s="8"/>
      <c r="J4" s="8">
        <v>33.696999999999996</v>
      </c>
      <c r="K4" s="8">
        <v>0</v>
      </c>
      <c r="L4" s="8">
        <v>33.698999999999998</v>
      </c>
      <c r="M4" s="8"/>
      <c r="N4" s="8">
        <v>33.698999999999998</v>
      </c>
      <c r="O4" s="8">
        <v>0</v>
      </c>
      <c r="P4" s="8">
        <v>33.698999999999998</v>
      </c>
      <c r="Q4" s="8"/>
      <c r="R4" s="8">
        <v>33.698999999999998</v>
      </c>
      <c r="S4" s="8">
        <v>0</v>
      </c>
      <c r="T4" s="8">
        <v>33.698999999999998</v>
      </c>
      <c r="U4" s="8"/>
      <c r="V4" s="8">
        <v>33.698</v>
      </c>
      <c r="W4" s="8"/>
      <c r="X4" s="8">
        <v>33.698</v>
      </c>
      <c r="Y4" s="8"/>
      <c r="Z4" s="26">
        <v>33.698</v>
      </c>
      <c r="AA4" s="43">
        <v>0</v>
      </c>
      <c r="AB4" s="26">
        <v>33.696999999999996</v>
      </c>
      <c r="AC4" s="26">
        <v>0.1</v>
      </c>
      <c r="AD4" s="8">
        <v>33.696999999999996</v>
      </c>
      <c r="AE4" s="8">
        <v>0.1</v>
      </c>
      <c r="AF4" s="8">
        <v>33.696999999999996</v>
      </c>
      <c r="AG4" s="8">
        <v>0.1</v>
      </c>
      <c r="AH4" s="8">
        <v>33.698</v>
      </c>
      <c r="AI4" s="8">
        <v>0</v>
      </c>
      <c r="AJ4" s="8">
        <v>33.698999999999998</v>
      </c>
      <c r="AK4" s="8">
        <v>0</v>
      </c>
      <c r="AL4" s="8">
        <v>33.698999999999998</v>
      </c>
      <c r="AM4" s="8">
        <v>0</v>
      </c>
      <c r="AN4" s="8">
        <v>33.700000000000003</v>
      </c>
      <c r="AO4" s="8">
        <v>0</v>
      </c>
      <c r="AP4" s="8">
        <v>33.700000000000003</v>
      </c>
      <c r="AQ4" s="8">
        <v>0</v>
      </c>
      <c r="AR4" s="8">
        <v>33.698999999999998</v>
      </c>
      <c r="AS4" s="8">
        <v>0</v>
      </c>
      <c r="AT4" s="8">
        <v>33.698</v>
      </c>
      <c r="AU4" s="8">
        <v>0</v>
      </c>
      <c r="AV4" s="8">
        <v>33.697000000000003</v>
      </c>
      <c r="AW4" s="8">
        <v>0</v>
      </c>
      <c r="AX4" s="8">
        <v>33.698</v>
      </c>
      <c r="AY4" s="8">
        <v>0</v>
      </c>
      <c r="AZ4" s="8">
        <v>33.697000000000003</v>
      </c>
      <c r="BA4" s="8">
        <v>0</v>
      </c>
      <c r="BB4" s="5">
        <v>33.695</v>
      </c>
      <c r="BC4" s="8">
        <v>0.1</v>
      </c>
      <c r="BD4" s="5">
        <v>33.695999999999998</v>
      </c>
      <c r="BE4" s="8">
        <v>0</v>
      </c>
      <c r="BF4" s="5">
        <v>33.695</v>
      </c>
      <c r="BG4" s="8">
        <v>0.1</v>
      </c>
      <c r="BH4" s="5">
        <v>33.695</v>
      </c>
      <c r="BI4" s="8">
        <v>0.2</v>
      </c>
      <c r="BJ4" s="5">
        <v>33.697000000000003</v>
      </c>
      <c r="BK4" s="8">
        <v>0.1</v>
      </c>
      <c r="BL4" s="5">
        <v>33.695999999999998</v>
      </c>
      <c r="BM4" s="8">
        <v>0.2</v>
      </c>
      <c r="BN4" s="5">
        <v>33.695999999999998</v>
      </c>
      <c r="BO4" s="8">
        <v>0.2</v>
      </c>
      <c r="BP4" s="5">
        <v>33.694000000000003</v>
      </c>
      <c r="BQ4" s="8">
        <v>0.2</v>
      </c>
      <c r="BR4" s="5">
        <v>33.695</v>
      </c>
      <c r="BS4" s="8">
        <v>0.2</v>
      </c>
      <c r="BT4" s="5">
        <v>33.695</v>
      </c>
      <c r="BU4" s="8">
        <v>0.2</v>
      </c>
    </row>
    <row r="5" spans="1:73" x14ac:dyDescent="0.25">
      <c r="A5" s="29" t="s">
        <v>67</v>
      </c>
      <c r="B5" s="43">
        <v>45.227999999999994</v>
      </c>
      <c r="C5" s="43">
        <v>0</v>
      </c>
      <c r="D5" s="43">
        <v>45.226999999999997</v>
      </c>
      <c r="E5" s="43">
        <f>B13-B5</f>
        <v>94.013999999999996</v>
      </c>
      <c r="F5" s="32">
        <v>45.224999999999994</v>
      </c>
      <c r="G5" s="32">
        <v>94.013999999999996</v>
      </c>
      <c r="H5" s="32">
        <v>45.224999999999994</v>
      </c>
      <c r="I5" s="32">
        <v>94.013999999999996</v>
      </c>
      <c r="J5" s="32">
        <v>45.223999999999997</v>
      </c>
      <c r="K5" s="32">
        <v>94.013999999999996</v>
      </c>
      <c r="L5" s="32">
        <v>45.224999999999994</v>
      </c>
      <c r="M5" s="32">
        <v>94.013999999999996</v>
      </c>
      <c r="N5" s="32">
        <v>45.224999999999994</v>
      </c>
      <c r="O5" s="32">
        <v>94.013999999999996</v>
      </c>
      <c r="P5" s="32">
        <v>45.224999999999994</v>
      </c>
      <c r="Q5" s="32">
        <v>94.013999999999996</v>
      </c>
      <c r="R5" s="32">
        <v>45.224999999999994</v>
      </c>
      <c r="S5" s="32">
        <v>94.013999999999996</v>
      </c>
      <c r="T5" s="32">
        <v>45.224999999999994</v>
      </c>
      <c r="U5" s="32">
        <v>94.013999999999996</v>
      </c>
      <c r="V5" s="32">
        <v>45.223999999999997</v>
      </c>
      <c r="W5" s="32">
        <v>94.013999999999996</v>
      </c>
      <c r="X5" s="32">
        <v>45.223999999999997</v>
      </c>
      <c r="Y5" s="32">
        <v>94.013999999999996</v>
      </c>
      <c r="Z5" s="43">
        <v>45.223999999999997</v>
      </c>
      <c r="AA5" s="43">
        <v>94.013999999999996</v>
      </c>
      <c r="AB5" s="43">
        <v>45.222999999999999</v>
      </c>
      <c r="AC5" s="43">
        <v>94.013999999999996</v>
      </c>
      <c r="AD5" s="32">
        <v>45.223999999999997</v>
      </c>
      <c r="AE5" s="32">
        <v>94.013999999999996</v>
      </c>
      <c r="AF5" s="32">
        <v>45.222999999999999</v>
      </c>
      <c r="AG5" s="32">
        <v>94.013999999999996</v>
      </c>
      <c r="AH5" s="32">
        <v>45.223999999999997</v>
      </c>
      <c r="AI5" s="32">
        <v>94.013999999999996</v>
      </c>
      <c r="AJ5" s="32">
        <v>45.225000000000001</v>
      </c>
      <c r="AK5" s="32">
        <v>94.013999999999996</v>
      </c>
      <c r="AL5" s="32">
        <v>45.225000000000001</v>
      </c>
      <c r="AM5" s="32">
        <v>94.013999999999996</v>
      </c>
      <c r="AN5" s="32">
        <v>45.225999999999999</v>
      </c>
      <c r="AO5" s="32">
        <v>94.013999999999996</v>
      </c>
      <c r="AP5" s="32">
        <v>45.225999999999999</v>
      </c>
      <c r="AQ5" s="32">
        <v>94.013999999999996</v>
      </c>
      <c r="AR5" s="32">
        <v>45.225000000000001</v>
      </c>
      <c r="AS5" s="32">
        <v>94.013999999999996</v>
      </c>
      <c r="AT5" s="32">
        <v>45.224000000000004</v>
      </c>
      <c r="AU5" s="32">
        <v>94.013999999999996</v>
      </c>
      <c r="AV5" s="32">
        <v>45.224000000000004</v>
      </c>
      <c r="AW5" s="32">
        <v>94.013999999999996</v>
      </c>
      <c r="AX5" s="32">
        <v>45.224000000000004</v>
      </c>
      <c r="AY5" s="32">
        <v>94.013999999999996</v>
      </c>
      <c r="AZ5" s="32">
        <v>45.224000000000004</v>
      </c>
      <c r="BA5" s="32">
        <v>94.013999999999996</v>
      </c>
      <c r="BB5" s="44">
        <v>45.222999999999999</v>
      </c>
      <c r="BC5" s="32">
        <v>94.013999999999996</v>
      </c>
      <c r="BD5" s="44">
        <v>45.222999999999999</v>
      </c>
      <c r="BE5" s="32">
        <v>94.013999999999996</v>
      </c>
      <c r="BF5" s="44">
        <v>45.221000000000004</v>
      </c>
      <c r="BG5" s="32">
        <v>94.013999999999996</v>
      </c>
      <c r="BH5" s="44">
        <v>45.221000000000004</v>
      </c>
      <c r="BI5" s="32">
        <v>94.013999999999996</v>
      </c>
      <c r="BJ5" s="44">
        <v>45.222999999999999</v>
      </c>
      <c r="BK5" s="32">
        <v>94.013999999999996</v>
      </c>
      <c r="BL5" s="44">
        <v>45.222000000000001</v>
      </c>
      <c r="BM5" s="32">
        <v>94.013999999999996</v>
      </c>
      <c r="BN5" s="44">
        <v>45.222000000000001</v>
      </c>
      <c r="BO5" s="32">
        <v>94.013999999999996</v>
      </c>
      <c r="BP5" s="44">
        <v>45.22</v>
      </c>
      <c r="BQ5" s="32">
        <v>94.013999999999996</v>
      </c>
      <c r="BR5" s="44">
        <v>45.22</v>
      </c>
      <c r="BS5" s="32">
        <v>94.013999999999996</v>
      </c>
      <c r="BT5" s="44">
        <v>45.221000000000004</v>
      </c>
      <c r="BU5" s="32">
        <v>94.013999999999996</v>
      </c>
    </row>
    <row r="6" spans="1:73" x14ac:dyDescent="0.25">
      <c r="A6" s="29" t="s">
        <v>68</v>
      </c>
      <c r="B6" s="43">
        <v>60.061999999999998</v>
      </c>
      <c r="C6" s="43">
        <v>0</v>
      </c>
      <c r="D6" s="43">
        <v>60.061999999999998</v>
      </c>
      <c r="E6" s="43">
        <f>D13-D5</f>
        <v>94.013000000000005</v>
      </c>
      <c r="F6" s="32">
        <v>60.058999999999997</v>
      </c>
      <c r="G6" s="32">
        <f>F13-F5</f>
        <v>94.012</v>
      </c>
      <c r="H6" s="32">
        <v>60.058999999999997</v>
      </c>
      <c r="I6" s="32">
        <f>H13-H5</f>
        <v>94.010000000000019</v>
      </c>
      <c r="J6" s="32">
        <v>60.058</v>
      </c>
      <c r="K6" s="32">
        <f>J13-J5</f>
        <v>94.010000000000019</v>
      </c>
      <c r="L6" s="32">
        <v>60.056999999999995</v>
      </c>
      <c r="M6" s="32">
        <f>L13-L5</f>
        <v>94.00800000000001</v>
      </c>
      <c r="N6" s="32">
        <v>60.058999999999997</v>
      </c>
      <c r="O6" s="32">
        <f>N13-N5</f>
        <v>94.009000000000015</v>
      </c>
      <c r="P6" s="32">
        <v>60.058999999999997</v>
      </c>
      <c r="Q6" s="32">
        <f>P13-P5</f>
        <v>94.009000000000015</v>
      </c>
      <c r="R6" s="32">
        <v>60.058999999999997</v>
      </c>
      <c r="S6" s="32">
        <f>R13-R5</f>
        <v>94.009000000000015</v>
      </c>
      <c r="T6" s="32">
        <v>60.058</v>
      </c>
      <c r="U6" s="32">
        <f>T13-T5</f>
        <v>94.00800000000001</v>
      </c>
      <c r="V6" s="32">
        <v>60.058</v>
      </c>
      <c r="W6" s="32">
        <f>V13-V5</f>
        <v>94.00800000000001</v>
      </c>
      <c r="X6" s="32">
        <v>60.058999999999997</v>
      </c>
      <c r="Y6" s="32">
        <f>X13-X5</f>
        <v>94.009000000000015</v>
      </c>
      <c r="Z6" s="43">
        <v>60.058</v>
      </c>
      <c r="AA6" s="43">
        <f>Z13-Z5</f>
        <v>94.010000000000019</v>
      </c>
      <c r="AB6" s="43">
        <v>60.056999999999995</v>
      </c>
      <c r="AC6" s="43">
        <f>AB13-AB5</f>
        <v>94.007000000000019</v>
      </c>
      <c r="AD6" s="32">
        <v>60.056999999999995</v>
      </c>
      <c r="AE6" s="32">
        <f>AD13-AD5</f>
        <v>94.005000000000024</v>
      </c>
      <c r="AF6" s="32">
        <v>60.056999999999995</v>
      </c>
      <c r="AG6" s="32">
        <f>AF13-AF5</f>
        <v>94.007000000000019</v>
      </c>
      <c r="AH6" s="32">
        <v>60.056999999999995</v>
      </c>
      <c r="AI6" s="32">
        <f>AH13-AH5</f>
        <v>94.007000000000005</v>
      </c>
      <c r="AJ6" s="32">
        <v>60.058999999999997</v>
      </c>
      <c r="AK6" s="32">
        <f>AJ13-AJ5</f>
        <v>94.007000000000005</v>
      </c>
      <c r="AL6" s="32">
        <v>60.058</v>
      </c>
      <c r="AM6" s="32">
        <f>AL13-AL5</f>
        <v>94.00800000000001</v>
      </c>
      <c r="AN6" s="32">
        <v>60.06</v>
      </c>
      <c r="AO6" s="32">
        <f>AN13-AN5</f>
        <v>94.007000000000005</v>
      </c>
      <c r="AP6" s="32">
        <v>60.06</v>
      </c>
      <c r="AQ6" s="32">
        <f>AP13-AP5</f>
        <v>94.007999999999981</v>
      </c>
      <c r="AR6" s="32">
        <v>60.058999999999997</v>
      </c>
      <c r="AS6" s="32">
        <f>AR13-AR5</f>
        <v>94.006</v>
      </c>
      <c r="AT6" s="32">
        <v>60.057000000000002</v>
      </c>
      <c r="AU6" s="32">
        <f>AT13-AT5</f>
        <v>94.004999999999981</v>
      </c>
      <c r="AV6" s="32">
        <v>60.057000000000002</v>
      </c>
      <c r="AW6" s="32">
        <f>AV13-AV5</f>
        <v>94.005999999999986</v>
      </c>
      <c r="AX6" s="32">
        <v>60.057000000000002</v>
      </c>
      <c r="AY6" s="32">
        <f>AX13-AX5</f>
        <v>94.006999999999991</v>
      </c>
      <c r="AZ6" s="32">
        <v>60.055999999999997</v>
      </c>
      <c r="BA6" s="32">
        <f>AZ13-AZ5</f>
        <v>94.003999999999976</v>
      </c>
      <c r="BB6" s="44">
        <v>60.054000000000002</v>
      </c>
      <c r="BC6" s="32">
        <f>BB13-BB5</f>
        <v>94.003</v>
      </c>
      <c r="BD6" s="44">
        <v>60.055</v>
      </c>
      <c r="BE6" s="32">
        <f>BD13-BD5</f>
        <v>94.003</v>
      </c>
      <c r="BF6" s="44">
        <v>60.054000000000002</v>
      </c>
      <c r="BG6" s="32">
        <f>BF13-BF5</f>
        <v>94.002999999999986</v>
      </c>
      <c r="BH6" s="44">
        <v>60.054000000000002</v>
      </c>
      <c r="BI6" s="32">
        <f>BH13-BH5</f>
        <v>94.003999999999991</v>
      </c>
      <c r="BJ6" s="44">
        <v>60.055999999999997</v>
      </c>
      <c r="BK6" s="32">
        <f>BJ13-BJ5</f>
        <v>94.001999999999995</v>
      </c>
      <c r="BL6" s="44">
        <v>60.055</v>
      </c>
      <c r="BM6" s="32">
        <f>BL13-BL5</f>
        <v>94.000999999999976</v>
      </c>
      <c r="BN6" s="44">
        <v>60.055999999999997</v>
      </c>
      <c r="BO6" s="32">
        <f>BN13-BN5</f>
        <v>94.001999999999981</v>
      </c>
      <c r="BP6" s="44">
        <v>60.052999999999997</v>
      </c>
      <c r="BQ6" s="32">
        <f>BP13-BP5</f>
        <v>94.001000000000005</v>
      </c>
      <c r="BR6" s="44">
        <v>60.052999999999997</v>
      </c>
      <c r="BS6" s="32">
        <f>BR13-BR5</f>
        <v>94</v>
      </c>
      <c r="BT6" s="44">
        <v>60.052999999999997</v>
      </c>
      <c r="BU6" s="32">
        <f>BT13-BT5</f>
        <v>94.000999999999976</v>
      </c>
    </row>
    <row r="7" spans="1:73" x14ac:dyDescent="0.25">
      <c r="A7" s="29" t="s">
        <v>69</v>
      </c>
      <c r="B7" s="43">
        <v>74.268000000000001</v>
      </c>
      <c r="C7" s="43">
        <v>0</v>
      </c>
      <c r="D7" s="43">
        <v>74.26700000000001</v>
      </c>
      <c r="E7" s="43">
        <f>E5-E6</f>
        <v>9.9999999999056399E-4</v>
      </c>
      <c r="F7" s="32">
        <v>74.265000000000001</v>
      </c>
      <c r="G7" s="32">
        <f>G5-G6</f>
        <v>1.9999999999953388E-3</v>
      </c>
      <c r="H7" s="32">
        <v>74.26400000000001</v>
      </c>
      <c r="I7" s="32"/>
      <c r="J7" s="32">
        <v>74.263000000000005</v>
      </c>
      <c r="K7" s="32"/>
      <c r="L7" s="32">
        <v>74.263000000000005</v>
      </c>
      <c r="M7" s="32"/>
      <c r="N7" s="32">
        <v>74.26400000000001</v>
      </c>
      <c r="O7" s="32"/>
      <c r="P7" s="32">
        <v>74.26400000000001</v>
      </c>
      <c r="Q7" s="32"/>
      <c r="R7" s="32">
        <v>74.265000000000001</v>
      </c>
      <c r="S7" s="32"/>
      <c r="T7" s="32">
        <v>74.263000000000005</v>
      </c>
      <c r="U7" s="32"/>
      <c r="V7" s="32">
        <v>74.263000000000005</v>
      </c>
      <c r="W7" s="32"/>
      <c r="X7" s="32">
        <v>74.26400000000001</v>
      </c>
      <c r="Y7" s="32"/>
      <c r="Z7" s="43">
        <v>74.26400000000001</v>
      </c>
      <c r="AA7" s="43">
        <v>0</v>
      </c>
      <c r="AB7" s="43">
        <v>74.262</v>
      </c>
      <c r="AC7" s="43">
        <f>AC5-AC6</f>
        <v>6.9999999999765805E-3</v>
      </c>
      <c r="AD7" s="32">
        <v>74.262</v>
      </c>
      <c r="AE7" s="32">
        <f>AE5-AE6</f>
        <v>8.9999999999719194E-3</v>
      </c>
      <c r="AF7" s="32">
        <v>74.262</v>
      </c>
      <c r="AG7" s="32">
        <v>0.3</v>
      </c>
      <c r="AH7" s="32">
        <v>74.263000000000005</v>
      </c>
      <c r="AI7" s="32">
        <v>0.3</v>
      </c>
      <c r="AJ7" s="32">
        <v>74.263999999999996</v>
      </c>
      <c r="AK7" s="32">
        <v>0.3</v>
      </c>
      <c r="AL7" s="32">
        <v>74.263999999999996</v>
      </c>
      <c r="AM7" s="32">
        <v>0.2</v>
      </c>
      <c r="AN7" s="32">
        <v>74.263999999999996</v>
      </c>
      <c r="AO7" s="32">
        <v>0.3</v>
      </c>
      <c r="AP7" s="32">
        <v>74.265000000000001</v>
      </c>
      <c r="AQ7" s="32">
        <v>0.2</v>
      </c>
      <c r="AR7" s="32">
        <v>74.263999999999996</v>
      </c>
      <c r="AS7" s="32">
        <v>0.4</v>
      </c>
      <c r="AT7" s="32">
        <v>74.262999999999991</v>
      </c>
      <c r="AU7" s="32">
        <v>0.5</v>
      </c>
      <c r="AV7" s="32">
        <v>74.262999999999991</v>
      </c>
      <c r="AW7" s="32">
        <v>0.4</v>
      </c>
      <c r="AX7" s="32">
        <v>74.263999999999996</v>
      </c>
      <c r="AY7" s="32">
        <v>0.3</v>
      </c>
      <c r="AZ7" s="32">
        <v>74.262999999999991</v>
      </c>
      <c r="BA7" s="32">
        <v>0.6</v>
      </c>
      <c r="BB7" s="44">
        <v>74.259999999999991</v>
      </c>
      <c r="BC7" s="32">
        <v>0.7</v>
      </c>
      <c r="BD7" s="44">
        <v>74.259999999999991</v>
      </c>
      <c r="BE7" s="32">
        <v>0.7</v>
      </c>
      <c r="BF7" s="44">
        <v>74.257999999999996</v>
      </c>
      <c r="BG7" s="32">
        <v>0.7</v>
      </c>
      <c r="BH7" s="44">
        <v>74.259999999999991</v>
      </c>
      <c r="BI7" s="32">
        <v>0.6</v>
      </c>
      <c r="BJ7" s="44">
        <v>74.259999999999991</v>
      </c>
      <c r="BK7" s="32">
        <v>0.8</v>
      </c>
      <c r="BL7" s="44">
        <v>74.259999999999991</v>
      </c>
      <c r="BM7" s="32">
        <v>0.9</v>
      </c>
      <c r="BN7" s="44">
        <v>74.259999999999991</v>
      </c>
      <c r="BO7" s="32">
        <v>0.8</v>
      </c>
      <c r="BP7" s="44">
        <v>74.257999999999996</v>
      </c>
      <c r="BQ7" s="32">
        <v>0.9</v>
      </c>
      <c r="BR7" s="44">
        <v>74.257999999999996</v>
      </c>
      <c r="BS7" s="32">
        <v>1</v>
      </c>
      <c r="BT7" s="44">
        <v>74.259</v>
      </c>
      <c r="BU7" s="32">
        <v>0.9</v>
      </c>
    </row>
    <row r="8" spans="1:73" x14ac:dyDescent="0.25">
      <c r="A8" s="29" t="s">
        <v>70</v>
      </c>
      <c r="B8" s="43">
        <v>88.047000000000011</v>
      </c>
      <c r="C8" s="43">
        <v>0</v>
      </c>
      <c r="D8" s="43">
        <v>88.046000000000006</v>
      </c>
      <c r="E8" s="43"/>
      <c r="F8" s="32">
        <v>88.044000000000011</v>
      </c>
      <c r="G8" s="32"/>
      <c r="H8" s="32">
        <v>88.043000000000006</v>
      </c>
      <c r="I8" s="32"/>
      <c r="J8" s="32">
        <v>88.042000000000002</v>
      </c>
      <c r="K8" s="32"/>
      <c r="L8" s="32">
        <v>88.042000000000002</v>
      </c>
      <c r="M8" s="32"/>
      <c r="N8" s="32">
        <v>88.043000000000006</v>
      </c>
      <c r="O8" s="32"/>
      <c r="P8" s="32">
        <v>88.043000000000006</v>
      </c>
      <c r="Q8" s="32"/>
      <c r="R8" s="32">
        <v>88.043000000000006</v>
      </c>
      <c r="S8" s="32"/>
      <c r="T8" s="32">
        <v>88.042000000000002</v>
      </c>
      <c r="U8" s="32"/>
      <c r="V8" s="32">
        <v>88.042000000000002</v>
      </c>
      <c r="W8" s="32"/>
      <c r="X8" s="32">
        <v>88.043000000000006</v>
      </c>
      <c r="Y8" s="32"/>
      <c r="Z8" s="43">
        <v>88.042000000000002</v>
      </c>
      <c r="AA8" s="43">
        <v>0</v>
      </c>
      <c r="AB8" s="43">
        <v>88.04</v>
      </c>
      <c r="AC8" s="43">
        <v>0.3</v>
      </c>
      <c r="AD8" s="32">
        <v>88.04</v>
      </c>
      <c r="AE8" s="32"/>
      <c r="AF8" s="32">
        <v>88.04</v>
      </c>
      <c r="AG8" s="32"/>
      <c r="AH8" s="32">
        <v>88.041000000000011</v>
      </c>
      <c r="AI8" s="32"/>
      <c r="AJ8" s="32">
        <v>88.041999999999987</v>
      </c>
      <c r="AK8" s="32"/>
      <c r="AL8" s="32">
        <v>88.042999999999992</v>
      </c>
      <c r="AM8" s="32"/>
      <c r="AN8" s="32">
        <v>88.042999999999992</v>
      </c>
      <c r="AO8" s="32"/>
      <c r="AP8" s="32">
        <v>88.043999999999997</v>
      </c>
      <c r="AQ8" s="32"/>
      <c r="AR8" s="32">
        <v>88.041999999999987</v>
      </c>
      <c r="AS8" s="32"/>
      <c r="AT8" s="32">
        <v>88.039999999999992</v>
      </c>
      <c r="AU8" s="32"/>
      <c r="AV8" s="32">
        <v>88.040999999999997</v>
      </c>
      <c r="AW8" s="32"/>
      <c r="AX8" s="32">
        <v>88.041999999999987</v>
      </c>
      <c r="AY8" s="32"/>
      <c r="AZ8" s="32">
        <v>88.040999999999997</v>
      </c>
      <c r="BA8" s="32"/>
      <c r="BB8" s="44">
        <v>88.037999999999997</v>
      </c>
      <c r="BC8" s="32"/>
      <c r="BD8" s="44">
        <v>88.037999999999997</v>
      </c>
      <c r="BE8" s="32"/>
      <c r="BF8" s="44">
        <v>88.035999999999987</v>
      </c>
      <c r="BG8" s="32"/>
      <c r="BH8" s="44">
        <v>88.037999999999997</v>
      </c>
      <c r="BI8" s="32"/>
      <c r="BJ8" s="44">
        <v>88.038999999999987</v>
      </c>
      <c r="BK8" s="32"/>
      <c r="BL8" s="44">
        <v>88.037999999999997</v>
      </c>
      <c r="BM8" s="32"/>
      <c r="BN8" s="44">
        <v>88.037999999999997</v>
      </c>
      <c r="BO8" s="32"/>
      <c r="BP8" s="44">
        <v>88.034999999999997</v>
      </c>
      <c r="BQ8" s="32"/>
      <c r="BR8" s="44">
        <v>88.035999999999987</v>
      </c>
      <c r="BS8" s="32"/>
      <c r="BT8" s="44">
        <v>88.036999999999992</v>
      </c>
      <c r="BU8" s="32"/>
    </row>
    <row r="9" spans="1:73" x14ac:dyDescent="0.25">
      <c r="A9" s="29" t="s">
        <v>71</v>
      </c>
      <c r="B9" s="43">
        <v>98.783000000000001</v>
      </c>
      <c r="C9" s="43">
        <v>0</v>
      </c>
      <c r="D9" s="43">
        <v>98.781000000000006</v>
      </c>
      <c r="E9" s="43"/>
      <c r="F9" s="32">
        <v>98.78</v>
      </c>
      <c r="G9" s="32"/>
      <c r="H9" s="32">
        <v>98.778000000000006</v>
      </c>
      <c r="I9" s="32"/>
      <c r="J9" s="32">
        <v>98.777000000000001</v>
      </c>
      <c r="K9" s="32"/>
      <c r="L9" s="32">
        <v>98.77600000000001</v>
      </c>
      <c r="M9" s="32"/>
      <c r="N9" s="32">
        <v>98.777000000000001</v>
      </c>
      <c r="O9" s="32"/>
      <c r="P9" s="32">
        <v>98.777000000000001</v>
      </c>
      <c r="Q9" s="32"/>
      <c r="R9" s="32">
        <v>98.777000000000001</v>
      </c>
      <c r="S9" s="32"/>
      <c r="T9" s="32">
        <v>98.77600000000001</v>
      </c>
      <c r="U9" s="32"/>
      <c r="V9" s="32">
        <v>98.77600000000001</v>
      </c>
      <c r="W9" s="32"/>
      <c r="X9" s="32">
        <v>98.777000000000001</v>
      </c>
      <c r="Y9" s="32"/>
      <c r="Z9" s="43">
        <v>98.777000000000001</v>
      </c>
      <c r="AA9" s="43">
        <v>0</v>
      </c>
      <c r="AB9" s="43">
        <v>98.774000000000001</v>
      </c>
      <c r="AC9" s="43"/>
      <c r="AD9" s="32">
        <v>98.775000000000006</v>
      </c>
      <c r="AE9" s="32"/>
      <c r="AF9" s="32">
        <v>98.775000000000006</v>
      </c>
      <c r="AG9" s="32"/>
      <c r="AH9" s="32">
        <v>98.77600000000001</v>
      </c>
      <c r="AI9" s="32"/>
      <c r="AJ9" s="32">
        <v>98.776999999999987</v>
      </c>
      <c r="AK9" s="32"/>
      <c r="AL9" s="32">
        <v>98.776999999999987</v>
      </c>
      <c r="AM9" s="32"/>
      <c r="AN9" s="32">
        <v>98.776999999999987</v>
      </c>
      <c r="AO9" s="32"/>
      <c r="AP9" s="32">
        <v>98.777999999999992</v>
      </c>
      <c r="AQ9" s="32"/>
      <c r="AR9" s="32">
        <v>98.775999999999996</v>
      </c>
      <c r="AS9" s="32"/>
      <c r="AT9" s="32">
        <v>98.774999999999991</v>
      </c>
      <c r="AU9" s="32"/>
      <c r="AV9" s="32">
        <v>98.775999999999996</v>
      </c>
      <c r="AW9" s="32"/>
      <c r="AX9" s="32">
        <v>98.775999999999996</v>
      </c>
      <c r="AY9" s="32"/>
      <c r="AZ9" s="32">
        <v>98.774999999999991</v>
      </c>
      <c r="BA9" s="32"/>
      <c r="BB9" s="44">
        <v>98.771999999999991</v>
      </c>
      <c r="BC9" s="32"/>
      <c r="BD9" s="44">
        <v>98.771999999999991</v>
      </c>
      <c r="BE9" s="32"/>
      <c r="BF9" s="44">
        <v>98.77</v>
      </c>
      <c r="BG9" s="32"/>
      <c r="BH9" s="44">
        <v>98.77</v>
      </c>
      <c r="BI9" s="32"/>
      <c r="BJ9" s="44">
        <v>98.771999999999991</v>
      </c>
      <c r="BK9" s="32"/>
      <c r="BL9" s="44">
        <v>98.770999999999987</v>
      </c>
      <c r="BM9" s="32"/>
      <c r="BN9" s="44">
        <v>98.771999999999991</v>
      </c>
      <c r="BO9" s="32"/>
      <c r="BP9" s="44">
        <v>98.768999999999991</v>
      </c>
      <c r="BQ9" s="32"/>
      <c r="BR9" s="44">
        <v>98.768000000000001</v>
      </c>
      <c r="BS9" s="32"/>
      <c r="BT9" s="44">
        <v>98.77</v>
      </c>
      <c r="BU9" s="32"/>
    </row>
    <row r="10" spans="1:73" x14ac:dyDescent="0.25">
      <c r="A10" s="29" t="s">
        <v>72</v>
      </c>
      <c r="B10" s="43">
        <v>101.298</v>
      </c>
      <c r="C10" s="43">
        <v>0</v>
      </c>
      <c r="D10" s="43">
        <v>101.29600000000001</v>
      </c>
      <c r="E10" s="43"/>
      <c r="F10" s="32">
        <v>101.29400000000001</v>
      </c>
      <c r="G10" s="32"/>
      <c r="H10" s="32">
        <v>101.29300000000001</v>
      </c>
      <c r="I10" s="32"/>
      <c r="J10" s="32">
        <v>101.29100000000001</v>
      </c>
      <c r="K10" s="32"/>
      <c r="L10" s="32">
        <v>101.29100000000001</v>
      </c>
      <c r="M10" s="32"/>
      <c r="N10" s="32">
        <v>101.292</v>
      </c>
      <c r="O10" s="32"/>
      <c r="P10" s="32">
        <v>101.292</v>
      </c>
      <c r="Q10" s="32"/>
      <c r="R10" s="32">
        <v>101.29300000000001</v>
      </c>
      <c r="S10" s="32"/>
      <c r="T10" s="32">
        <v>101.29100000000001</v>
      </c>
      <c r="U10" s="32"/>
      <c r="V10" s="32">
        <v>101.29100000000001</v>
      </c>
      <c r="W10" s="32"/>
      <c r="X10" s="32">
        <v>101.292</v>
      </c>
      <c r="Y10" s="32"/>
      <c r="Z10" s="43">
        <v>101.292</v>
      </c>
      <c r="AA10" s="43">
        <v>0</v>
      </c>
      <c r="AB10" s="43">
        <v>101.289</v>
      </c>
      <c r="AC10" s="43"/>
      <c r="AD10" s="32">
        <v>101.289</v>
      </c>
      <c r="AE10" s="32"/>
      <c r="AF10" s="32">
        <v>101.289</v>
      </c>
      <c r="AG10" s="32"/>
      <c r="AH10" s="32">
        <v>101.29</v>
      </c>
      <c r="AI10" s="32"/>
      <c r="AJ10" s="32">
        <v>101.291</v>
      </c>
      <c r="AK10" s="32"/>
      <c r="AL10" s="32">
        <v>101.29199999999999</v>
      </c>
      <c r="AM10" s="32"/>
      <c r="AN10" s="32">
        <v>101.29199999999999</v>
      </c>
      <c r="AO10" s="32"/>
      <c r="AP10" s="32">
        <v>101.29299999999999</v>
      </c>
      <c r="AQ10" s="32"/>
      <c r="AR10" s="32">
        <v>101.291</v>
      </c>
      <c r="AS10" s="32"/>
      <c r="AT10" s="32">
        <v>101.28999999999999</v>
      </c>
      <c r="AU10" s="32"/>
      <c r="AV10" s="32">
        <v>101.291</v>
      </c>
      <c r="AW10" s="32"/>
      <c r="AX10" s="32">
        <v>101.291</v>
      </c>
      <c r="AY10" s="32"/>
      <c r="AZ10" s="32">
        <v>101.28999999999999</v>
      </c>
      <c r="BA10" s="32"/>
      <c r="BB10" s="44">
        <v>101.28699999999999</v>
      </c>
      <c r="BC10" s="32"/>
      <c r="BD10" s="44">
        <v>101.28599999999999</v>
      </c>
      <c r="BE10" s="32"/>
      <c r="BF10" s="44">
        <v>101.285</v>
      </c>
      <c r="BG10" s="32"/>
      <c r="BH10" s="44">
        <v>101.28599999999999</v>
      </c>
      <c r="BI10" s="32"/>
      <c r="BJ10" s="44">
        <v>101.28599999999999</v>
      </c>
      <c r="BK10" s="32"/>
      <c r="BL10" s="44">
        <v>101.285</v>
      </c>
      <c r="BM10" s="32"/>
      <c r="BN10" s="44">
        <v>101.285</v>
      </c>
      <c r="BO10" s="32"/>
      <c r="BP10" s="44">
        <v>101.282</v>
      </c>
      <c r="BQ10" s="32"/>
      <c r="BR10" s="44">
        <v>101.28299999999999</v>
      </c>
      <c r="BS10" s="32"/>
      <c r="BT10" s="44">
        <v>101.28399999999999</v>
      </c>
      <c r="BU10" s="32"/>
    </row>
    <row r="11" spans="1:73" x14ac:dyDescent="0.25">
      <c r="A11" s="29" t="s">
        <v>73</v>
      </c>
      <c r="B11" s="43">
        <v>112.099</v>
      </c>
      <c r="C11" s="43">
        <v>0</v>
      </c>
      <c r="D11" s="43">
        <v>112.09700000000001</v>
      </c>
      <c r="E11" s="43"/>
      <c r="F11" s="32">
        <v>112.095</v>
      </c>
      <c r="G11" s="32"/>
      <c r="H11" s="32">
        <v>112.092</v>
      </c>
      <c r="I11" s="32"/>
      <c r="J11" s="32">
        <v>112.092</v>
      </c>
      <c r="K11" s="32"/>
      <c r="L11" s="32">
        <v>112.09100000000001</v>
      </c>
      <c r="M11" s="32"/>
      <c r="N11" s="32">
        <v>112.093</v>
      </c>
      <c r="O11" s="32"/>
      <c r="P11" s="32">
        <v>112.093</v>
      </c>
      <c r="Q11" s="32"/>
      <c r="R11" s="32">
        <v>112.093</v>
      </c>
      <c r="S11" s="32"/>
      <c r="T11" s="32">
        <v>112.092</v>
      </c>
      <c r="U11" s="32"/>
      <c r="V11" s="32">
        <v>112.092</v>
      </c>
      <c r="W11" s="32"/>
      <c r="X11" s="32">
        <v>112.092</v>
      </c>
      <c r="Y11" s="32"/>
      <c r="Z11" s="43">
        <v>112.092</v>
      </c>
      <c r="AA11" s="43">
        <v>0</v>
      </c>
      <c r="AB11" s="43">
        <v>112.09</v>
      </c>
      <c r="AC11" s="43"/>
      <c r="AD11" s="32">
        <v>112.089</v>
      </c>
      <c r="AE11" s="32"/>
      <c r="AF11" s="32">
        <v>112.089</v>
      </c>
      <c r="AG11" s="32"/>
      <c r="AH11" s="32">
        <v>112.09</v>
      </c>
      <c r="AI11" s="32"/>
      <c r="AJ11" s="32">
        <v>112.092</v>
      </c>
      <c r="AK11" s="32"/>
      <c r="AL11" s="32">
        <v>112.092</v>
      </c>
      <c r="AM11" s="32"/>
      <c r="AN11" s="32">
        <v>112.09299999999999</v>
      </c>
      <c r="AO11" s="32"/>
      <c r="AP11" s="32">
        <v>112.09299999999999</v>
      </c>
      <c r="AQ11" s="32"/>
      <c r="AR11" s="32">
        <v>112.09099999999999</v>
      </c>
      <c r="AS11" s="32"/>
      <c r="AT11" s="32">
        <v>112.08999999999999</v>
      </c>
      <c r="AU11" s="32"/>
      <c r="AV11" s="32">
        <v>112.08999999999999</v>
      </c>
      <c r="AW11" s="32"/>
      <c r="AX11" s="32">
        <v>112.09099999999999</v>
      </c>
      <c r="AY11" s="32"/>
      <c r="AZ11" s="32">
        <v>112.089</v>
      </c>
      <c r="BA11" s="32"/>
      <c r="BB11" s="44">
        <v>112.086</v>
      </c>
      <c r="BC11" s="32"/>
      <c r="BD11" s="44">
        <v>112.086</v>
      </c>
      <c r="BE11" s="32"/>
      <c r="BF11" s="44">
        <v>112.08399999999999</v>
      </c>
      <c r="BG11" s="32"/>
      <c r="BH11" s="44">
        <v>112.08499999999999</v>
      </c>
      <c r="BI11" s="32"/>
      <c r="BJ11" s="44">
        <v>112.08699999999999</v>
      </c>
      <c r="BK11" s="32"/>
      <c r="BL11" s="44">
        <v>112.08499999999999</v>
      </c>
      <c r="BM11" s="32"/>
      <c r="BN11" s="44">
        <v>112.08499999999999</v>
      </c>
      <c r="BO11" s="32"/>
      <c r="BP11" s="44">
        <v>112.083</v>
      </c>
      <c r="BQ11" s="32"/>
      <c r="BR11" s="44">
        <v>112.08199999999999</v>
      </c>
      <c r="BS11" s="32"/>
      <c r="BT11" s="44">
        <v>112.083</v>
      </c>
      <c r="BU11" s="32"/>
    </row>
    <row r="12" spans="1:73" x14ac:dyDescent="0.25">
      <c r="A12" s="29" t="s">
        <v>74</v>
      </c>
      <c r="B12" s="43">
        <v>125.768</v>
      </c>
      <c r="C12" s="43">
        <v>0</v>
      </c>
      <c r="D12" s="43">
        <v>125.76700000000001</v>
      </c>
      <c r="E12" s="43"/>
      <c r="F12" s="32">
        <v>125.76400000000001</v>
      </c>
      <c r="G12" s="32"/>
      <c r="H12" s="32">
        <v>125.762</v>
      </c>
      <c r="I12" s="32"/>
      <c r="J12" s="32">
        <v>125.759</v>
      </c>
      <c r="K12" s="32"/>
      <c r="L12" s="32">
        <v>125.759</v>
      </c>
      <c r="M12" s="32"/>
      <c r="N12" s="32">
        <v>125.759</v>
      </c>
      <c r="O12" s="32"/>
      <c r="P12" s="32">
        <v>125.759</v>
      </c>
      <c r="Q12" s="32"/>
      <c r="R12" s="32">
        <v>125.76100000000001</v>
      </c>
      <c r="S12" s="32"/>
      <c r="T12" s="32">
        <v>125.76</v>
      </c>
      <c r="U12" s="32"/>
      <c r="V12" s="32">
        <v>125.76</v>
      </c>
      <c r="W12" s="32"/>
      <c r="X12" s="32">
        <v>125.76</v>
      </c>
      <c r="Y12" s="32"/>
      <c r="Z12" s="43">
        <v>125.76100000000001</v>
      </c>
      <c r="AA12" s="43">
        <v>0</v>
      </c>
      <c r="AB12" s="43">
        <v>125.75700000000001</v>
      </c>
      <c r="AC12" s="43"/>
      <c r="AD12" s="32">
        <v>125.756</v>
      </c>
      <c r="AE12" s="32"/>
      <c r="AF12" s="32">
        <v>125.756</v>
      </c>
      <c r="AG12" s="32"/>
      <c r="AH12" s="32">
        <v>125.75700000000001</v>
      </c>
      <c r="AI12" s="32"/>
      <c r="AJ12" s="32">
        <v>125.758</v>
      </c>
      <c r="AK12" s="32"/>
      <c r="AL12" s="32">
        <v>125.75999999999999</v>
      </c>
      <c r="AM12" s="32"/>
      <c r="AN12" s="32">
        <v>125.759</v>
      </c>
      <c r="AO12" s="32"/>
      <c r="AP12" s="32">
        <v>125.761</v>
      </c>
      <c r="AQ12" s="32"/>
      <c r="AR12" s="32">
        <v>125.758</v>
      </c>
      <c r="AS12" s="32"/>
      <c r="AT12" s="32">
        <v>125.75699999999999</v>
      </c>
      <c r="AU12" s="32"/>
      <c r="AV12" s="32">
        <v>125.75699999999999</v>
      </c>
      <c r="AW12" s="32"/>
      <c r="AX12" s="32">
        <v>125.758</v>
      </c>
      <c r="AY12" s="32"/>
      <c r="AZ12" s="32">
        <v>125.756</v>
      </c>
      <c r="BA12" s="32"/>
      <c r="BB12" s="44">
        <v>125.753</v>
      </c>
      <c r="BC12" s="32"/>
      <c r="BD12" s="44">
        <v>125.753</v>
      </c>
      <c r="BE12" s="32"/>
      <c r="BF12" s="44">
        <v>125.75099999999999</v>
      </c>
      <c r="BG12" s="32"/>
      <c r="BH12" s="44">
        <v>125.752</v>
      </c>
      <c r="BI12" s="32"/>
      <c r="BJ12" s="44">
        <v>125.753</v>
      </c>
      <c r="BK12" s="32"/>
      <c r="BL12" s="44">
        <v>125.75099999999999</v>
      </c>
      <c r="BM12" s="32"/>
      <c r="BN12" s="44">
        <v>125.752</v>
      </c>
      <c r="BO12" s="32"/>
      <c r="BP12" s="44">
        <v>125.749</v>
      </c>
      <c r="BQ12" s="32"/>
      <c r="BR12" s="44">
        <v>125.749</v>
      </c>
      <c r="BS12" s="32"/>
      <c r="BT12" s="44">
        <v>125.75</v>
      </c>
      <c r="BU12" s="32"/>
    </row>
    <row r="13" spans="1:73" x14ac:dyDescent="0.25">
      <c r="A13" s="29" t="s">
        <v>75</v>
      </c>
      <c r="B13" s="43">
        <v>139.24199999999999</v>
      </c>
      <c r="C13" s="43">
        <v>0</v>
      </c>
      <c r="D13" s="43">
        <v>139.24</v>
      </c>
      <c r="E13" s="43"/>
      <c r="F13" s="32">
        <v>139.23699999999999</v>
      </c>
      <c r="G13" s="32"/>
      <c r="H13" s="32">
        <v>139.23500000000001</v>
      </c>
      <c r="I13" s="32"/>
      <c r="J13" s="32">
        <v>139.23400000000001</v>
      </c>
      <c r="K13" s="32"/>
      <c r="L13" s="32">
        <v>139.233</v>
      </c>
      <c r="M13" s="32"/>
      <c r="N13" s="32">
        <v>139.23400000000001</v>
      </c>
      <c r="O13" s="32"/>
      <c r="P13" s="32">
        <v>139.23400000000001</v>
      </c>
      <c r="Q13" s="32"/>
      <c r="R13" s="32">
        <v>139.23400000000001</v>
      </c>
      <c r="S13" s="32"/>
      <c r="T13" s="32">
        <v>139.233</v>
      </c>
      <c r="U13" s="32"/>
      <c r="V13" s="32">
        <v>139.232</v>
      </c>
      <c r="W13" s="32"/>
      <c r="X13" s="32">
        <v>139.233</v>
      </c>
      <c r="Y13" s="32"/>
      <c r="Z13" s="43">
        <v>139.23400000000001</v>
      </c>
      <c r="AA13" s="43">
        <v>0</v>
      </c>
      <c r="AB13" s="43">
        <v>139.23000000000002</v>
      </c>
      <c r="AC13" s="43"/>
      <c r="AD13" s="32">
        <v>139.22900000000001</v>
      </c>
      <c r="AE13" s="32"/>
      <c r="AF13" s="32">
        <v>139.23000000000002</v>
      </c>
      <c r="AG13" s="32"/>
      <c r="AH13" s="32">
        <v>139.23099999999999</v>
      </c>
      <c r="AI13" s="32"/>
      <c r="AJ13" s="32">
        <v>139.232</v>
      </c>
      <c r="AK13" s="32"/>
      <c r="AL13" s="32">
        <v>139.233</v>
      </c>
      <c r="AM13" s="32"/>
      <c r="AN13" s="32">
        <v>139.233</v>
      </c>
      <c r="AO13" s="32"/>
      <c r="AP13" s="32">
        <v>139.23399999999998</v>
      </c>
      <c r="AQ13" s="32"/>
      <c r="AR13" s="32">
        <v>139.23099999999999</v>
      </c>
      <c r="AS13" s="32"/>
      <c r="AT13" s="32">
        <v>139.22899999999998</v>
      </c>
      <c r="AU13" s="32"/>
      <c r="AV13" s="32">
        <v>139.22999999999999</v>
      </c>
      <c r="AW13" s="32"/>
      <c r="AX13" s="32">
        <v>139.23099999999999</v>
      </c>
      <c r="AY13" s="32"/>
      <c r="AZ13" s="32">
        <v>139.22799999999998</v>
      </c>
      <c r="BA13" s="32"/>
      <c r="BB13" s="44">
        <v>139.226</v>
      </c>
      <c r="BC13" s="32"/>
      <c r="BD13" s="44">
        <v>139.226</v>
      </c>
      <c r="BE13" s="32"/>
      <c r="BF13" s="44">
        <v>139.22399999999999</v>
      </c>
      <c r="BG13" s="32"/>
      <c r="BH13" s="44">
        <v>139.22499999999999</v>
      </c>
      <c r="BI13" s="32"/>
      <c r="BJ13" s="44">
        <v>139.22499999999999</v>
      </c>
      <c r="BK13" s="32"/>
      <c r="BL13" s="44">
        <v>139.22299999999998</v>
      </c>
      <c r="BM13" s="32"/>
      <c r="BN13" s="44">
        <v>139.22399999999999</v>
      </c>
      <c r="BO13" s="32"/>
      <c r="BP13" s="44">
        <v>139.221</v>
      </c>
      <c r="BQ13" s="32"/>
      <c r="BR13" s="44">
        <v>139.22</v>
      </c>
      <c r="BS13" s="32"/>
      <c r="BT13" s="44">
        <v>139.22199999999998</v>
      </c>
      <c r="BU13" s="32"/>
    </row>
    <row r="14" spans="1:73" x14ac:dyDescent="0.25">
      <c r="A14" s="6" t="s">
        <v>76</v>
      </c>
      <c r="B14" s="26">
        <v>155.321</v>
      </c>
      <c r="C14" s="43">
        <v>0</v>
      </c>
      <c r="D14" s="26">
        <v>155.32</v>
      </c>
      <c r="E14" s="26"/>
      <c r="F14" s="8">
        <v>155.31700000000001</v>
      </c>
      <c r="G14" s="8"/>
      <c r="H14" s="8">
        <v>155.315</v>
      </c>
      <c r="I14" s="8"/>
      <c r="J14" s="8">
        <v>155.31300000000002</v>
      </c>
      <c r="K14" s="8"/>
      <c r="L14" s="8">
        <v>155.31200000000001</v>
      </c>
      <c r="M14" s="8"/>
      <c r="N14" s="8">
        <v>155.31300000000002</v>
      </c>
      <c r="O14" s="8"/>
      <c r="P14" s="8">
        <v>155.31300000000002</v>
      </c>
      <c r="Q14" s="8"/>
      <c r="R14" s="8">
        <v>155.31300000000002</v>
      </c>
      <c r="S14" s="8"/>
      <c r="T14" s="8">
        <v>155.31100000000001</v>
      </c>
      <c r="U14" s="8"/>
      <c r="V14" s="8">
        <v>155.31200000000001</v>
      </c>
      <c r="W14" s="8"/>
      <c r="X14" s="8">
        <v>155.31200000000001</v>
      </c>
      <c r="Y14" s="8"/>
      <c r="Z14" s="26">
        <v>155.31200000000001</v>
      </c>
      <c r="AA14" s="43">
        <v>0</v>
      </c>
      <c r="AB14" s="26">
        <v>155.309</v>
      </c>
      <c r="AC14" s="26"/>
      <c r="AD14" s="8">
        <v>155.30799999999999</v>
      </c>
      <c r="AE14" s="8"/>
      <c r="AF14" s="8">
        <v>155.30799999999999</v>
      </c>
      <c r="AG14" s="8"/>
      <c r="AH14" s="8">
        <v>155.31</v>
      </c>
      <c r="AI14" s="8"/>
      <c r="AJ14" s="8">
        <v>155.31</v>
      </c>
      <c r="AK14" s="8"/>
      <c r="AL14" s="8">
        <v>155.31100000000001</v>
      </c>
      <c r="AM14" s="8"/>
      <c r="AN14" s="8">
        <v>155.31100000000001</v>
      </c>
      <c r="AO14" s="8"/>
      <c r="AP14" s="8">
        <v>155.31199999999998</v>
      </c>
      <c r="AQ14" s="8"/>
      <c r="AR14" s="8">
        <v>155.309</v>
      </c>
      <c r="AS14" s="8"/>
      <c r="AT14" s="8">
        <v>155.30699999999999</v>
      </c>
      <c r="AU14" s="8"/>
      <c r="AV14" s="8">
        <v>155.30799999999999</v>
      </c>
      <c r="AW14" s="8"/>
      <c r="AX14" s="8">
        <v>155.309</v>
      </c>
      <c r="AY14" s="8"/>
      <c r="AZ14" s="8">
        <v>155.30599999999998</v>
      </c>
      <c r="BA14" s="8"/>
      <c r="BB14" s="5">
        <v>155.303</v>
      </c>
      <c r="BC14" s="8"/>
      <c r="BD14" s="5">
        <v>155.304</v>
      </c>
      <c r="BE14" s="8"/>
      <c r="BF14" s="5">
        <v>155.30099999999999</v>
      </c>
      <c r="BG14" s="8"/>
      <c r="BH14" s="5">
        <v>155.30199999999999</v>
      </c>
      <c r="BI14" s="8"/>
      <c r="BJ14" s="5">
        <v>155.30199999999999</v>
      </c>
      <c r="BK14" s="8"/>
      <c r="BL14" s="5">
        <v>155.29999999999998</v>
      </c>
      <c r="BM14" s="8"/>
      <c r="BN14" s="5">
        <v>155.30099999999999</v>
      </c>
      <c r="BO14" s="8"/>
      <c r="BP14" s="5">
        <v>155.297</v>
      </c>
      <c r="BQ14" s="8"/>
      <c r="BR14" s="5">
        <v>155.29599999999999</v>
      </c>
      <c r="BS14" s="8"/>
      <c r="BT14" s="5">
        <v>155.298</v>
      </c>
      <c r="BU14" s="8"/>
    </row>
    <row r="15" spans="1:73" x14ac:dyDescent="0.25">
      <c r="A15" s="6" t="s">
        <v>77</v>
      </c>
      <c r="B15" s="26">
        <v>169.26500000000001</v>
      </c>
      <c r="C15" s="43">
        <v>0</v>
      </c>
      <c r="D15" s="26">
        <v>169.26400000000001</v>
      </c>
      <c r="E15" s="26"/>
      <c r="F15" s="8">
        <v>169.26</v>
      </c>
      <c r="G15" s="8"/>
      <c r="H15" s="8">
        <v>169.25800000000001</v>
      </c>
      <c r="I15" s="8"/>
      <c r="J15" s="8">
        <v>169.256</v>
      </c>
      <c r="K15" s="8"/>
      <c r="L15" s="8">
        <v>169.25399999999999</v>
      </c>
      <c r="M15" s="8"/>
      <c r="N15" s="8">
        <v>169.256</v>
      </c>
      <c r="O15" s="8"/>
      <c r="P15" s="8">
        <v>169.256</v>
      </c>
      <c r="Q15" s="8"/>
      <c r="R15" s="8">
        <v>169.256</v>
      </c>
      <c r="S15" s="8"/>
      <c r="T15" s="8">
        <v>169.25399999999999</v>
      </c>
      <c r="U15" s="8"/>
      <c r="V15" s="8">
        <v>169.25399999999999</v>
      </c>
      <c r="W15" s="8"/>
      <c r="X15" s="8">
        <v>169.25399999999999</v>
      </c>
      <c r="Y15" s="8"/>
      <c r="Z15" s="26">
        <v>169.255</v>
      </c>
      <c r="AA15" s="43">
        <v>0</v>
      </c>
      <c r="AB15" s="26">
        <v>169.251</v>
      </c>
      <c r="AC15" s="26"/>
      <c r="AD15" s="8">
        <v>169.25</v>
      </c>
      <c r="AE15" s="8"/>
      <c r="AF15" s="8">
        <v>169.251</v>
      </c>
      <c r="AG15" s="8"/>
      <c r="AH15" s="8">
        <v>169.25200000000001</v>
      </c>
      <c r="AI15" s="8"/>
      <c r="AJ15" s="8">
        <v>169.25199999999998</v>
      </c>
      <c r="AK15" s="8"/>
      <c r="AL15" s="8">
        <v>169.25399999999999</v>
      </c>
      <c r="AM15" s="8"/>
      <c r="AN15" s="8">
        <v>169.25299999999999</v>
      </c>
      <c r="AO15" s="8"/>
      <c r="AP15" s="8">
        <v>169.255</v>
      </c>
      <c r="AQ15" s="8"/>
      <c r="AR15" s="8">
        <v>169.25199999999998</v>
      </c>
      <c r="AS15" s="8"/>
      <c r="AT15" s="8">
        <v>169.249</v>
      </c>
      <c r="AU15" s="8"/>
      <c r="AV15" s="8">
        <v>169.251</v>
      </c>
      <c r="AW15" s="8"/>
      <c r="AX15" s="8">
        <v>169.251</v>
      </c>
      <c r="AY15" s="8"/>
      <c r="AZ15" s="8">
        <v>169.249</v>
      </c>
      <c r="BA15" s="8"/>
      <c r="BB15" s="5">
        <v>169.245</v>
      </c>
      <c r="BC15" s="8"/>
      <c r="BD15" s="5">
        <v>169.245</v>
      </c>
      <c r="BE15" s="8"/>
      <c r="BF15" s="5">
        <v>169.24299999999999</v>
      </c>
      <c r="BG15" s="8"/>
      <c r="BH15" s="5">
        <v>169.245</v>
      </c>
      <c r="BI15" s="8"/>
      <c r="BJ15" s="5">
        <v>169.245</v>
      </c>
      <c r="BK15" s="8"/>
      <c r="BL15" s="5">
        <v>169.24199999999999</v>
      </c>
      <c r="BM15" s="8"/>
      <c r="BN15" s="5">
        <v>169.24299999999999</v>
      </c>
      <c r="BO15" s="8"/>
      <c r="BP15" s="5">
        <v>169.239</v>
      </c>
      <c r="BQ15" s="8"/>
      <c r="BR15" s="5">
        <v>169.239</v>
      </c>
      <c r="BS15" s="8"/>
      <c r="BT15" s="5">
        <v>169.23999999999998</v>
      </c>
      <c r="BU15" s="8"/>
    </row>
    <row r="16" spans="1:73" x14ac:dyDescent="0.25">
      <c r="A16" s="29" t="s">
        <v>78</v>
      </c>
      <c r="B16" s="43">
        <v>184.107</v>
      </c>
      <c r="C16" s="43">
        <f>B24-B16</f>
        <v>89.22</v>
      </c>
      <c r="D16" s="43">
        <v>184.10500000000002</v>
      </c>
      <c r="E16" s="43">
        <f>B24-B16</f>
        <v>89.22</v>
      </c>
      <c r="F16" s="32">
        <v>184.101</v>
      </c>
      <c r="G16" s="32">
        <v>89.22</v>
      </c>
      <c r="H16" s="32">
        <v>184.09800000000001</v>
      </c>
      <c r="I16" s="32">
        <v>89.22</v>
      </c>
      <c r="J16" s="32">
        <v>184.096</v>
      </c>
      <c r="K16" s="32">
        <v>89.22</v>
      </c>
      <c r="L16" s="32">
        <v>184.09399999999999</v>
      </c>
      <c r="M16" s="32">
        <v>89.22</v>
      </c>
      <c r="N16" s="32">
        <v>184.096</v>
      </c>
      <c r="O16" s="32">
        <v>89.22</v>
      </c>
      <c r="P16" s="32">
        <v>184.096</v>
      </c>
      <c r="Q16" s="32">
        <v>89.22</v>
      </c>
      <c r="R16" s="32">
        <v>184.09700000000001</v>
      </c>
      <c r="S16" s="32">
        <v>89.22</v>
      </c>
      <c r="T16" s="32">
        <v>184.09300000000002</v>
      </c>
      <c r="U16" s="32">
        <v>89.22</v>
      </c>
      <c r="V16" s="32">
        <v>184.09399999999999</v>
      </c>
      <c r="W16" s="32">
        <v>89.22</v>
      </c>
      <c r="X16" s="32">
        <v>184.09399999999999</v>
      </c>
      <c r="Y16" s="32">
        <v>89.22</v>
      </c>
      <c r="Z16" s="43">
        <v>184.095</v>
      </c>
      <c r="AA16" s="43">
        <v>89.22</v>
      </c>
      <c r="AB16" s="43">
        <v>184.09100000000001</v>
      </c>
      <c r="AC16" s="43">
        <v>89.22</v>
      </c>
      <c r="AD16" s="32">
        <v>184.09</v>
      </c>
      <c r="AE16" s="32">
        <v>89.22</v>
      </c>
      <c r="AF16" s="32">
        <v>184.09100000000001</v>
      </c>
      <c r="AG16" s="32">
        <v>89.22</v>
      </c>
      <c r="AH16" s="32">
        <v>184.09100000000001</v>
      </c>
      <c r="AI16" s="32">
        <v>89.22</v>
      </c>
      <c r="AJ16" s="32">
        <v>184.09199999999998</v>
      </c>
      <c r="AK16" s="32">
        <v>89.22</v>
      </c>
      <c r="AL16" s="32">
        <v>184.09399999999999</v>
      </c>
      <c r="AM16" s="32">
        <v>89.22</v>
      </c>
      <c r="AN16" s="32">
        <v>184.09299999999999</v>
      </c>
      <c r="AO16" s="32">
        <v>89.22</v>
      </c>
      <c r="AP16" s="32">
        <v>184.09399999999999</v>
      </c>
      <c r="AQ16" s="32">
        <v>89.22</v>
      </c>
      <c r="AR16" s="32">
        <v>184.09</v>
      </c>
      <c r="AS16" s="32">
        <v>89.22</v>
      </c>
      <c r="AT16" s="32">
        <v>184.08799999999999</v>
      </c>
      <c r="AU16" s="32">
        <v>89.22</v>
      </c>
      <c r="AV16" s="32">
        <v>184.089</v>
      </c>
      <c r="AW16" s="32">
        <v>89.22</v>
      </c>
      <c r="AX16" s="32">
        <v>184.09</v>
      </c>
      <c r="AY16" s="32">
        <v>89.22</v>
      </c>
      <c r="AZ16" s="32">
        <v>184.08799999999999</v>
      </c>
      <c r="BA16" s="32">
        <v>89.22</v>
      </c>
      <c r="BB16" s="44">
        <v>184.084</v>
      </c>
      <c r="BC16" s="32">
        <v>89.22</v>
      </c>
      <c r="BD16" s="44">
        <v>184.083</v>
      </c>
      <c r="BE16" s="32">
        <v>89.22</v>
      </c>
      <c r="BF16" s="44">
        <v>184.08099999999999</v>
      </c>
      <c r="BG16" s="32">
        <v>89.22</v>
      </c>
      <c r="BH16" s="44">
        <v>184.083</v>
      </c>
      <c r="BI16" s="32">
        <v>89.22</v>
      </c>
      <c r="BJ16" s="44">
        <v>184.08199999999999</v>
      </c>
      <c r="BK16" s="32">
        <v>89.22</v>
      </c>
      <c r="BL16" s="44">
        <v>184.07999999999998</v>
      </c>
      <c r="BM16" s="32">
        <v>89.22</v>
      </c>
      <c r="BN16" s="44">
        <v>184.07999999999998</v>
      </c>
      <c r="BO16" s="32">
        <v>89.22</v>
      </c>
      <c r="BP16" s="44">
        <v>184.077</v>
      </c>
      <c r="BQ16" s="32">
        <v>89.22</v>
      </c>
      <c r="BR16" s="44">
        <v>184.07599999999999</v>
      </c>
      <c r="BS16" s="32">
        <v>89.22</v>
      </c>
      <c r="BT16" s="44">
        <v>184.077</v>
      </c>
      <c r="BU16" s="32">
        <v>89.22</v>
      </c>
    </row>
    <row r="17" spans="1:73" x14ac:dyDescent="0.25">
      <c r="A17" s="29" t="s">
        <v>79</v>
      </c>
      <c r="B17" s="43">
        <v>196.09200000000001</v>
      </c>
      <c r="C17" s="43">
        <v>0</v>
      </c>
      <c r="D17" s="43">
        <v>196.09</v>
      </c>
      <c r="E17" s="43">
        <f>D24-D16</f>
        <v>89.21999999999997</v>
      </c>
      <c r="F17" s="32">
        <v>196.08600000000001</v>
      </c>
      <c r="G17" s="32">
        <f>F24-F16</f>
        <v>89.21999999999997</v>
      </c>
      <c r="H17" s="32">
        <v>196.083</v>
      </c>
      <c r="I17" s="32">
        <f>H24-H16</f>
        <v>89.218999999999937</v>
      </c>
      <c r="J17" s="32">
        <v>196.08</v>
      </c>
      <c r="K17" s="32">
        <f>J24-J16</f>
        <v>89.217999999999961</v>
      </c>
      <c r="L17" s="32">
        <v>196.07900000000001</v>
      </c>
      <c r="M17" s="32">
        <f>L24-L16</f>
        <v>89.216999999999985</v>
      </c>
      <c r="N17" s="32">
        <v>196.08</v>
      </c>
      <c r="O17" s="32">
        <f>N24-N16</f>
        <v>89.216999999999985</v>
      </c>
      <c r="P17" s="32">
        <v>196.08</v>
      </c>
      <c r="Q17" s="32">
        <f>P24-P16</f>
        <v>89.215999999999951</v>
      </c>
      <c r="R17" s="32">
        <v>196.08199999999999</v>
      </c>
      <c r="S17" s="32">
        <f>R24-R16</f>
        <v>89.214999999999947</v>
      </c>
      <c r="T17" s="32">
        <v>196.078</v>
      </c>
      <c r="U17" s="32">
        <f>T24-T16</f>
        <v>89.216999999999985</v>
      </c>
      <c r="V17" s="32">
        <v>196.078</v>
      </c>
      <c r="W17" s="32">
        <f>V24-V16</f>
        <v>89.214999999999975</v>
      </c>
      <c r="X17" s="32">
        <v>196.07900000000001</v>
      </c>
      <c r="Y17" s="32">
        <f>X24-X16</f>
        <v>89.214999999999975</v>
      </c>
      <c r="Z17" s="43">
        <v>196.08</v>
      </c>
      <c r="AA17" s="43">
        <f>Z24-Z16</f>
        <v>89.21599999999998</v>
      </c>
      <c r="AB17" s="43">
        <v>196.07400000000001</v>
      </c>
      <c r="AC17" s="43">
        <f>AB24-AB16</f>
        <v>89.213999999999942</v>
      </c>
      <c r="AD17" s="32">
        <v>196.07400000000001</v>
      </c>
      <c r="AE17" s="32">
        <f>AD24-AD16</f>
        <v>89.21399999999997</v>
      </c>
      <c r="AF17" s="32">
        <v>196.07400000000001</v>
      </c>
      <c r="AG17" s="32">
        <f>AF24-AF16</f>
        <v>89.211999999999989</v>
      </c>
      <c r="AH17" s="32">
        <v>196.07599999999999</v>
      </c>
      <c r="AI17" s="32">
        <f>AH24-AH16</f>
        <v>89.212999999999965</v>
      </c>
      <c r="AJ17" s="32">
        <v>196.07499999999999</v>
      </c>
      <c r="AK17" s="32">
        <f>AJ24-AJ16</f>
        <v>89.213000000000022</v>
      </c>
      <c r="AL17" s="32">
        <v>196.077</v>
      </c>
      <c r="AM17" s="32">
        <f>AL24-AL16</f>
        <v>89.211999999999989</v>
      </c>
      <c r="AN17" s="32">
        <v>196.077</v>
      </c>
      <c r="AO17" s="32">
        <f>AN24-AN16</f>
        <v>89.212000000000018</v>
      </c>
      <c r="AP17" s="32">
        <v>196.077</v>
      </c>
      <c r="AQ17" s="32">
        <f>AP24-AP16</f>
        <v>89.213000000000022</v>
      </c>
      <c r="AR17" s="32">
        <v>196.07399999999998</v>
      </c>
      <c r="AS17" s="32">
        <f>AR24-AR16</f>
        <v>89.212999999999994</v>
      </c>
      <c r="AT17" s="32">
        <v>196.071</v>
      </c>
      <c r="AU17" s="32">
        <f>AT24-AT16</f>
        <v>89.212000000000018</v>
      </c>
      <c r="AV17" s="32">
        <v>196.07300000000001</v>
      </c>
      <c r="AW17" s="32">
        <f>AV24-AV16</f>
        <v>89.211999999999989</v>
      </c>
      <c r="AX17" s="32">
        <v>196.07300000000001</v>
      </c>
      <c r="AY17" s="32">
        <f>AX24-AX16</f>
        <v>89.212000000000018</v>
      </c>
      <c r="AZ17" s="32">
        <v>196.07</v>
      </c>
      <c r="BA17" s="32">
        <f>AZ24-AZ16</f>
        <v>89.212000000000018</v>
      </c>
      <c r="BB17" s="44">
        <v>196.06700000000001</v>
      </c>
      <c r="BC17" s="32">
        <f>BB24-BB16</f>
        <v>89.211000000000013</v>
      </c>
      <c r="BD17" s="44">
        <v>196.06700000000001</v>
      </c>
      <c r="BE17" s="32">
        <f>BD24-BD16</f>
        <v>89.210999999999984</v>
      </c>
      <c r="BF17" s="44">
        <v>196.06299999999999</v>
      </c>
      <c r="BG17" s="32">
        <f>BF24-BF16</f>
        <v>89.209000000000032</v>
      </c>
      <c r="BH17" s="44">
        <v>196.065</v>
      </c>
      <c r="BI17" s="32">
        <f>BH24-BH16</f>
        <v>89.207000000000022</v>
      </c>
      <c r="BJ17" s="44">
        <v>196.065</v>
      </c>
      <c r="BK17" s="32">
        <f>BJ24-BJ16</f>
        <v>89.208000000000027</v>
      </c>
      <c r="BL17" s="44">
        <v>196.06199999999998</v>
      </c>
      <c r="BM17" s="32">
        <f>BL24-BL16</f>
        <v>89.208000000000027</v>
      </c>
      <c r="BN17" s="44">
        <v>196.06299999999999</v>
      </c>
      <c r="BO17" s="32">
        <f>BN24-BN16</f>
        <v>89.208000000000027</v>
      </c>
      <c r="BP17" s="44">
        <v>196.059</v>
      </c>
      <c r="BQ17" s="32">
        <f>BP24-BP16</f>
        <v>89.206999999999994</v>
      </c>
      <c r="BR17" s="44">
        <v>196.06</v>
      </c>
      <c r="BS17" s="32">
        <f>BR24-BR16</f>
        <v>89.207000000000022</v>
      </c>
      <c r="BT17" s="44">
        <v>196.06</v>
      </c>
      <c r="BU17" s="32">
        <f>BT24-BT16</f>
        <v>89.206999999999994</v>
      </c>
    </row>
    <row r="18" spans="1:73" x14ac:dyDescent="0.25">
      <c r="A18" s="29" t="s">
        <v>80</v>
      </c>
      <c r="B18" s="43">
        <v>201.28300000000002</v>
      </c>
      <c r="C18" s="43">
        <v>0</v>
      </c>
      <c r="D18" s="43">
        <v>201.28100000000001</v>
      </c>
      <c r="E18" s="43">
        <f>E16-E17</f>
        <v>0</v>
      </c>
      <c r="F18" s="32">
        <v>201.27799999999999</v>
      </c>
      <c r="G18" s="32"/>
      <c r="H18" s="32">
        <v>201.27500000000001</v>
      </c>
      <c r="I18" s="32"/>
      <c r="J18" s="32">
        <v>201.27199999999999</v>
      </c>
      <c r="K18" s="32"/>
      <c r="L18" s="32">
        <v>201.27</v>
      </c>
      <c r="M18" s="32"/>
      <c r="N18" s="32">
        <v>201.27199999999999</v>
      </c>
      <c r="O18" s="32"/>
      <c r="P18" s="32">
        <v>201.27199999999999</v>
      </c>
      <c r="Q18" s="32"/>
      <c r="R18" s="32">
        <v>201.273</v>
      </c>
      <c r="S18" s="32"/>
      <c r="T18" s="32">
        <v>201.26900000000001</v>
      </c>
      <c r="U18" s="32"/>
      <c r="V18" s="32">
        <v>201.26900000000001</v>
      </c>
      <c r="W18" s="32"/>
      <c r="X18" s="32">
        <v>201.27</v>
      </c>
      <c r="Y18" s="32"/>
      <c r="Z18" s="43">
        <v>201.27</v>
      </c>
      <c r="AA18" s="43">
        <v>0</v>
      </c>
      <c r="AB18" s="43">
        <v>201.26599999999999</v>
      </c>
      <c r="AC18" s="43">
        <f>AC16-AC17</f>
        <v>6.0000000000570708E-3</v>
      </c>
      <c r="AD18" s="32">
        <v>201.26500000000001</v>
      </c>
      <c r="AE18" s="32">
        <v>0.2</v>
      </c>
      <c r="AF18" s="32">
        <v>201.26500000000001</v>
      </c>
      <c r="AG18" s="32">
        <v>0.4</v>
      </c>
      <c r="AH18" s="32">
        <v>201.26599999999999</v>
      </c>
      <c r="AI18" s="32">
        <v>0.3</v>
      </c>
      <c r="AJ18" s="32">
        <v>201.267</v>
      </c>
      <c r="AK18" s="32">
        <v>0.3</v>
      </c>
      <c r="AL18" s="32">
        <v>201.268</v>
      </c>
      <c r="AM18" s="32">
        <v>0.4</v>
      </c>
      <c r="AN18" s="32">
        <v>201.267</v>
      </c>
      <c r="AO18" s="32">
        <v>0.4</v>
      </c>
      <c r="AP18" s="32">
        <v>201.268</v>
      </c>
      <c r="AQ18" s="32">
        <v>0.3</v>
      </c>
      <c r="AR18" s="32">
        <v>201.26499999999999</v>
      </c>
      <c r="AS18" s="32">
        <v>0.3</v>
      </c>
      <c r="AT18" s="32">
        <v>201.26300000000001</v>
      </c>
      <c r="AU18" s="32">
        <v>0.4</v>
      </c>
      <c r="AV18" s="32">
        <v>201.26399999999998</v>
      </c>
      <c r="AW18" s="32">
        <v>0.4</v>
      </c>
      <c r="AX18" s="32">
        <v>201.26399999999998</v>
      </c>
      <c r="AY18" s="32">
        <v>0.4</v>
      </c>
      <c r="AZ18" s="32">
        <v>201.262</v>
      </c>
      <c r="BA18" s="32">
        <v>0.4</v>
      </c>
      <c r="BB18" s="44">
        <v>201.25799999999998</v>
      </c>
      <c r="BC18" s="32">
        <v>0.5</v>
      </c>
      <c r="BD18" s="44">
        <v>201.25700000000001</v>
      </c>
      <c r="BE18" s="32">
        <v>0.5</v>
      </c>
      <c r="BF18" s="44">
        <v>201.255</v>
      </c>
      <c r="BG18" s="32">
        <f>BG16-BG17</f>
        <v>1.0999999999967258E-2</v>
      </c>
      <c r="BH18" s="44">
        <v>201.256</v>
      </c>
      <c r="BI18" s="32">
        <f>BI16-BI17</f>
        <v>1.2999999999976808E-2</v>
      </c>
      <c r="BJ18" s="44">
        <v>201.255</v>
      </c>
      <c r="BK18" s="32">
        <v>0.8</v>
      </c>
      <c r="BL18" s="44">
        <v>201.25299999999999</v>
      </c>
      <c r="BM18" s="32">
        <v>0.8</v>
      </c>
      <c r="BN18" s="44">
        <v>201.25399999999999</v>
      </c>
      <c r="BO18" s="32">
        <v>0.8</v>
      </c>
      <c r="BP18" s="44">
        <v>201.25</v>
      </c>
      <c r="BQ18" s="32">
        <f>BQ16-BQ17</f>
        <v>1.300000000000523E-2</v>
      </c>
      <c r="BR18" s="44">
        <v>201.249</v>
      </c>
      <c r="BS18" s="32">
        <f>BS16-BS17</f>
        <v>1.2999999999976808E-2</v>
      </c>
      <c r="BT18" s="44">
        <v>201.251</v>
      </c>
      <c r="BU18" s="32">
        <v>0.9</v>
      </c>
    </row>
    <row r="19" spans="1:73" x14ac:dyDescent="0.25">
      <c r="A19" s="29" t="s">
        <v>81</v>
      </c>
      <c r="B19" s="43">
        <v>212.14000000000001</v>
      </c>
      <c r="C19" s="43">
        <v>0</v>
      </c>
      <c r="D19" s="43">
        <v>212.137</v>
      </c>
      <c r="E19" s="43"/>
      <c r="F19" s="32">
        <v>212.13400000000001</v>
      </c>
      <c r="G19" s="32"/>
      <c r="H19" s="32">
        <v>212.131</v>
      </c>
      <c r="I19" s="32"/>
      <c r="J19" s="32">
        <v>212.12800000000001</v>
      </c>
      <c r="K19" s="32"/>
      <c r="L19" s="32">
        <v>212.126</v>
      </c>
      <c r="M19" s="32"/>
      <c r="N19" s="32">
        <v>212.12800000000001</v>
      </c>
      <c r="O19" s="32"/>
      <c r="P19" s="32">
        <v>212.12800000000001</v>
      </c>
      <c r="Q19" s="32"/>
      <c r="R19" s="32">
        <v>212.12899999999999</v>
      </c>
      <c r="S19" s="32"/>
      <c r="T19" s="32">
        <v>212.125</v>
      </c>
      <c r="U19" s="32"/>
      <c r="V19" s="32">
        <v>212.125</v>
      </c>
      <c r="W19" s="32"/>
      <c r="X19" s="32">
        <v>212.126</v>
      </c>
      <c r="Y19" s="32"/>
      <c r="Z19" s="43">
        <v>212.12800000000001</v>
      </c>
      <c r="AA19" s="43">
        <v>0</v>
      </c>
      <c r="AB19" s="43">
        <v>212.12200000000001</v>
      </c>
      <c r="AC19" s="43">
        <v>0.2</v>
      </c>
      <c r="AD19" s="32">
        <v>212.12100000000001</v>
      </c>
      <c r="AE19" s="32"/>
      <c r="AF19" s="32">
        <v>212.12100000000001</v>
      </c>
      <c r="AG19" s="32"/>
      <c r="AH19" s="32">
        <v>212.12100000000001</v>
      </c>
      <c r="AI19" s="32"/>
      <c r="AJ19" s="32">
        <v>212.12199999999999</v>
      </c>
      <c r="AK19" s="32"/>
      <c r="AL19" s="32">
        <v>212.124</v>
      </c>
      <c r="AM19" s="32"/>
      <c r="AN19" s="32">
        <v>212.12299999999999</v>
      </c>
      <c r="AO19" s="32"/>
      <c r="AP19" s="32">
        <v>212.124</v>
      </c>
      <c r="AQ19" s="32"/>
      <c r="AR19" s="32">
        <v>212.12099999999998</v>
      </c>
      <c r="AS19" s="32"/>
      <c r="AT19" s="32">
        <v>212.11799999999999</v>
      </c>
      <c r="AU19" s="32"/>
      <c r="AV19" s="32">
        <v>212.119</v>
      </c>
      <c r="AW19" s="32"/>
      <c r="AX19" s="32">
        <v>212.119</v>
      </c>
      <c r="AY19" s="32"/>
      <c r="AZ19" s="32">
        <v>212.11799999999999</v>
      </c>
      <c r="BA19" s="32"/>
      <c r="BB19" s="44">
        <v>212.113</v>
      </c>
      <c r="BC19" s="32"/>
      <c r="BD19" s="44">
        <v>212.113</v>
      </c>
      <c r="BE19" s="32"/>
      <c r="BF19" s="44">
        <v>212.10999999999999</v>
      </c>
      <c r="BG19" s="32"/>
      <c r="BH19" s="44">
        <v>212.11199999999999</v>
      </c>
      <c r="BI19" s="32"/>
      <c r="BJ19" s="44">
        <v>212.11099999999999</v>
      </c>
      <c r="BK19" s="32"/>
      <c r="BL19" s="44">
        <v>212.10899999999998</v>
      </c>
      <c r="BM19" s="32"/>
      <c r="BN19" s="44">
        <v>212.10999999999999</v>
      </c>
      <c r="BO19" s="32"/>
      <c r="BP19" s="44">
        <v>212.10499999999999</v>
      </c>
      <c r="BQ19" s="32"/>
      <c r="BR19" s="44">
        <v>212.10399999999998</v>
      </c>
      <c r="BS19" s="32"/>
      <c r="BT19" s="44">
        <v>212.10499999999999</v>
      </c>
      <c r="BU19" s="32"/>
    </row>
    <row r="20" spans="1:73" x14ac:dyDescent="0.25">
      <c r="A20" s="29" t="s">
        <v>82</v>
      </c>
      <c r="B20" s="43">
        <v>223.273</v>
      </c>
      <c r="C20" s="43">
        <v>0</v>
      </c>
      <c r="D20" s="43">
        <v>223.27</v>
      </c>
      <c r="E20" s="43"/>
      <c r="F20" s="32">
        <v>223.26599999999999</v>
      </c>
      <c r="G20" s="32"/>
      <c r="H20" s="32">
        <v>223.26400000000001</v>
      </c>
      <c r="I20" s="32"/>
      <c r="J20" s="32">
        <v>223.261</v>
      </c>
      <c r="K20" s="32"/>
      <c r="L20" s="32">
        <v>223.26</v>
      </c>
      <c r="M20" s="32"/>
      <c r="N20" s="32">
        <v>223.26</v>
      </c>
      <c r="O20" s="32"/>
      <c r="P20" s="32">
        <v>223.26</v>
      </c>
      <c r="Q20" s="32"/>
      <c r="R20" s="32">
        <v>223.261</v>
      </c>
      <c r="S20" s="32"/>
      <c r="T20" s="32">
        <v>223.25800000000001</v>
      </c>
      <c r="U20" s="32"/>
      <c r="V20" s="32">
        <v>223.25800000000001</v>
      </c>
      <c r="W20" s="32"/>
      <c r="X20" s="32">
        <v>223.25900000000001</v>
      </c>
      <c r="Y20" s="32"/>
      <c r="Z20" s="43">
        <v>223.25900000000001</v>
      </c>
      <c r="AA20" s="43">
        <v>0</v>
      </c>
      <c r="AB20" s="43">
        <v>223.255</v>
      </c>
      <c r="AC20" s="43"/>
      <c r="AD20" s="32">
        <v>223.25300000000001</v>
      </c>
      <c r="AE20" s="32"/>
      <c r="AF20" s="32">
        <v>223.25300000000001</v>
      </c>
      <c r="AG20" s="32"/>
      <c r="AH20" s="32">
        <v>223.25399999999999</v>
      </c>
      <c r="AI20" s="32"/>
      <c r="AJ20" s="32">
        <v>223.255</v>
      </c>
      <c r="AK20" s="32"/>
      <c r="AL20" s="32">
        <v>223.25700000000001</v>
      </c>
      <c r="AM20" s="32"/>
      <c r="AN20" s="32">
        <v>223.255</v>
      </c>
      <c r="AO20" s="32"/>
      <c r="AP20" s="32">
        <v>223.25700000000001</v>
      </c>
      <c r="AQ20" s="32"/>
      <c r="AR20" s="32">
        <v>223.25299999999999</v>
      </c>
      <c r="AS20" s="32"/>
      <c r="AT20" s="32">
        <v>223.25</v>
      </c>
      <c r="AU20" s="32"/>
      <c r="AV20" s="32">
        <v>223.25199999999998</v>
      </c>
      <c r="AW20" s="32"/>
      <c r="AX20" s="32">
        <v>223.25199999999998</v>
      </c>
      <c r="AY20" s="32"/>
      <c r="AZ20" s="32">
        <v>223.251</v>
      </c>
      <c r="BA20" s="32"/>
      <c r="BB20" s="44">
        <v>223.24699999999999</v>
      </c>
      <c r="BC20" s="32"/>
      <c r="BD20" s="44">
        <v>223.24599999999998</v>
      </c>
      <c r="BE20" s="32"/>
      <c r="BF20" s="44">
        <v>223.24299999999999</v>
      </c>
      <c r="BG20" s="32"/>
      <c r="BH20" s="44">
        <v>223.244</v>
      </c>
      <c r="BI20" s="32"/>
      <c r="BJ20" s="44">
        <v>223.24299999999999</v>
      </c>
      <c r="BK20" s="32"/>
      <c r="BL20" s="44">
        <v>223.24099999999999</v>
      </c>
      <c r="BM20" s="32"/>
      <c r="BN20" s="44">
        <v>223.24099999999999</v>
      </c>
      <c r="BO20" s="32"/>
      <c r="BP20" s="44">
        <v>223.23699999999999</v>
      </c>
      <c r="BQ20" s="32"/>
      <c r="BR20" s="44">
        <v>223.23699999999999</v>
      </c>
      <c r="BS20" s="32"/>
      <c r="BT20" s="44">
        <v>223.238</v>
      </c>
      <c r="BU20" s="32"/>
    </row>
    <row r="21" spans="1:73" x14ac:dyDescent="0.25">
      <c r="A21" s="29" t="s">
        <v>83</v>
      </c>
      <c r="B21" s="43">
        <v>237.316</v>
      </c>
      <c r="C21" s="43">
        <v>0</v>
      </c>
      <c r="D21" s="43">
        <v>237.31399999999999</v>
      </c>
      <c r="E21" s="43"/>
      <c r="F21" s="32">
        <v>237.31</v>
      </c>
      <c r="G21" s="32"/>
      <c r="H21" s="32">
        <v>237.30700000000002</v>
      </c>
      <c r="I21" s="32"/>
      <c r="J21" s="32">
        <v>237.304</v>
      </c>
      <c r="K21" s="32"/>
      <c r="L21" s="32">
        <v>237.30199999999999</v>
      </c>
      <c r="M21" s="32"/>
      <c r="N21" s="32">
        <v>237.303</v>
      </c>
      <c r="O21" s="32"/>
      <c r="P21" s="32">
        <v>237.303</v>
      </c>
      <c r="Q21" s="32"/>
      <c r="R21" s="32">
        <v>237.303</v>
      </c>
      <c r="S21" s="32"/>
      <c r="T21" s="32">
        <v>237.3</v>
      </c>
      <c r="U21" s="32"/>
      <c r="V21" s="32">
        <v>237.30100000000002</v>
      </c>
      <c r="W21" s="32"/>
      <c r="X21" s="32">
        <v>237.30100000000002</v>
      </c>
      <c r="Y21" s="32"/>
      <c r="Z21" s="43">
        <v>237.30199999999999</v>
      </c>
      <c r="AA21" s="43">
        <v>0</v>
      </c>
      <c r="AB21" s="43">
        <v>237.297</v>
      </c>
      <c r="AC21" s="43"/>
      <c r="AD21" s="32">
        <v>237.29599999999999</v>
      </c>
      <c r="AE21" s="32"/>
      <c r="AF21" s="32">
        <v>237.29599999999999</v>
      </c>
      <c r="AG21" s="32"/>
      <c r="AH21" s="32">
        <v>237.297</v>
      </c>
      <c r="AI21" s="32"/>
      <c r="AJ21" s="32">
        <v>237.297</v>
      </c>
      <c r="AK21" s="32"/>
      <c r="AL21" s="32">
        <v>237.29900000000001</v>
      </c>
      <c r="AM21" s="32"/>
      <c r="AN21" s="32">
        <v>237.297</v>
      </c>
      <c r="AO21" s="32"/>
      <c r="AP21" s="32">
        <v>237.29999999999998</v>
      </c>
      <c r="AQ21" s="32"/>
      <c r="AR21" s="32">
        <v>237.29599999999999</v>
      </c>
      <c r="AS21" s="32"/>
      <c r="AT21" s="32">
        <v>237.29300000000001</v>
      </c>
      <c r="AU21" s="32"/>
      <c r="AV21" s="32">
        <v>237.29399999999998</v>
      </c>
      <c r="AW21" s="32"/>
      <c r="AX21" s="32">
        <v>237.29399999999998</v>
      </c>
      <c r="AY21" s="32"/>
      <c r="AZ21" s="32">
        <v>237.292</v>
      </c>
      <c r="BA21" s="32"/>
      <c r="BB21" s="44">
        <v>237.28799999999998</v>
      </c>
      <c r="BC21" s="32"/>
      <c r="BD21" s="44">
        <v>237.28700000000001</v>
      </c>
      <c r="BE21" s="32"/>
      <c r="BF21" s="44">
        <v>237.28399999999999</v>
      </c>
      <c r="BG21" s="32"/>
      <c r="BH21" s="44">
        <v>237.286</v>
      </c>
      <c r="BI21" s="32"/>
      <c r="BJ21" s="44">
        <v>237.285</v>
      </c>
      <c r="BK21" s="32"/>
      <c r="BL21" s="44">
        <v>237.28199999999998</v>
      </c>
      <c r="BM21" s="32"/>
      <c r="BN21" s="44">
        <v>237.28299999999999</v>
      </c>
      <c r="BO21" s="32"/>
      <c r="BP21" s="44">
        <v>237.27799999999999</v>
      </c>
      <c r="BQ21" s="32"/>
      <c r="BR21" s="44">
        <v>237.27799999999999</v>
      </c>
      <c r="BS21" s="32"/>
      <c r="BT21" s="44">
        <v>237.279</v>
      </c>
      <c r="BU21" s="32"/>
    </row>
    <row r="22" spans="1:73" x14ac:dyDescent="0.25">
      <c r="A22" s="29" t="s">
        <v>84</v>
      </c>
      <c r="B22" s="43">
        <v>250.816</v>
      </c>
      <c r="C22" s="43">
        <v>0</v>
      </c>
      <c r="D22" s="43">
        <v>250.81399999999999</v>
      </c>
      <c r="E22" s="43"/>
      <c r="F22" s="32">
        <v>250.81</v>
      </c>
      <c r="G22" s="32"/>
      <c r="H22" s="32">
        <v>250.80700000000002</v>
      </c>
      <c r="I22" s="32"/>
      <c r="J22" s="32">
        <v>250.804</v>
      </c>
      <c r="K22" s="32"/>
      <c r="L22" s="32">
        <v>250.80199999999999</v>
      </c>
      <c r="M22" s="32"/>
      <c r="N22" s="32">
        <v>250.803</v>
      </c>
      <c r="O22" s="32"/>
      <c r="P22" s="32">
        <v>250.803</v>
      </c>
      <c r="Q22" s="32"/>
      <c r="R22" s="32">
        <v>250.803</v>
      </c>
      <c r="S22" s="32"/>
      <c r="T22" s="32">
        <v>250.8</v>
      </c>
      <c r="U22" s="32"/>
      <c r="V22" s="32">
        <v>250.8</v>
      </c>
      <c r="W22" s="32"/>
      <c r="X22" s="32">
        <v>250.80100000000002</v>
      </c>
      <c r="Y22" s="32"/>
      <c r="Z22" s="43">
        <v>250.80199999999999</v>
      </c>
      <c r="AA22" s="43">
        <v>0</v>
      </c>
      <c r="AB22" s="43">
        <v>250.797</v>
      </c>
      <c r="AC22" s="43"/>
      <c r="AD22" s="32">
        <v>250.79500000000002</v>
      </c>
      <c r="AE22" s="32"/>
      <c r="AF22" s="32">
        <v>250.79500000000002</v>
      </c>
      <c r="AG22" s="32"/>
      <c r="AH22" s="32">
        <v>250.79599999999999</v>
      </c>
      <c r="AI22" s="32"/>
      <c r="AJ22" s="32">
        <v>250.797</v>
      </c>
      <c r="AK22" s="32"/>
      <c r="AL22" s="32">
        <v>250.797</v>
      </c>
      <c r="AM22" s="32"/>
      <c r="AN22" s="32">
        <v>250.797</v>
      </c>
      <c r="AO22" s="32"/>
      <c r="AP22" s="32">
        <v>250.79999999999998</v>
      </c>
      <c r="AQ22" s="32"/>
      <c r="AR22" s="32">
        <v>250.79499999999999</v>
      </c>
      <c r="AS22" s="32"/>
      <c r="AT22" s="32">
        <v>250.792</v>
      </c>
      <c r="AU22" s="32"/>
      <c r="AV22" s="32">
        <v>250.79300000000001</v>
      </c>
      <c r="AW22" s="32"/>
      <c r="AX22" s="32">
        <v>250.79399999999998</v>
      </c>
      <c r="AY22" s="32"/>
      <c r="AZ22" s="32">
        <v>250.791</v>
      </c>
      <c r="BA22" s="32"/>
      <c r="BB22" s="44">
        <v>250.786</v>
      </c>
      <c r="BC22" s="32"/>
      <c r="BD22" s="44">
        <v>250.786</v>
      </c>
      <c r="BE22" s="32"/>
      <c r="BF22" s="44">
        <v>250.78399999999999</v>
      </c>
      <c r="BG22" s="32"/>
      <c r="BH22" s="44">
        <v>250.78399999999999</v>
      </c>
      <c r="BI22" s="32"/>
      <c r="BJ22" s="44">
        <v>250.78399999999999</v>
      </c>
      <c r="BK22" s="32"/>
      <c r="BL22" s="44">
        <v>250.78100000000001</v>
      </c>
      <c r="BM22" s="32"/>
      <c r="BN22" s="44">
        <v>250.78199999999998</v>
      </c>
      <c r="BO22" s="32"/>
      <c r="BP22" s="44">
        <v>250.77799999999999</v>
      </c>
      <c r="BQ22" s="32"/>
      <c r="BR22" s="44">
        <v>250.77699999999999</v>
      </c>
      <c r="BS22" s="32"/>
      <c r="BT22" s="44">
        <v>250.77799999999999</v>
      </c>
      <c r="BU22" s="32"/>
    </row>
    <row r="23" spans="1:73" x14ac:dyDescent="0.25">
      <c r="A23" s="29" t="s">
        <v>85</v>
      </c>
      <c r="B23" s="43">
        <v>261.30499999999995</v>
      </c>
      <c r="C23" s="43">
        <v>0</v>
      </c>
      <c r="D23" s="43">
        <v>261.303</v>
      </c>
      <c r="E23" s="43"/>
      <c r="F23" s="32">
        <v>261.29899999999998</v>
      </c>
      <c r="G23" s="32"/>
      <c r="H23" s="32">
        <v>261.29599999999999</v>
      </c>
      <c r="I23" s="32"/>
      <c r="J23" s="32">
        <v>261.29299999999995</v>
      </c>
      <c r="K23" s="32"/>
      <c r="L23" s="32">
        <v>261.28999999999996</v>
      </c>
      <c r="M23" s="32"/>
      <c r="N23" s="32">
        <v>261.29199999999997</v>
      </c>
      <c r="O23" s="32"/>
      <c r="P23" s="32">
        <v>261.29199999999997</v>
      </c>
      <c r="Q23" s="32"/>
      <c r="R23" s="32">
        <v>261.291</v>
      </c>
      <c r="S23" s="32"/>
      <c r="T23" s="32">
        <v>261.28899999999999</v>
      </c>
      <c r="U23" s="32"/>
      <c r="V23" s="32">
        <v>261.28799999999995</v>
      </c>
      <c r="W23" s="32"/>
      <c r="X23" s="32">
        <v>261.28899999999999</v>
      </c>
      <c r="Y23" s="32"/>
      <c r="Z23" s="43">
        <v>261.28799999999995</v>
      </c>
      <c r="AA23" s="43">
        <v>0</v>
      </c>
      <c r="AB23" s="43">
        <v>261.28399999999999</v>
      </c>
      <c r="AC23" s="43"/>
      <c r="AD23" s="32">
        <v>261.28299999999996</v>
      </c>
      <c r="AE23" s="32"/>
      <c r="AF23" s="32">
        <v>261.28299999999996</v>
      </c>
      <c r="AG23" s="32"/>
      <c r="AH23" s="32">
        <v>261.28399999999999</v>
      </c>
      <c r="AI23" s="32"/>
      <c r="AJ23" s="32">
        <v>261.28499999999997</v>
      </c>
      <c r="AK23" s="32"/>
      <c r="AL23" s="32">
        <v>261.28699999999998</v>
      </c>
      <c r="AM23" s="32"/>
      <c r="AN23" s="32">
        <v>261.286</v>
      </c>
      <c r="AO23" s="32"/>
      <c r="AP23" s="32">
        <v>261.28699999999998</v>
      </c>
      <c r="AQ23" s="32"/>
      <c r="AR23" s="32">
        <v>261.28300000000002</v>
      </c>
      <c r="AS23" s="32"/>
      <c r="AT23" s="32">
        <v>261.27999999999997</v>
      </c>
      <c r="AU23" s="32"/>
      <c r="AV23" s="32">
        <v>261.28100000000001</v>
      </c>
      <c r="AW23" s="32"/>
      <c r="AX23" s="32">
        <v>261.28199999999998</v>
      </c>
      <c r="AY23" s="32"/>
      <c r="AZ23" s="32">
        <v>261.279</v>
      </c>
      <c r="BA23" s="32"/>
      <c r="BB23" s="44">
        <v>261.27499999999998</v>
      </c>
      <c r="BC23" s="32"/>
      <c r="BD23" s="44">
        <v>261.274</v>
      </c>
      <c r="BE23" s="32"/>
      <c r="BF23" s="44">
        <v>261.27100000000002</v>
      </c>
      <c r="BG23" s="32"/>
      <c r="BH23" s="44">
        <v>261.27199999999999</v>
      </c>
      <c r="BI23" s="32"/>
      <c r="BJ23" s="44">
        <v>261.27100000000002</v>
      </c>
      <c r="BK23" s="32"/>
      <c r="BL23" s="44">
        <v>261.26900000000001</v>
      </c>
      <c r="BM23" s="32"/>
      <c r="BN23" s="44">
        <v>261.27</v>
      </c>
      <c r="BO23" s="32"/>
      <c r="BP23" s="44">
        <v>261.26499999999999</v>
      </c>
      <c r="BQ23" s="32"/>
      <c r="BR23" s="44">
        <v>261.26299999999998</v>
      </c>
      <c r="BS23" s="32"/>
      <c r="BT23" s="44">
        <v>261.26499999999999</v>
      </c>
      <c r="BU23" s="32"/>
    </row>
    <row r="24" spans="1:73" x14ac:dyDescent="0.25">
      <c r="A24" s="29" t="s">
        <v>86</v>
      </c>
      <c r="B24" s="43">
        <v>273.327</v>
      </c>
      <c r="C24" s="43">
        <v>0</v>
      </c>
      <c r="D24" s="43">
        <v>273.32499999999999</v>
      </c>
      <c r="E24" s="43"/>
      <c r="F24" s="32">
        <v>273.32099999999997</v>
      </c>
      <c r="G24" s="32"/>
      <c r="H24" s="32">
        <v>273.31699999999995</v>
      </c>
      <c r="I24" s="32"/>
      <c r="J24" s="32">
        <v>273.31399999999996</v>
      </c>
      <c r="K24" s="32"/>
      <c r="L24" s="32">
        <v>273.31099999999998</v>
      </c>
      <c r="M24" s="32"/>
      <c r="N24" s="32">
        <v>273.31299999999999</v>
      </c>
      <c r="O24" s="32"/>
      <c r="P24" s="32">
        <v>273.31199999999995</v>
      </c>
      <c r="Q24" s="32"/>
      <c r="R24" s="32">
        <v>273.31199999999995</v>
      </c>
      <c r="S24" s="32"/>
      <c r="T24" s="32">
        <v>273.31</v>
      </c>
      <c r="U24" s="32"/>
      <c r="V24" s="32">
        <v>273.30899999999997</v>
      </c>
      <c r="W24" s="32"/>
      <c r="X24" s="32">
        <v>273.30899999999997</v>
      </c>
      <c r="Y24" s="32"/>
      <c r="Z24" s="43">
        <v>273.31099999999998</v>
      </c>
      <c r="AA24" s="43">
        <v>0</v>
      </c>
      <c r="AB24" s="43">
        <v>273.30499999999995</v>
      </c>
      <c r="AC24" s="43"/>
      <c r="AD24" s="32">
        <v>273.30399999999997</v>
      </c>
      <c r="AE24" s="32"/>
      <c r="AF24" s="32">
        <v>273.303</v>
      </c>
      <c r="AG24" s="32"/>
      <c r="AH24" s="32">
        <v>273.30399999999997</v>
      </c>
      <c r="AI24" s="32"/>
      <c r="AJ24" s="32">
        <v>273.30500000000001</v>
      </c>
      <c r="AK24" s="32"/>
      <c r="AL24" s="32">
        <v>273.30599999999998</v>
      </c>
      <c r="AM24" s="32"/>
      <c r="AN24" s="32">
        <v>273.30500000000001</v>
      </c>
      <c r="AO24" s="32"/>
      <c r="AP24" s="32">
        <v>273.30700000000002</v>
      </c>
      <c r="AQ24" s="32"/>
      <c r="AR24" s="32">
        <v>273.303</v>
      </c>
      <c r="AS24" s="32"/>
      <c r="AT24" s="32">
        <v>273.3</v>
      </c>
      <c r="AU24" s="32"/>
      <c r="AV24" s="32">
        <v>273.30099999999999</v>
      </c>
      <c r="AW24" s="32"/>
      <c r="AX24" s="32">
        <v>273.30200000000002</v>
      </c>
      <c r="AY24" s="32"/>
      <c r="AZ24" s="32">
        <v>273.3</v>
      </c>
      <c r="BA24" s="32"/>
      <c r="BB24" s="44">
        <v>273.29500000000002</v>
      </c>
      <c r="BC24" s="32"/>
      <c r="BD24" s="44">
        <v>273.29399999999998</v>
      </c>
      <c r="BE24" s="32"/>
      <c r="BF24" s="44">
        <v>273.29000000000002</v>
      </c>
      <c r="BG24" s="32"/>
      <c r="BH24" s="44">
        <v>273.29000000000002</v>
      </c>
      <c r="BI24" s="32"/>
      <c r="BJ24" s="44">
        <v>273.29000000000002</v>
      </c>
      <c r="BK24" s="32"/>
      <c r="BL24" s="44">
        <v>273.28800000000001</v>
      </c>
      <c r="BM24" s="32"/>
      <c r="BN24" s="44">
        <v>273.28800000000001</v>
      </c>
      <c r="BO24" s="32"/>
      <c r="BP24" s="44">
        <v>273.28399999999999</v>
      </c>
      <c r="BQ24" s="32"/>
      <c r="BR24" s="44">
        <v>273.28300000000002</v>
      </c>
      <c r="BS24" s="32"/>
      <c r="BT24" s="44">
        <v>273.28399999999999</v>
      </c>
      <c r="BU24" s="32"/>
    </row>
    <row r="25" spans="1:73" x14ac:dyDescent="0.25">
      <c r="A25" s="45" t="s">
        <v>87</v>
      </c>
      <c r="B25" s="59">
        <v>285.34199999999998</v>
      </c>
      <c r="C25" s="43">
        <v>0</v>
      </c>
      <c r="D25" s="59">
        <v>285.33999999999997</v>
      </c>
      <c r="E25" s="59">
        <f>B27-B25</f>
        <v>13.98399999999998</v>
      </c>
      <c r="F25" s="48">
        <v>285.33599999999996</v>
      </c>
      <c r="G25" s="48">
        <v>13.984</v>
      </c>
      <c r="H25" s="48">
        <v>285.33199999999999</v>
      </c>
      <c r="I25" s="48">
        <v>13.984</v>
      </c>
      <c r="J25" s="48">
        <v>285.32899999999995</v>
      </c>
      <c r="K25" s="48">
        <v>13.984</v>
      </c>
      <c r="L25" s="48">
        <v>285.327</v>
      </c>
      <c r="M25" s="48">
        <v>13.984</v>
      </c>
      <c r="N25" s="48">
        <v>285.32799999999997</v>
      </c>
      <c r="O25" s="48">
        <v>13.984</v>
      </c>
      <c r="P25" s="48">
        <v>285.327</v>
      </c>
      <c r="Q25" s="48">
        <v>13.984</v>
      </c>
      <c r="R25" s="48">
        <v>285.327</v>
      </c>
      <c r="S25" s="48">
        <v>13.984</v>
      </c>
      <c r="T25" s="48">
        <v>285.32399999999996</v>
      </c>
      <c r="U25" s="48">
        <v>13.984</v>
      </c>
      <c r="V25" s="48">
        <v>285.32399999999996</v>
      </c>
      <c r="W25" s="48">
        <v>13.984</v>
      </c>
      <c r="X25" s="48">
        <v>285.32399999999996</v>
      </c>
      <c r="Y25" s="48">
        <v>13.984</v>
      </c>
      <c r="Z25" s="59">
        <v>285.32399999999996</v>
      </c>
      <c r="AA25" s="43">
        <v>13.98399999999998</v>
      </c>
      <c r="AB25" s="59">
        <v>285.32</v>
      </c>
      <c r="AC25" s="59">
        <f>Z27-Z25</f>
        <v>13.984000000000037</v>
      </c>
      <c r="AD25" s="48">
        <v>285.31799999999998</v>
      </c>
      <c r="AE25" s="48">
        <v>13.984</v>
      </c>
      <c r="AF25" s="48">
        <v>285.31799999999998</v>
      </c>
      <c r="AG25" s="48">
        <v>13.984</v>
      </c>
      <c r="AH25" s="48">
        <v>285.31799999999998</v>
      </c>
      <c r="AI25" s="48">
        <v>13.984</v>
      </c>
      <c r="AJ25" s="48">
        <v>285.31900000000002</v>
      </c>
      <c r="AK25" s="48">
        <v>13.984</v>
      </c>
      <c r="AL25" s="48">
        <v>285.32</v>
      </c>
      <c r="AM25" s="48">
        <v>13.984</v>
      </c>
      <c r="AN25" s="48">
        <v>285.31900000000002</v>
      </c>
      <c r="AO25" s="48">
        <v>13.984</v>
      </c>
      <c r="AP25" s="48">
        <v>285.32099999999997</v>
      </c>
      <c r="AQ25" s="48">
        <v>13.984</v>
      </c>
      <c r="AR25" s="48">
        <v>285.31700000000001</v>
      </c>
      <c r="AS25" s="48">
        <v>13.984</v>
      </c>
      <c r="AT25" s="48">
        <v>285.31400000000002</v>
      </c>
      <c r="AU25" s="48">
        <v>13.984</v>
      </c>
      <c r="AV25" s="48">
        <v>285.315</v>
      </c>
      <c r="AW25" s="48">
        <v>13.984</v>
      </c>
      <c r="AX25" s="48">
        <v>285.31599999999997</v>
      </c>
      <c r="AY25" s="48">
        <v>13.984</v>
      </c>
      <c r="AZ25" s="48">
        <v>285.31299999999999</v>
      </c>
      <c r="BA25" s="48">
        <v>13.984</v>
      </c>
      <c r="BB25" s="60">
        <v>285.30899999999997</v>
      </c>
      <c r="BC25" s="48">
        <v>13.984</v>
      </c>
      <c r="BD25" s="60">
        <v>285.30799999999999</v>
      </c>
      <c r="BE25" s="48">
        <v>13.984</v>
      </c>
      <c r="BF25" s="60">
        <v>285.30399999999997</v>
      </c>
      <c r="BG25" s="48">
        <v>13.984</v>
      </c>
      <c r="BH25" s="60">
        <v>285.30399999999997</v>
      </c>
      <c r="BI25" s="48">
        <v>13.984</v>
      </c>
      <c r="BJ25" s="60">
        <v>285.30399999999997</v>
      </c>
      <c r="BK25" s="48">
        <v>13.984</v>
      </c>
      <c r="BL25" s="60">
        <v>285.30099999999999</v>
      </c>
      <c r="BM25" s="48">
        <v>13.984</v>
      </c>
      <c r="BN25" s="60">
        <v>285.30200000000002</v>
      </c>
      <c r="BO25" s="48">
        <v>13.984</v>
      </c>
      <c r="BP25" s="60">
        <v>285.29699999999997</v>
      </c>
      <c r="BQ25" s="48">
        <v>13.984</v>
      </c>
      <c r="BR25" s="60">
        <v>285.29699999999997</v>
      </c>
      <c r="BS25" s="48">
        <v>13.984</v>
      </c>
      <c r="BT25" s="60">
        <v>285.29699999999997</v>
      </c>
      <c r="BU25" s="48">
        <v>13.984</v>
      </c>
    </row>
    <row r="26" spans="1:73" x14ac:dyDescent="0.25">
      <c r="A26" s="45" t="s">
        <v>88</v>
      </c>
      <c r="B26" s="59">
        <v>295.80499999999995</v>
      </c>
      <c r="C26" s="43">
        <v>0</v>
      </c>
      <c r="D26" s="59">
        <v>295.803</v>
      </c>
      <c r="E26" s="59">
        <f>D27-D25</f>
        <v>13.983000000000004</v>
      </c>
      <c r="F26" s="48">
        <v>295.79899999999998</v>
      </c>
      <c r="G26" s="48">
        <f>F27-F25</f>
        <v>13.984000000000037</v>
      </c>
      <c r="H26" s="48">
        <v>295.79499999999996</v>
      </c>
      <c r="I26" s="48">
        <f>H27-H25</f>
        <v>13.98399999999998</v>
      </c>
      <c r="J26" s="48">
        <v>295.79199999999997</v>
      </c>
      <c r="K26" s="48">
        <f>J27-J25</f>
        <v>13.984000000000037</v>
      </c>
      <c r="L26" s="48">
        <v>295.78899999999999</v>
      </c>
      <c r="M26" s="48">
        <f>L27-L25</f>
        <v>13.983000000000004</v>
      </c>
      <c r="N26" s="48">
        <v>295.78999999999996</v>
      </c>
      <c r="O26" s="48">
        <f>N27-N25</f>
        <v>13.983000000000004</v>
      </c>
      <c r="P26" s="48">
        <v>295.78999999999996</v>
      </c>
      <c r="Q26" s="48">
        <f>P27-P25</f>
        <v>13.983000000000004</v>
      </c>
      <c r="R26" s="48">
        <v>295.78899999999999</v>
      </c>
      <c r="S26" s="48">
        <f>R27-R25</f>
        <v>13.983000000000004</v>
      </c>
      <c r="T26" s="48">
        <v>295.78699999999998</v>
      </c>
      <c r="U26" s="48">
        <f>T27-T25</f>
        <v>13.983000000000004</v>
      </c>
      <c r="V26" s="48">
        <v>295.786</v>
      </c>
      <c r="W26" s="48">
        <f>V27-V25</f>
        <v>13.983000000000004</v>
      </c>
      <c r="X26" s="48">
        <v>295.786</v>
      </c>
      <c r="Y26" s="48">
        <f>X27-X25</f>
        <v>13.983000000000004</v>
      </c>
      <c r="Z26" s="59">
        <v>295.78699999999998</v>
      </c>
      <c r="AA26" s="43">
        <f>Z27-Z25</f>
        <v>13.984000000000037</v>
      </c>
      <c r="AB26" s="59">
        <v>295.78099999999995</v>
      </c>
      <c r="AC26" s="59">
        <f>AB27-AB25</f>
        <v>13.981999999999971</v>
      </c>
      <c r="AD26" s="48">
        <v>295.77999999999997</v>
      </c>
      <c r="AE26" s="48">
        <f>AD27-AD25</f>
        <v>13.983000000000004</v>
      </c>
      <c r="AF26" s="48">
        <v>295.77999999999997</v>
      </c>
      <c r="AG26" s="48">
        <f>AF27-AF25</f>
        <v>13.981999999999971</v>
      </c>
      <c r="AH26" s="48">
        <v>295.77999999999997</v>
      </c>
      <c r="AI26" s="48">
        <f>AH27-AH25</f>
        <v>13.983000000000004</v>
      </c>
      <c r="AJ26" s="48">
        <v>295.78100000000001</v>
      </c>
      <c r="AK26" s="48">
        <f>AJ27-AJ25</f>
        <v>13.981999999999971</v>
      </c>
      <c r="AL26" s="48">
        <v>295.78199999999998</v>
      </c>
      <c r="AM26" s="48">
        <f>AL27-AL25</f>
        <v>13.980999999999995</v>
      </c>
      <c r="AN26" s="48">
        <v>295.78100000000001</v>
      </c>
      <c r="AO26" s="48">
        <f>AN27-AN25</f>
        <v>13.981999999999971</v>
      </c>
      <c r="AP26" s="48">
        <v>295.78199999999998</v>
      </c>
      <c r="AQ26" s="48">
        <f>AP27-AP25</f>
        <v>13.981000000000051</v>
      </c>
      <c r="AR26" s="48">
        <v>295.77800000000002</v>
      </c>
      <c r="AS26" s="48">
        <f>AR27-AR25</f>
        <v>13.980999999999995</v>
      </c>
      <c r="AT26" s="48">
        <v>295.774</v>
      </c>
      <c r="AU26" s="48">
        <f>AT27-AT25</f>
        <v>13.979999999999961</v>
      </c>
      <c r="AV26" s="48">
        <v>295.77600000000001</v>
      </c>
      <c r="AW26" s="48">
        <f>AV27-AV25</f>
        <v>13.980999999999995</v>
      </c>
      <c r="AX26" s="48">
        <v>295.77600000000001</v>
      </c>
      <c r="AY26" s="48">
        <f>AX27-AX25</f>
        <v>13.980999999999995</v>
      </c>
      <c r="AZ26" s="48">
        <v>295.77299999999997</v>
      </c>
      <c r="BA26" s="48">
        <f>AZ27-AZ25</f>
        <v>13.982000000000028</v>
      </c>
      <c r="BB26" s="60">
        <v>295.76900000000001</v>
      </c>
      <c r="BC26" s="48">
        <f>BB27-BB25</f>
        <v>13.982000000000028</v>
      </c>
      <c r="BD26" s="60">
        <v>295.767</v>
      </c>
      <c r="BE26" s="48">
        <f>BD27-BD25</f>
        <v>13.980999999999995</v>
      </c>
      <c r="BF26" s="60">
        <v>295.76299999999998</v>
      </c>
      <c r="BG26" s="48">
        <f>BF27-BF25</f>
        <v>13.982000000000028</v>
      </c>
      <c r="BH26" s="60">
        <v>295.76400000000001</v>
      </c>
      <c r="BI26" s="48">
        <f>BH27-BH25</f>
        <v>13.982000000000028</v>
      </c>
      <c r="BJ26" s="60">
        <v>295.76299999999998</v>
      </c>
      <c r="BK26" s="48">
        <f>BJ27-BJ25</f>
        <v>13.980999999999995</v>
      </c>
      <c r="BL26" s="60">
        <v>295.76</v>
      </c>
      <c r="BM26" s="48">
        <f>BL27-BL25</f>
        <v>13.982000000000028</v>
      </c>
      <c r="BN26" s="60">
        <v>295.76099999999997</v>
      </c>
      <c r="BO26" s="48">
        <f>BN27-BN25</f>
        <v>13.980999999999995</v>
      </c>
      <c r="BP26" s="60">
        <v>295.75599999999997</v>
      </c>
      <c r="BQ26" s="48">
        <f>BP27-BP25</f>
        <v>13.981000000000051</v>
      </c>
      <c r="BR26" s="60">
        <v>295.75599999999997</v>
      </c>
      <c r="BS26" s="48">
        <f>BR27-BR25</f>
        <v>13.981000000000051</v>
      </c>
      <c r="BT26" s="60">
        <v>295.75599999999997</v>
      </c>
      <c r="BU26" s="48">
        <f>BT27-BT25</f>
        <v>13.981000000000051</v>
      </c>
    </row>
    <row r="27" spans="1:73" x14ac:dyDescent="0.25">
      <c r="A27" s="45" t="s">
        <v>89</v>
      </c>
      <c r="B27" s="59">
        <v>299.32599999999996</v>
      </c>
      <c r="C27" s="43">
        <v>0</v>
      </c>
      <c r="D27" s="59">
        <v>299.32299999999998</v>
      </c>
      <c r="E27" s="59"/>
      <c r="F27" s="48">
        <v>299.32</v>
      </c>
      <c r="G27" s="48"/>
      <c r="H27" s="48">
        <v>299.31599999999997</v>
      </c>
      <c r="I27" s="48"/>
      <c r="J27" s="48">
        <v>299.31299999999999</v>
      </c>
      <c r="K27" s="48"/>
      <c r="L27" s="48">
        <v>299.31</v>
      </c>
      <c r="M27" s="48"/>
      <c r="N27" s="48">
        <v>299.31099999999998</v>
      </c>
      <c r="O27" s="48"/>
      <c r="P27" s="48">
        <v>299.31</v>
      </c>
      <c r="Q27" s="48"/>
      <c r="R27" s="48">
        <v>299.31</v>
      </c>
      <c r="S27" s="48"/>
      <c r="T27" s="48">
        <v>299.30699999999996</v>
      </c>
      <c r="U27" s="48"/>
      <c r="V27" s="48">
        <v>299.30699999999996</v>
      </c>
      <c r="W27" s="48"/>
      <c r="X27" s="48">
        <v>299.30699999999996</v>
      </c>
      <c r="Y27" s="48"/>
      <c r="Z27" s="59">
        <v>299.30799999999999</v>
      </c>
      <c r="AA27" s="43">
        <v>0</v>
      </c>
      <c r="AB27" s="59">
        <v>299.30199999999996</v>
      </c>
      <c r="AC27" s="59">
        <v>0.2</v>
      </c>
      <c r="AD27" s="48">
        <v>299.30099999999999</v>
      </c>
      <c r="AE27" s="48">
        <v>0.1</v>
      </c>
      <c r="AF27" s="48">
        <v>299.29999999999995</v>
      </c>
      <c r="AG27" s="48">
        <v>0.2</v>
      </c>
      <c r="AH27" s="48">
        <v>299.30099999999999</v>
      </c>
      <c r="AI27" s="48">
        <v>0.1</v>
      </c>
      <c r="AJ27" s="48">
        <v>299.30099999999999</v>
      </c>
      <c r="AK27" s="48">
        <v>0.2</v>
      </c>
      <c r="AL27" s="48">
        <v>299.30099999999999</v>
      </c>
      <c r="AM27" s="48">
        <v>0.3</v>
      </c>
      <c r="AN27" s="48">
        <v>299.30099999999999</v>
      </c>
      <c r="AO27" s="48">
        <v>0.2</v>
      </c>
      <c r="AP27" s="48">
        <v>299.30200000000002</v>
      </c>
      <c r="AQ27" s="48">
        <v>0.3</v>
      </c>
      <c r="AR27" s="48">
        <v>299.298</v>
      </c>
      <c r="AS27" s="48">
        <v>0.3</v>
      </c>
      <c r="AT27" s="48">
        <v>299.29399999999998</v>
      </c>
      <c r="AU27" s="48">
        <v>0.4</v>
      </c>
      <c r="AV27" s="48">
        <v>299.29599999999999</v>
      </c>
      <c r="AW27" s="48">
        <v>0.3</v>
      </c>
      <c r="AX27" s="48">
        <v>299.29699999999997</v>
      </c>
      <c r="AY27" s="48">
        <v>0.3</v>
      </c>
      <c r="AZ27" s="48">
        <v>299.29500000000002</v>
      </c>
      <c r="BA27" s="48">
        <v>0.2</v>
      </c>
      <c r="BB27" s="60">
        <v>299.291</v>
      </c>
      <c r="BC27" s="48">
        <v>0.2</v>
      </c>
      <c r="BD27" s="60">
        <v>299.28899999999999</v>
      </c>
      <c r="BE27" s="48">
        <v>0.3</v>
      </c>
      <c r="BF27" s="60">
        <v>299.286</v>
      </c>
      <c r="BG27" s="48">
        <v>0.2</v>
      </c>
      <c r="BH27" s="60">
        <v>299.286</v>
      </c>
      <c r="BI27" s="48">
        <v>0.2</v>
      </c>
      <c r="BJ27" s="60">
        <v>299.28499999999997</v>
      </c>
      <c r="BK27" s="48">
        <v>0.3</v>
      </c>
      <c r="BL27" s="60">
        <v>299.28300000000002</v>
      </c>
      <c r="BM27" s="48">
        <v>0.2</v>
      </c>
      <c r="BN27" s="60">
        <v>299.28300000000002</v>
      </c>
      <c r="BO27" s="48">
        <v>0.3</v>
      </c>
      <c r="BP27" s="60">
        <v>299.27800000000002</v>
      </c>
      <c r="BQ27" s="48">
        <v>0.3</v>
      </c>
      <c r="BR27" s="60">
        <v>299.27800000000002</v>
      </c>
      <c r="BS27" s="48">
        <v>0.3</v>
      </c>
      <c r="BT27" s="60">
        <v>299.27800000000002</v>
      </c>
      <c r="BU27" s="48">
        <v>0.3</v>
      </c>
    </row>
    <row r="28" spans="1:73" s="70" customFormat="1" x14ac:dyDescent="0.25">
      <c r="A28" s="106"/>
      <c r="B28" s="107"/>
      <c r="C28" s="107"/>
      <c r="D28" s="107"/>
      <c r="E28" s="107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7"/>
      <c r="AA28" s="107"/>
      <c r="AB28" s="107"/>
      <c r="AC28" s="107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8"/>
      <c r="BA28" s="108"/>
      <c r="BB28" s="75"/>
      <c r="BC28" s="108"/>
      <c r="BD28" s="75"/>
      <c r="BE28" s="108"/>
      <c r="BF28" s="75"/>
      <c r="BG28" s="108"/>
      <c r="BH28" s="75"/>
      <c r="BI28" s="108"/>
      <c r="BJ28" s="75"/>
      <c r="BK28" s="108"/>
      <c r="BL28" s="75"/>
      <c r="BM28" s="108"/>
      <c r="BN28" s="75"/>
      <c r="BO28" s="108"/>
      <c r="BP28" s="75"/>
      <c r="BQ28" s="108"/>
      <c r="BR28" s="75"/>
      <c r="BS28" s="108"/>
      <c r="BT28" s="75"/>
      <c r="BU28" s="108"/>
    </row>
    <row r="29" spans="1:73" s="70" customFormat="1" x14ac:dyDescent="0.25">
      <c r="A29" s="106"/>
      <c r="B29" s="107"/>
      <c r="C29" s="107"/>
      <c r="D29" s="107">
        <f>B27-B2</f>
        <v>293.64699999999999</v>
      </c>
      <c r="E29" s="107"/>
      <c r="F29" s="108">
        <f>D29</f>
        <v>293.64699999999999</v>
      </c>
      <c r="G29" s="108"/>
      <c r="H29" s="108">
        <f>D29</f>
        <v>293.64699999999999</v>
      </c>
      <c r="I29" s="108"/>
      <c r="J29" s="108">
        <f>D29</f>
        <v>293.64699999999999</v>
      </c>
      <c r="K29" s="108"/>
      <c r="L29" s="108">
        <f>D29</f>
        <v>293.64699999999999</v>
      </c>
      <c r="M29" s="108"/>
      <c r="N29" s="108">
        <f>D29</f>
        <v>293.64699999999999</v>
      </c>
      <c r="O29" s="108"/>
      <c r="P29" s="108">
        <f>D29</f>
        <v>293.64699999999999</v>
      </c>
      <c r="Q29" s="108"/>
      <c r="R29" s="108">
        <f>D29</f>
        <v>293.64699999999999</v>
      </c>
      <c r="S29" s="108"/>
      <c r="T29" s="108">
        <f>D29</f>
        <v>293.64699999999999</v>
      </c>
      <c r="U29" s="108"/>
      <c r="V29" s="108">
        <f>D29</f>
        <v>293.64699999999999</v>
      </c>
      <c r="W29" s="108"/>
      <c r="X29" s="108">
        <f>D29</f>
        <v>293.64699999999999</v>
      </c>
      <c r="Y29" s="108"/>
      <c r="Z29" s="107">
        <v>293.64699999999999</v>
      </c>
      <c r="AA29" s="107"/>
      <c r="AB29" s="107">
        <v>293.64699999999999</v>
      </c>
      <c r="AC29" s="107"/>
      <c r="AD29" s="108">
        <f>AB29</f>
        <v>293.64699999999999</v>
      </c>
      <c r="AE29" s="108"/>
      <c r="AF29" s="108">
        <f>AB29</f>
        <v>293.64699999999999</v>
      </c>
      <c r="AG29" s="108"/>
      <c r="AH29" s="108">
        <f>AB29</f>
        <v>293.64699999999999</v>
      </c>
      <c r="AI29" s="108"/>
      <c r="AJ29" s="108">
        <f>AB29</f>
        <v>293.64699999999999</v>
      </c>
      <c r="AK29" s="108"/>
      <c r="AL29" s="108">
        <f>AB29</f>
        <v>293.64699999999999</v>
      </c>
      <c r="AM29" s="108"/>
      <c r="AN29" s="108">
        <f>AB29</f>
        <v>293.64699999999999</v>
      </c>
      <c r="AO29" s="108"/>
      <c r="AP29" s="108">
        <f>AB29</f>
        <v>293.64699999999999</v>
      </c>
      <c r="AQ29" s="108"/>
      <c r="AR29" s="108">
        <f>AB29</f>
        <v>293.64699999999999</v>
      </c>
      <c r="AS29" s="108"/>
      <c r="AT29" s="108">
        <f>AB29</f>
        <v>293.64699999999999</v>
      </c>
      <c r="AU29" s="108"/>
      <c r="AV29" s="108">
        <f>AB29</f>
        <v>293.64699999999999</v>
      </c>
      <c r="AW29" s="108"/>
      <c r="AX29" s="108">
        <f>AB29</f>
        <v>293.64699999999999</v>
      </c>
      <c r="AY29" s="108"/>
      <c r="AZ29" s="108">
        <f>AB29</f>
        <v>293.64699999999999</v>
      </c>
      <c r="BA29" s="108"/>
      <c r="BB29" s="75">
        <f>AB29</f>
        <v>293.64699999999999</v>
      </c>
      <c r="BC29" s="108"/>
      <c r="BD29" s="75">
        <f>AB29</f>
        <v>293.64699999999999</v>
      </c>
      <c r="BE29" s="108"/>
      <c r="BF29" s="75">
        <f>AB29</f>
        <v>293.64699999999999</v>
      </c>
      <c r="BG29" s="108"/>
      <c r="BH29" s="75">
        <f>AB29</f>
        <v>293.64699999999999</v>
      </c>
      <c r="BI29" s="108"/>
      <c r="BJ29" s="75">
        <f>AB29</f>
        <v>293.64699999999999</v>
      </c>
      <c r="BK29" s="108"/>
      <c r="BL29" s="75">
        <f>AB29</f>
        <v>293.64699999999999</v>
      </c>
      <c r="BM29" s="108"/>
      <c r="BN29" s="75">
        <f>AB29</f>
        <v>293.64699999999999</v>
      </c>
      <c r="BO29" s="108"/>
      <c r="BP29" s="75">
        <f>AB29</f>
        <v>293.64699999999999</v>
      </c>
      <c r="BQ29" s="108"/>
      <c r="BR29" s="75">
        <f>AB29</f>
        <v>293.64699999999999</v>
      </c>
      <c r="BS29" s="108"/>
      <c r="BT29" s="75">
        <f>AB29</f>
        <v>293.64699999999999</v>
      </c>
      <c r="BU29" s="108"/>
    </row>
    <row r="30" spans="1:73" s="70" customFormat="1" x14ac:dyDescent="0.25">
      <c r="A30" s="106"/>
      <c r="B30" s="107"/>
      <c r="C30" s="107"/>
      <c r="D30" s="107">
        <f>D27-D2</f>
        <v>293.64400000000001</v>
      </c>
      <c r="E30" s="107"/>
      <c r="F30" s="108">
        <f>F27-F2</f>
        <v>293.642</v>
      </c>
      <c r="G30" s="108"/>
      <c r="H30" s="108">
        <f>H27-H2</f>
        <v>293.63799999999998</v>
      </c>
      <c r="I30" s="108"/>
      <c r="J30" s="108">
        <f>J27-J2</f>
        <v>293.63599999999997</v>
      </c>
      <c r="K30" s="108"/>
      <c r="L30" s="108">
        <f>L27-L2</f>
        <v>293.63299999999998</v>
      </c>
      <c r="M30" s="108"/>
      <c r="N30" s="108">
        <f>N27-N2</f>
        <v>293.63299999999998</v>
      </c>
      <c r="O30" s="108"/>
      <c r="P30" s="108">
        <f>P27-P2</f>
        <v>293.63100000000003</v>
      </c>
      <c r="Q30" s="108"/>
      <c r="R30" s="108">
        <f>R27-R2</f>
        <v>293.63100000000003</v>
      </c>
      <c r="S30" s="108"/>
      <c r="T30" s="108">
        <f>T27-T2</f>
        <v>293.62799999999999</v>
      </c>
      <c r="U30" s="108"/>
      <c r="V30" s="108">
        <f>V27-V2</f>
        <v>293.62899999999996</v>
      </c>
      <c r="W30" s="108"/>
      <c r="X30" s="108">
        <f>X27-X2</f>
        <v>293.62899999999996</v>
      </c>
      <c r="Y30" s="108"/>
      <c r="Z30" s="107">
        <f>Z27-Z2</f>
        <v>293.63</v>
      </c>
      <c r="AA30" s="107"/>
      <c r="AB30" s="107">
        <f>AB27-AB2</f>
        <v>293.62399999999997</v>
      </c>
      <c r="AC30" s="107"/>
      <c r="AD30" s="108">
        <f>AD27-AD2</f>
        <v>293.62299999999999</v>
      </c>
      <c r="AE30" s="108"/>
      <c r="AF30" s="108">
        <f>AF27-AF2</f>
        <v>293.62199999999996</v>
      </c>
      <c r="AG30" s="108"/>
      <c r="AH30" s="108">
        <f>AH27-AH2</f>
        <v>293.62299999999999</v>
      </c>
      <c r="AI30" s="108"/>
      <c r="AJ30" s="108">
        <f>AJ27-AJ2</f>
        <v>293.62200000000001</v>
      </c>
      <c r="AK30" s="108"/>
      <c r="AL30" s="108">
        <f>AL27-AL2</f>
        <v>293.62200000000001</v>
      </c>
      <c r="AM30" s="108"/>
      <c r="AN30" s="108">
        <f>AN27-AN2</f>
        <v>293.62200000000001</v>
      </c>
      <c r="AO30" s="108"/>
      <c r="AP30" s="108">
        <f>AP27-AP2</f>
        <v>293.62200000000001</v>
      </c>
      <c r="AQ30" s="108"/>
      <c r="AR30" s="108">
        <f>AR27-AR2</f>
        <v>293.61900000000003</v>
      </c>
      <c r="AS30" s="108"/>
      <c r="AT30" s="108">
        <f>AT27-AT2</f>
        <v>293.61599999999999</v>
      </c>
      <c r="AU30" s="108"/>
      <c r="AV30" s="108">
        <f>AV27-AV2</f>
        <v>293.61799999999999</v>
      </c>
      <c r="AW30" s="108"/>
      <c r="AX30" s="108">
        <f>AX27-AX2</f>
        <v>293.61899999999997</v>
      </c>
      <c r="AY30" s="108"/>
      <c r="AZ30" s="108">
        <f>AZ27-AZ2</f>
        <v>293.61700000000002</v>
      </c>
      <c r="BA30" s="108"/>
      <c r="BB30" s="75">
        <f>BB27-BB2</f>
        <v>293.61399999999998</v>
      </c>
      <c r="BC30" s="108"/>
      <c r="BD30" s="75">
        <f>BD27-BD2</f>
        <v>293.61199999999997</v>
      </c>
      <c r="BE30" s="108"/>
      <c r="BF30" s="75">
        <f>BF27-BF2</f>
        <v>293.60899999999998</v>
      </c>
      <c r="BG30" s="108"/>
      <c r="BH30" s="75">
        <f>BH27-BH2</f>
        <v>293.608</v>
      </c>
      <c r="BI30" s="108"/>
      <c r="BJ30" s="75">
        <f>BJ27-BJ2</f>
        <v>293.60599999999999</v>
      </c>
      <c r="BK30" s="108"/>
      <c r="BL30" s="75">
        <f>BL27-BL2</f>
        <v>293.60300000000001</v>
      </c>
      <c r="BM30" s="108"/>
      <c r="BN30" s="75">
        <f>BN27-BN2</f>
        <v>293.60400000000004</v>
      </c>
      <c r="BO30" s="108"/>
      <c r="BP30" s="75">
        <f>BP27-BP2</f>
        <v>293.60000000000002</v>
      </c>
      <c r="BQ30" s="108"/>
      <c r="BR30" s="75">
        <f>BR27-BR2</f>
        <v>293.60000000000002</v>
      </c>
      <c r="BS30" s="108"/>
      <c r="BT30" s="75">
        <f>BT27-BT2</f>
        <v>293.60000000000002</v>
      </c>
      <c r="BU30" s="108"/>
    </row>
    <row r="31" spans="1:73" s="70" customFormat="1" x14ac:dyDescent="0.25">
      <c r="A31" s="106"/>
      <c r="B31" s="107"/>
      <c r="C31" s="107"/>
      <c r="D31" s="107">
        <f>D29-D30</f>
        <v>2.9999999999859028E-3</v>
      </c>
      <c r="E31" s="107"/>
      <c r="F31" s="108">
        <f>F29-F30</f>
        <v>4.9999999999954525E-3</v>
      </c>
      <c r="G31" s="108"/>
      <c r="H31" s="108">
        <f>H29-H30</f>
        <v>9.0000000000145519E-3</v>
      </c>
      <c r="I31" s="108"/>
      <c r="J31" s="108">
        <f>J29-J30</f>
        <v>1.1000000000024102E-2</v>
      </c>
      <c r="K31" s="108"/>
      <c r="L31" s="108">
        <f>L29-L30</f>
        <v>1.4000000000010004E-2</v>
      </c>
      <c r="M31" s="108"/>
      <c r="N31" s="108">
        <f>N29-N30</f>
        <v>1.4000000000010004E-2</v>
      </c>
      <c r="O31" s="108"/>
      <c r="P31" s="108">
        <f>P29-P30</f>
        <v>1.5999999999962711E-2</v>
      </c>
      <c r="Q31" s="108"/>
      <c r="R31" s="108">
        <f>R29-R30</f>
        <v>1.5999999999962711E-2</v>
      </c>
      <c r="S31" s="108"/>
      <c r="T31" s="108">
        <f>T29-T30</f>
        <v>1.9000000000005457E-2</v>
      </c>
      <c r="U31" s="108"/>
      <c r="V31" s="108">
        <f>V29-V30</f>
        <v>1.8000000000029104E-2</v>
      </c>
      <c r="W31" s="108"/>
      <c r="X31" s="108">
        <f>X29-X30</f>
        <v>1.8000000000029104E-2</v>
      </c>
      <c r="Y31" s="108"/>
      <c r="Z31" s="107">
        <f>Z29-Z30</f>
        <v>1.6999999999995907E-2</v>
      </c>
      <c r="AA31" s="107"/>
      <c r="AB31" s="107">
        <f>AB29-AB30</f>
        <v>2.3000000000024556E-2</v>
      </c>
      <c r="AC31" s="107"/>
      <c r="AD31" s="108">
        <f>AD29-AD30</f>
        <v>2.4000000000000909E-2</v>
      </c>
      <c r="AE31" s="108"/>
      <c r="AF31" s="108">
        <f>AF29-AF30</f>
        <v>2.5000000000034106E-2</v>
      </c>
      <c r="AG31" s="108"/>
      <c r="AH31" s="108">
        <f>AH29-AH30</f>
        <v>2.4000000000000909E-2</v>
      </c>
      <c r="AI31" s="108"/>
      <c r="AJ31" s="108">
        <f>AJ29-AJ30</f>
        <v>2.4999999999977263E-2</v>
      </c>
      <c r="AK31" s="108"/>
      <c r="AL31" s="108">
        <f>AL29-AL30</f>
        <v>2.4999999999977263E-2</v>
      </c>
      <c r="AM31" s="108"/>
      <c r="AN31" s="108">
        <f>AN29-AN30</f>
        <v>2.4999999999977263E-2</v>
      </c>
      <c r="AO31" s="108"/>
      <c r="AP31" s="108">
        <f>AP29-AP30</f>
        <v>2.4999999999977263E-2</v>
      </c>
      <c r="AQ31" s="108"/>
      <c r="AR31" s="108">
        <f>AR29-AR30</f>
        <v>2.7999999999963165E-2</v>
      </c>
      <c r="AS31" s="108"/>
      <c r="AT31" s="108">
        <f>AT29-AT30</f>
        <v>3.1000000000005912E-2</v>
      </c>
      <c r="AU31" s="108"/>
      <c r="AV31" s="108">
        <f>AV29-AV30</f>
        <v>2.8999999999996362E-2</v>
      </c>
      <c r="AW31" s="108"/>
      <c r="AX31" s="108">
        <f>AX29-AX30</f>
        <v>2.8000000000020009E-2</v>
      </c>
      <c r="AY31" s="108"/>
      <c r="AZ31" s="108">
        <f>AZ29-AZ30</f>
        <v>2.9999999999972715E-2</v>
      </c>
      <c r="BA31" s="108"/>
      <c r="BB31" s="75">
        <f>BB29-BB30</f>
        <v>3.3000000000015461E-2</v>
      </c>
      <c r="BC31" s="108"/>
      <c r="BD31" s="75">
        <f>BD29-BD30</f>
        <v>3.5000000000025011E-2</v>
      </c>
      <c r="BE31" s="108"/>
      <c r="BF31" s="75">
        <f>BF29-BF30</f>
        <v>3.8000000000010914E-2</v>
      </c>
      <c r="BG31" s="108"/>
      <c r="BH31" s="75">
        <f>BH29-BH30</f>
        <v>3.8999999999987267E-2</v>
      </c>
      <c r="BI31" s="108"/>
      <c r="BJ31" s="75">
        <f>BJ29-BJ30</f>
        <v>4.0999999999996817E-2</v>
      </c>
      <c r="BK31" s="108"/>
      <c r="BL31" s="75">
        <f>BL29-BL30</f>
        <v>4.399999999998272E-2</v>
      </c>
      <c r="BM31" s="108"/>
      <c r="BN31" s="75">
        <f>BN29-BN30</f>
        <v>4.2999999999949523E-2</v>
      </c>
      <c r="BO31" s="108"/>
      <c r="BP31" s="75">
        <f>BP29-BP30</f>
        <v>4.6999999999968622E-2</v>
      </c>
      <c r="BQ31" s="108"/>
      <c r="BR31" s="75">
        <f>BR29-BR30</f>
        <v>4.6999999999968622E-2</v>
      </c>
      <c r="BS31" s="108"/>
      <c r="BT31" s="75">
        <f>BT29-BT30</f>
        <v>4.6999999999968622E-2</v>
      </c>
      <c r="BU31" s="108"/>
    </row>
    <row r="32" spans="1:73" s="70" customFormat="1" x14ac:dyDescent="0.25">
      <c r="A32" s="106"/>
      <c r="B32" s="107"/>
      <c r="C32" s="107"/>
      <c r="D32" s="107"/>
      <c r="E32" s="107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75"/>
      <c r="AE32" s="108"/>
      <c r="AF32" s="75"/>
      <c r="AG32" s="108"/>
      <c r="AH32" s="75"/>
      <c r="AI32" s="108"/>
      <c r="AJ32" s="75"/>
      <c r="AK32" s="108"/>
      <c r="AL32" s="75"/>
      <c r="AM32" s="108"/>
      <c r="AN32" s="75"/>
      <c r="AO32" s="108"/>
      <c r="AP32" s="75"/>
      <c r="AQ32" s="108"/>
      <c r="AR32" s="75"/>
      <c r="AS32" s="108"/>
      <c r="AT32" s="75"/>
      <c r="AU32" s="108"/>
      <c r="AV32" s="75"/>
      <c r="AW32" s="108"/>
    </row>
    <row r="34" spans="3:39" x14ac:dyDescent="0.25">
      <c r="C34"/>
      <c r="D34" s="109">
        <v>201801</v>
      </c>
      <c r="E34" s="109">
        <v>201802</v>
      </c>
      <c r="F34" s="109">
        <v>201803</v>
      </c>
      <c r="G34" s="109">
        <v>201804</v>
      </c>
      <c r="H34" s="109">
        <v>201805</v>
      </c>
      <c r="I34" s="109">
        <v>201806</v>
      </c>
      <c r="J34" s="109">
        <v>201807</v>
      </c>
      <c r="K34" s="109">
        <v>201808</v>
      </c>
      <c r="L34" s="109">
        <v>201809</v>
      </c>
      <c r="M34" s="109">
        <v>201810</v>
      </c>
      <c r="N34" s="109">
        <v>201811</v>
      </c>
      <c r="O34" s="109">
        <v>201812</v>
      </c>
      <c r="P34" s="88">
        <v>201901</v>
      </c>
      <c r="Q34" s="89">
        <v>201902</v>
      </c>
      <c r="R34">
        <v>201903</v>
      </c>
      <c r="S34">
        <v>201904</v>
      </c>
      <c r="T34">
        <v>201905</v>
      </c>
      <c r="U34">
        <v>201906</v>
      </c>
      <c r="V34">
        <v>201907</v>
      </c>
      <c r="W34">
        <v>201908</v>
      </c>
      <c r="X34">
        <v>201909</v>
      </c>
      <c r="Y34">
        <v>201910</v>
      </c>
      <c r="Z34">
        <v>201911</v>
      </c>
      <c r="AA34">
        <v>201912</v>
      </c>
      <c r="AB34">
        <v>202001</v>
      </c>
      <c r="AC34">
        <v>202002</v>
      </c>
      <c r="AD34">
        <v>202003</v>
      </c>
      <c r="AE34">
        <v>202004</v>
      </c>
      <c r="AF34">
        <v>202005</v>
      </c>
      <c r="AG34">
        <v>202006</v>
      </c>
      <c r="AH34">
        <v>202007</v>
      </c>
      <c r="AI34">
        <v>202008</v>
      </c>
      <c r="AJ34">
        <v>202009</v>
      </c>
      <c r="AK34">
        <v>202010</v>
      </c>
      <c r="AL34">
        <v>202011</v>
      </c>
      <c r="AM34">
        <v>202012</v>
      </c>
    </row>
    <row r="35" spans="3:39" x14ac:dyDescent="0.25">
      <c r="C35" s="90" t="s">
        <v>115</v>
      </c>
      <c r="D35" s="88">
        <v>0</v>
      </c>
      <c r="E35" s="89">
        <v>0.1</v>
      </c>
      <c r="F35" s="91">
        <v>0.1</v>
      </c>
      <c r="G35">
        <v>0.1</v>
      </c>
      <c r="H35" s="92">
        <v>0.1</v>
      </c>
      <c r="I35" s="92">
        <v>0</v>
      </c>
      <c r="J35" s="92">
        <v>0</v>
      </c>
      <c r="K35" s="92">
        <v>0.1</v>
      </c>
      <c r="L35" s="92">
        <v>0.2</v>
      </c>
      <c r="M35" s="92">
        <v>0.2</v>
      </c>
      <c r="N35" s="92">
        <v>0.2</v>
      </c>
      <c r="O35" s="92">
        <v>0.2</v>
      </c>
      <c r="P35" s="88">
        <v>0.2</v>
      </c>
      <c r="Q35" s="89">
        <v>0.3</v>
      </c>
      <c r="R35" s="91">
        <v>0.3</v>
      </c>
      <c r="S35">
        <v>0.3</v>
      </c>
      <c r="T35" s="92">
        <v>0.2</v>
      </c>
      <c r="U35" s="92">
        <v>0.2</v>
      </c>
      <c r="V35" s="92">
        <v>0.2</v>
      </c>
      <c r="W35" s="92">
        <v>0.2</v>
      </c>
      <c r="X35" s="92">
        <v>0.2</v>
      </c>
      <c r="Y35" s="92">
        <v>0.2</v>
      </c>
      <c r="Z35" s="92">
        <v>0.2</v>
      </c>
      <c r="AA35" s="92">
        <v>0.2</v>
      </c>
      <c r="AB35" s="92">
        <v>0.2</v>
      </c>
      <c r="AC35" s="92">
        <v>0.2</v>
      </c>
      <c r="AD35" s="92">
        <v>0.3</v>
      </c>
      <c r="AE35" s="92">
        <v>0.2</v>
      </c>
      <c r="AF35" s="92">
        <v>0.3</v>
      </c>
      <c r="AG35" s="92">
        <v>0.4</v>
      </c>
      <c r="AH35" s="92">
        <v>0.3</v>
      </c>
      <c r="AI35" s="92">
        <v>0.4</v>
      </c>
      <c r="AJ35" s="92">
        <v>0.4</v>
      </c>
      <c r="AK35" s="92">
        <v>0.4</v>
      </c>
      <c r="AL35" s="92">
        <v>0.4</v>
      </c>
      <c r="AM35" s="92">
        <v>0.4</v>
      </c>
    </row>
    <row r="36" spans="3:39" x14ac:dyDescent="0.25">
      <c r="C36" s="90" t="s">
        <v>116</v>
      </c>
      <c r="D36" s="88">
        <v>0</v>
      </c>
      <c r="E36" s="89">
        <v>0.1</v>
      </c>
      <c r="F36" s="91">
        <v>0.2</v>
      </c>
      <c r="G36">
        <v>0.4</v>
      </c>
      <c r="H36" s="92">
        <v>0.4</v>
      </c>
      <c r="I36" s="92">
        <v>0.6</v>
      </c>
      <c r="J36" s="92">
        <v>0.5</v>
      </c>
      <c r="K36" s="92">
        <v>0.5</v>
      </c>
      <c r="L36" s="92">
        <v>0.5</v>
      </c>
      <c r="M36" s="92">
        <v>0.6</v>
      </c>
      <c r="N36" s="92">
        <v>0.6</v>
      </c>
      <c r="O36" s="92">
        <v>0.5</v>
      </c>
      <c r="P36" s="88">
        <v>0.4</v>
      </c>
      <c r="Q36" s="89">
        <v>0.7</v>
      </c>
      <c r="R36" s="91">
        <v>0.9</v>
      </c>
      <c r="S36">
        <v>0.7</v>
      </c>
      <c r="T36" s="92">
        <v>0.7</v>
      </c>
      <c r="U36" s="92">
        <v>0.7</v>
      </c>
      <c r="V36" s="92">
        <v>0.6</v>
      </c>
      <c r="W36" s="92">
        <v>0.7</v>
      </c>
      <c r="X36" s="92">
        <v>0.6</v>
      </c>
      <c r="Y36" s="92">
        <v>0.8</v>
      </c>
      <c r="Z36" s="92">
        <v>0.9</v>
      </c>
      <c r="AA36" s="92">
        <v>0.8</v>
      </c>
      <c r="AB36" s="92">
        <v>0.7</v>
      </c>
      <c r="AC36" s="92">
        <v>1</v>
      </c>
      <c r="AD36" s="92">
        <v>1.1000000000000001</v>
      </c>
      <c r="AE36" s="92">
        <v>1.1000000000000001</v>
      </c>
      <c r="AF36" s="92">
        <v>1.1000000000000001</v>
      </c>
      <c r="AG36" s="92">
        <v>1</v>
      </c>
      <c r="AH36" s="92">
        <v>1.2</v>
      </c>
      <c r="AI36" s="92">
        <v>1.3</v>
      </c>
      <c r="AJ36" s="92">
        <v>1.2</v>
      </c>
      <c r="AK36" s="92">
        <v>1.3</v>
      </c>
      <c r="AL36" s="92">
        <v>1.4</v>
      </c>
      <c r="AM36" s="92">
        <v>1.3</v>
      </c>
    </row>
    <row r="37" spans="3:39" x14ac:dyDescent="0.25">
      <c r="C37" s="90" t="s">
        <v>117</v>
      </c>
      <c r="D37" s="88">
        <v>0</v>
      </c>
      <c r="E37" s="89">
        <v>0</v>
      </c>
      <c r="F37" s="91">
        <v>0</v>
      </c>
      <c r="G37">
        <v>0.1</v>
      </c>
      <c r="H37" s="92">
        <v>0.2</v>
      </c>
      <c r="I37" s="92">
        <v>0.3</v>
      </c>
      <c r="J37" s="92">
        <v>0.3</v>
      </c>
      <c r="K37" s="92">
        <v>0.4</v>
      </c>
      <c r="L37" s="92">
        <v>0.5</v>
      </c>
      <c r="M37" s="92">
        <v>0.3</v>
      </c>
      <c r="N37" s="92">
        <v>0.5</v>
      </c>
      <c r="O37" s="92">
        <v>0.5</v>
      </c>
      <c r="P37" s="88">
        <v>0.4</v>
      </c>
      <c r="Q37" s="89">
        <v>0.6</v>
      </c>
      <c r="R37" s="91">
        <v>0.6</v>
      </c>
      <c r="S37">
        <v>0.8</v>
      </c>
      <c r="T37" s="92">
        <v>0.7</v>
      </c>
      <c r="U37" s="92">
        <v>0.7</v>
      </c>
      <c r="V37" s="92">
        <v>0.8</v>
      </c>
      <c r="W37" s="92">
        <v>0.8</v>
      </c>
      <c r="X37" s="92">
        <v>0.7</v>
      </c>
      <c r="Y37" s="92">
        <v>0.7</v>
      </c>
      <c r="Z37" s="92">
        <v>0.8</v>
      </c>
      <c r="AA37" s="92">
        <v>0.8</v>
      </c>
      <c r="AB37" s="92">
        <v>0.8</v>
      </c>
      <c r="AC37" s="92">
        <v>0.8</v>
      </c>
      <c r="AD37" s="92">
        <v>0.9</v>
      </c>
      <c r="AE37" s="92">
        <v>0.9</v>
      </c>
      <c r="AF37" s="92">
        <v>1.1000000000000001</v>
      </c>
      <c r="AG37" s="92">
        <v>1.3</v>
      </c>
      <c r="AH37" s="92">
        <v>1.2</v>
      </c>
      <c r="AI37" s="92">
        <v>1.2</v>
      </c>
      <c r="AJ37" s="92">
        <v>1.2</v>
      </c>
      <c r="AK37" s="92">
        <v>1.3</v>
      </c>
      <c r="AL37" s="92">
        <v>1.3</v>
      </c>
      <c r="AM37" s="92">
        <v>1.3</v>
      </c>
    </row>
    <row r="38" spans="3:39" x14ac:dyDescent="0.25">
      <c r="C38" s="90" t="s">
        <v>118</v>
      </c>
      <c r="D38" s="88">
        <v>0</v>
      </c>
      <c r="E38" s="89">
        <v>0.1</v>
      </c>
      <c r="F38" s="91">
        <v>0</v>
      </c>
      <c r="G38">
        <v>0</v>
      </c>
      <c r="H38" s="92">
        <v>0</v>
      </c>
      <c r="I38" s="92">
        <v>0.1</v>
      </c>
      <c r="J38" s="92">
        <v>0.1</v>
      </c>
      <c r="K38" s="92">
        <v>0.1</v>
      </c>
      <c r="L38" s="92">
        <v>0.1</v>
      </c>
      <c r="M38" s="92">
        <v>0.1</v>
      </c>
      <c r="N38" s="92">
        <v>0.1</v>
      </c>
      <c r="O38" s="92">
        <v>0.1</v>
      </c>
      <c r="P38" s="88">
        <v>0</v>
      </c>
      <c r="Q38" s="89">
        <v>0.2</v>
      </c>
      <c r="R38" s="91">
        <v>0.1</v>
      </c>
      <c r="S38">
        <v>0.2</v>
      </c>
      <c r="T38" s="92">
        <v>0.1</v>
      </c>
      <c r="U38" s="92">
        <v>0.2</v>
      </c>
      <c r="V38" s="92">
        <v>0.3</v>
      </c>
      <c r="W38" s="92">
        <v>0.2</v>
      </c>
      <c r="X38" s="92">
        <v>0.3</v>
      </c>
      <c r="Y38" s="92">
        <v>0.3</v>
      </c>
      <c r="Z38" s="92">
        <v>0.4</v>
      </c>
      <c r="AA38" s="92">
        <v>0.3</v>
      </c>
      <c r="AB38" s="92">
        <v>0.3</v>
      </c>
      <c r="AC38" s="92">
        <v>0.2</v>
      </c>
      <c r="AD38" s="92">
        <v>0.2</v>
      </c>
      <c r="AE38" s="92">
        <v>0.3</v>
      </c>
      <c r="AF38" s="92">
        <v>0.2</v>
      </c>
      <c r="AG38" s="92">
        <v>0.2</v>
      </c>
      <c r="AH38" s="92">
        <v>0.3</v>
      </c>
      <c r="AI38" s="92">
        <v>0.2</v>
      </c>
      <c r="AJ38" s="92">
        <v>0.3</v>
      </c>
      <c r="AK38" s="92">
        <v>0.3</v>
      </c>
      <c r="AL38" s="92">
        <v>0.3</v>
      </c>
      <c r="AM38" s="92">
        <v>0.3</v>
      </c>
    </row>
    <row r="39" spans="3:39" x14ac:dyDescent="0.25">
      <c r="C39" s="90" t="s">
        <v>151</v>
      </c>
      <c r="D39" s="92">
        <v>0</v>
      </c>
      <c r="E39" s="86">
        <f>SUM(E35:E38)</f>
        <v>0.30000000000000004</v>
      </c>
      <c r="F39" s="86">
        <f t="shared" ref="F39:AM39" si="0">SUM(F35:F38)</f>
        <v>0.30000000000000004</v>
      </c>
      <c r="G39" s="86">
        <f t="shared" si="0"/>
        <v>0.6</v>
      </c>
      <c r="H39" s="86">
        <f t="shared" si="0"/>
        <v>0.7</v>
      </c>
      <c r="I39" s="86">
        <f t="shared" si="0"/>
        <v>0.99999999999999989</v>
      </c>
      <c r="J39" s="86">
        <f t="shared" si="0"/>
        <v>0.9</v>
      </c>
      <c r="K39" s="86">
        <f t="shared" si="0"/>
        <v>1.1000000000000001</v>
      </c>
      <c r="L39" s="86">
        <f t="shared" si="0"/>
        <v>1.3</v>
      </c>
      <c r="M39" s="86">
        <f t="shared" si="0"/>
        <v>1.2000000000000002</v>
      </c>
      <c r="N39" s="86">
        <f t="shared" si="0"/>
        <v>1.4000000000000001</v>
      </c>
      <c r="O39" s="86">
        <f t="shared" si="0"/>
        <v>1.3</v>
      </c>
      <c r="P39" s="86">
        <f t="shared" si="0"/>
        <v>1</v>
      </c>
      <c r="Q39" s="86">
        <f t="shared" si="0"/>
        <v>1.8</v>
      </c>
      <c r="R39" s="86">
        <f t="shared" si="0"/>
        <v>1.9</v>
      </c>
      <c r="S39" s="86">
        <f t="shared" si="0"/>
        <v>2</v>
      </c>
      <c r="T39" s="86">
        <f t="shared" si="0"/>
        <v>1.7</v>
      </c>
      <c r="U39" s="86">
        <f t="shared" si="0"/>
        <v>1.7999999999999998</v>
      </c>
      <c r="V39" s="86">
        <f t="shared" si="0"/>
        <v>1.9000000000000001</v>
      </c>
      <c r="W39" s="86">
        <f t="shared" si="0"/>
        <v>1.9</v>
      </c>
      <c r="X39" s="86">
        <f t="shared" si="0"/>
        <v>1.8</v>
      </c>
      <c r="Y39" s="86">
        <f t="shared" si="0"/>
        <v>2</v>
      </c>
      <c r="Z39" s="86">
        <f t="shared" si="0"/>
        <v>2.3000000000000003</v>
      </c>
      <c r="AA39" s="86">
        <f t="shared" si="0"/>
        <v>2.1</v>
      </c>
      <c r="AB39" s="86">
        <f t="shared" si="0"/>
        <v>2</v>
      </c>
      <c r="AC39" s="86">
        <f t="shared" si="0"/>
        <v>2.2000000000000002</v>
      </c>
      <c r="AD39" s="86">
        <f t="shared" si="0"/>
        <v>2.5000000000000004</v>
      </c>
      <c r="AE39" s="86">
        <f t="shared" si="0"/>
        <v>2.5</v>
      </c>
      <c r="AF39" s="86">
        <f t="shared" si="0"/>
        <v>2.7</v>
      </c>
      <c r="AG39" s="86">
        <f t="shared" si="0"/>
        <v>2.9000000000000004</v>
      </c>
      <c r="AH39" s="86">
        <f t="shared" si="0"/>
        <v>3</v>
      </c>
      <c r="AI39" s="86">
        <f t="shared" si="0"/>
        <v>3.1000000000000005</v>
      </c>
      <c r="AJ39" s="86">
        <f t="shared" si="0"/>
        <v>3.0999999999999996</v>
      </c>
      <c r="AK39" s="86">
        <f t="shared" si="0"/>
        <v>3.3</v>
      </c>
      <c r="AL39" s="86">
        <f t="shared" si="0"/>
        <v>3.3999999999999995</v>
      </c>
      <c r="AM39" s="86">
        <f t="shared" si="0"/>
        <v>3.3</v>
      </c>
    </row>
    <row r="40" spans="3:39" x14ac:dyDescent="0.25">
      <c r="C40" s="90" t="s">
        <v>152</v>
      </c>
      <c r="D40" s="92">
        <v>0</v>
      </c>
      <c r="E40" s="86">
        <v>0.3</v>
      </c>
      <c r="F40" s="92">
        <v>0.5</v>
      </c>
      <c r="G40">
        <v>0.9</v>
      </c>
      <c r="H40" s="92">
        <v>1.1000000000000001</v>
      </c>
      <c r="I40" s="92">
        <v>1.4</v>
      </c>
      <c r="J40" s="92">
        <v>1.4</v>
      </c>
      <c r="K40" s="92">
        <v>1.6</v>
      </c>
      <c r="L40" s="92">
        <v>1.6</v>
      </c>
      <c r="M40" s="92">
        <v>1.9</v>
      </c>
      <c r="N40" s="92">
        <v>1.8</v>
      </c>
      <c r="O40" s="92">
        <v>1.8</v>
      </c>
      <c r="P40" s="92">
        <v>1.7</v>
      </c>
      <c r="Q40" s="86">
        <v>2.2999999999999998</v>
      </c>
      <c r="R40" s="92">
        <v>2.4</v>
      </c>
      <c r="S40">
        <v>2.5</v>
      </c>
      <c r="T40" s="92">
        <v>2.4</v>
      </c>
      <c r="U40" s="92">
        <v>2.5</v>
      </c>
      <c r="V40" s="92">
        <v>2.5</v>
      </c>
      <c r="W40" s="92">
        <v>2.5</v>
      </c>
      <c r="X40" s="92">
        <v>2.5</v>
      </c>
      <c r="Y40" s="92">
        <v>2.8</v>
      </c>
      <c r="Z40" s="92">
        <v>3.1</v>
      </c>
      <c r="AA40" s="92">
        <v>2.9</v>
      </c>
      <c r="AB40" s="92">
        <v>2.8</v>
      </c>
      <c r="AC40" s="92">
        <v>3</v>
      </c>
      <c r="AD40" s="92">
        <v>3.3</v>
      </c>
      <c r="AE40" s="92">
        <v>3.5</v>
      </c>
      <c r="AF40" s="92">
        <v>3.8</v>
      </c>
      <c r="AG40" s="92">
        <v>3.9</v>
      </c>
      <c r="AH40" s="92">
        <v>4.0999999999999996</v>
      </c>
      <c r="AI40" s="92">
        <v>4.4000000000000004</v>
      </c>
      <c r="AJ40" s="92">
        <v>4.3</v>
      </c>
      <c r="AK40" s="92">
        <v>4.7</v>
      </c>
      <c r="AL40" s="92">
        <v>4.7</v>
      </c>
      <c r="AM40" s="92">
        <v>4.7</v>
      </c>
    </row>
    <row r="41" spans="3:39" x14ac:dyDescent="0.25"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</row>
    <row r="42" spans="3:39" x14ac:dyDescent="0.25">
      <c r="C42"/>
      <c r="D42" s="109">
        <v>201801</v>
      </c>
      <c r="E42" s="109">
        <v>201802</v>
      </c>
      <c r="F42" s="109">
        <v>201803</v>
      </c>
      <c r="G42" s="109">
        <v>201804</v>
      </c>
      <c r="H42" s="109">
        <v>201805</v>
      </c>
      <c r="I42" s="109">
        <v>201806</v>
      </c>
      <c r="J42" s="109">
        <v>201807</v>
      </c>
      <c r="K42" s="109">
        <v>201808</v>
      </c>
      <c r="L42" s="109">
        <v>201809</v>
      </c>
      <c r="M42" s="109">
        <v>201810</v>
      </c>
      <c r="N42" s="109">
        <v>201811</v>
      </c>
      <c r="O42" s="109">
        <v>201812</v>
      </c>
      <c r="P42" s="88">
        <v>201901</v>
      </c>
      <c r="Q42" s="89">
        <v>201902</v>
      </c>
      <c r="R42">
        <v>201903</v>
      </c>
      <c r="S42">
        <v>201904</v>
      </c>
      <c r="T42">
        <v>201905</v>
      </c>
      <c r="U42">
        <v>201906</v>
      </c>
      <c r="V42">
        <v>201907</v>
      </c>
      <c r="W42">
        <v>201908</v>
      </c>
      <c r="X42">
        <v>201909</v>
      </c>
      <c r="Y42">
        <v>201910</v>
      </c>
      <c r="Z42">
        <v>201911</v>
      </c>
      <c r="AA42">
        <v>201912</v>
      </c>
      <c r="AB42">
        <v>202001</v>
      </c>
      <c r="AC42">
        <v>202002</v>
      </c>
      <c r="AD42">
        <v>202003</v>
      </c>
      <c r="AE42">
        <v>202004</v>
      </c>
      <c r="AF42">
        <v>202005</v>
      </c>
      <c r="AG42">
        <v>202006</v>
      </c>
      <c r="AH42">
        <v>202007</v>
      </c>
      <c r="AI42">
        <v>202008</v>
      </c>
      <c r="AJ42">
        <v>202009</v>
      </c>
      <c r="AK42">
        <v>202010</v>
      </c>
      <c r="AL42">
        <v>202011</v>
      </c>
      <c r="AM42">
        <v>202012</v>
      </c>
    </row>
    <row r="43" spans="3:39" x14ac:dyDescent="0.25">
      <c r="C43" s="90" t="s">
        <v>115</v>
      </c>
      <c r="D43" s="88">
        <v>0</v>
      </c>
      <c r="E43" s="89">
        <f>E35*-1</f>
        <v>-0.1</v>
      </c>
      <c r="F43" s="91">
        <f>F35*-1</f>
        <v>-0.1</v>
      </c>
      <c r="G43">
        <f>G35*-1</f>
        <v>-0.1</v>
      </c>
      <c r="H43">
        <f>H35*-1</f>
        <v>-0.1</v>
      </c>
      <c r="I43">
        <f t="shared" ref="I43:X48" si="1">I35*-1</f>
        <v>0</v>
      </c>
      <c r="J43">
        <f t="shared" si="1"/>
        <v>0</v>
      </c>
      <c r="K43">
        <f t="shared" si="1"/>
        <v>-0.1</v>
      </c>
      <c r="L43">
        <f t="shared" si="1"/>
        <v>-0.2</v>
      </c>
      <c r="M43">
        <f t="shared" si="1"/>
        <v>-0.2</v>
      </c>
      <c r="N43">
        <f t="shared" si="1"/>
        <v>-0.2</v>
      </c>
      <c r="O43">
        <f t="shared" si="1"/>
        <v>-0.2</v>
      </c>
      <c r="P43">
        <f t="shared" si="1"/>
        <v>-0.2</v>
      </c>
      <c r="Q43" s="89">
        <f>Q35*-1</f>
        <v>-0.3</v>
      </c>
      <c r="R43" s="91">
        <f>R35*-1</f>
        <v>-0.3</v>
      </c>
      <c r="S43">
        <f>S35*-1</f>
        <v>-0.3</v>
      </c>
      <c r="T43">
        <f>T35*-1</f>
        <v>-0.2</v>
      </c>
      <c r="U43">
        <f t="shared" ref="U43:AK48" si="2">U35*-1</f>
        <v>-0.2</v>
      </c>
      <c r="V43">
        <f t="shared" si="2"/>
        <v>-0.2</v>
      </c>
      <c r="W43">
        <f t="shared" si="2"/>
        <v>-0.2</v>
      </c>
      <c r="X43">
        <f t="shared" si="2"/>
        <v>-0.2</v>
      </c>
      <c r="Y43">
        <f t="shared" si="2"/>
        <v>-0.2</v>
      </c>
      <c r="Z43">
        <f t="shared" si="2"/>
        <v>-0.2</v>
      </c>
      <c r="AA43">
        <f t="shared" si="2"/>
        <v>-0.2</v>
      </c>
      <c r="AB43">
        <f t="shared" si="2"/>
        <v>-0.2</v>
      </c>
      <c r="AC43">
        <f t="shared" si="2"/>
        <v>-0.2</v>
      </c>
      <c r="AD43">
        <f t="shared" si="2"/>
        <v>-0.3</v>
      </c>
      <c r="AE43">
        <f t="shared" si="2"/>
        <v>-0.2</v>
      </c>
      <c r="AF43">
        <f t="shared" si="2"/>
        <v>-0.3</v>
      </c>
      <c r="AG43">
        <f t="shared" si="2"/>
        <v>-0.4</v>
      </c>
      <c r="AH43">
        <f t="shared" si="2"/>
        <v>-0.3</v>
      </c>
      <c r="AI43">
        <f t="shared" si="2"/>
        <v>-0.4</v>
      </c>
      <c r="AJ43">
        <f t="shared" si="2"/>
        <v>-0.4</v>
      </c>
      <c r="AK43">
        <f t="shared" si="2"/>
        <v>-0.4</v>
      </c>
      <c r="AL43">
        <f>AL35*-1</f>
        <v>-0.4</v>
      </c>
      <c r="AM43">
        <f>AM35*-1</f>
        <v>-0.4</v>
      </c>
    </row>
    <row r="44" spans="3:39" x14ac:dyDescent="0.25">
      <c r="C44" s="90" t="s">
        <v>116</v>
      </c>
      <c r="D44" s="88">
        <v>0</v>
      </c>
      <c r="E44" s="89">
        <f t="shared" ref="E44:I48" si="3">E36*-1</f>
        <v>-0.1</v>
      </c>
      <c r="F44" s="91">
        <f t="shared" si="3"/>
        <v>-0.2</v>
      </c>
      <c r="G44">
        <f t="shared" si="3"/>
        <v>-0.4</v>
      </c>
      <c r="H44">
        <f t="shared" si="3"/>
        <v>-0.4</v>
      </c>
      <c r="I44">
        <f t="shared" si="3"/>
        <v>-0.6</v>
      </c>
      <c r="J44">
        <f t="shared" si="1"/>
        <v>-0.5</v>
      </c>
      <c r="K44">
        <f t="shared" si="1"/>
        <v>-0.5</v>
      </c>
      <c r="L44">
        <f t="shared" si="1"/>
        <v>-0.5</v>
      </c>
      <c r="M44">
        <f t="shared" si="1"/>
        <v>-0.6</v>
      </c>
      <c r="N44">
        <f t="shared" si="1"/>
        <v>-0.6</v>
      </c>
      <c r="O44">
        <f t="shared" si="1"/>
        <v>-0.5</v>
      </c>
      <c r="P44">
        <f t="shared" si="1"/>
        <v>-0.4</v>
      </c>
      <c r="Q44" s="89">
        <f t="shared" si="1"/>
        <v>-0.7</v>
      </c>
      <c r="R44" s="91">
        <f t="shared" si="1"/>
        <v>-0.9</v>
      </c>
      <c r="S44">
        <f t="shared" si="1"/>
        <v>-0.7</v>
      </c>
      <c r="T44">
        <f t="shared" si="1"/>
        <v>-0.7</v>
      </c>
      <c r="U44">
        <f t="shared" si="1"/>
        <v>-0.7</v>
      </c>
      <c r="V44">
        <f t="shared" si="1"/>
        <v>-0.6</v>
      </c>
      <c r="W44">
        <f t="shared" si="1"/>
        <v>-0.7</v>
      </c>
      <c r="X44">
        <f t="shared" si="1"/>
        <v>-0.6</v>
      </c>
      <c r="Y44">
        <f t="shared" si="2"/>
        <v>-0.8</v>
      </c>
      <c r="Z44">
        <f t="shared" si="2"/>
        <v>-0.9</v>
      </c>
      <c r="AA44">
        <f t="shared" si="2"/>
        <v>-0.8</v>
      </c>
      <c r="AB44">
        <f t="shared" si="2"/>
        <v>-0.7</v>
      </c>
      <c r="AC44">
        <f t="shared" si="2"/>
        <v>-1</v>
      </c>
      <c r="AD44">
        <f t="shared" si="2"/>
        <v>-1.1000000000000001</v>
      </c>
      <c r="AE44">
        <f t="shared" si="2"/>
        <v>-1.1000000000000001</v>
      </c>
      <c r="AF44">
        <f t="shared" si="2"/>
        <v>-1.1000000000000001</v>
      </c>
      <c r="AG44">
        <f t="shared" si="2"/>
        <v>-1</v>
      </c>
      <c r="AH44">
        <f t="shared" si="2"/>
        <v>-1.2</v>
      </c>
      <c r="AI44">
        <f t="shared" si="2"/>
        <v>-1.3</v>
      </c>
      <c r="AJ44">
        <f t="shared" si="2"/>
        <v>-1.2</v>
      </c>
      <c r="AK44">
        <f t="shared" si="2"/>
        <v>-1.3</v>
      </c>
      <c r="AL44">
        <f t="shared" ref="AL44:BH48" si="4">AL36*-1</f>
        <v>-1.4</v>
      </c>
      <c r="AM44">
        <f t="shared" si="4"/>
        <v>-1.3</v>
      </c>
    </row>
    <row r="45" spans="3:39" x14ac:dyDescent="0.25">
      <c r="C45" s="90" t="s">
        <v>117</v>
      </c>
      <c r="D45" s="88">
        <v>0</v>
      </c>
      <c r="E45" s="89">
        <f t="shared" si="3"/>
        <v>0</v>
      </c>
      <c r="F45" s="91">
        <f t="shared" si="3"/>
        <v>0</v>
      </c>
      <c r="G45">
        <f t="shared" si="3"/>
        <v>-0.1</v>
      </c>
      <c r="H45">
        <f t="shared" si="3"/>
        <v>-0.2</v>
      </c>
      <c r="I45">
        <f t="shared" si="3"/>
        <v>-0.3</v>
      </c>
      <c r="J45">
        <f t="shared" si="1"/>
        <v>-0.3</v>
      </c>
      <c r="K45">
        <f t="shared" si="1"/>
        <v>-0.4</v>
      </c>
      <c r="L45">
        <f t="shared" si="1"/>
        <v>-0.5</v>
      </c>
      <c r="M45">
        <f t="shared" si="1"/>
        <v>-0.3</v>
      </c>
      <c r="N45">
        <f t="shared" si="1"/>
        <v>-0.5</v>
      </c>
      <c r="O45">
        <f t="shared" si="1"/>
        <v>-0.5</v>
      </c>
      <c r="P45">
        <f t="shared" si="1"/>
        <v>-0.4</v>
      </c>
      <c r="Q45" s="89">
        <f t="shared" si="1"/>
        <v>-0.6</v>
      </c>
      <c r="R45" s="91">
        <f t="shared" si="1"/>
        <v>-0.6</v>
      </c>
      <c r="S45">
        <f t="shared" si="1"/>
        <v>-0.8</v>
      </c>
      <c r="T45">
        <f t="shared" si="1"/>
        <v>-0.7</v>
      </c>
      <c r="U45">
        <f t="shared" si="1"/>
        <v>-0.7</v>
      </c>
      <c r="V45">
        <f t="shared" si="1"/>
        <v>-0.8</v>
      </c>
      <c r="W45">
        <f t="shared" si="1"/>
        <v>-0.8</v>
      </c>
      <c r="X45">
        <f t="shared" si="1"/>
        <v>-0.7</v>
      </c>
      <c r="Y45">
        <f t="shared" si="2"/>
        <v>-0.7</v>
      </c>
      <c r="Z45">
        <f t="shared" si="2"/>
        <v>-0.8</v>
      </c>
      <c r="AA45">
        <f t="shared" si="2"/>
        <v>-0.8</v>
      </c>
      <c r="AB45">
        <f t="shared" si="2"/>
        <v>-0.8</v>
      </c>
      <c r="AC45">
        <f t="shared" si="2"/>
        <v>-0.8</v>
      </c>
      <c r="AD45">
        <f t="shared" si="2"/>
        <v>-0.9</v>
      </c>
      <c r="AE45">
        <f t="shared" si="2"/>
        <v>-0.9</v>
      </c>
      <c r="AF45">
        <f t="shared" si="2"/>
        <v>-1.1000000000000001</v>
      </c>
      <c r="AG45">
        <f t="shared" si="2"/>
        <v>-1.3</v>
      </c>
      <c r="AH45">
        <f t="shared" si="2"/>
        <v>-1.2</v>
      </c>
      <c r="AI45">
        <f t="shared" si="2"/>
        <v>-1.2</v>
      </c>
      <c r="AJ45">
        <f t="shared" si="2"/>
        <v>-1.2</v>
      </c>
      <c r="AK45">
        <f t="shared" si="2"/>
        <v>-1.3</v>
      </c>
      <c r="AL45">
        <f t="shared" si="4"/>
        <v>-1.3</v>
      </c>
      <c r="AM45">
        <f t="shared" si="4"/>
        <v>-1.3</v>
      </c>
    </row>
    <row r="46" spans="3:39" x14ac:dyDescent="0.25">
      <c r="C46" s="90" t="s">
        <v>118</v>
      </c>
      <c r="D46" s="88">
        <v>0</v>
      </c>
      <c r="E46" s="89">
        <f t="shared" si="3"/>
        <v>-0.1</v>
      </c>
      <c r="F46" s="91">
        <f t="shared" si="3"/>
        <v>0</v>
      </c>
      <c r="G46">
        <f t="shared" si="3"/>
        <v>0</v>
      </c>
      <c r="H46">
        <f t="shared" si="3"/>
        <v>0</v>
      </c>
      <c r="I46">
        <f t="shared" si="3"/>
        <v>-0.1</v>
      </c>
      <c r="J46">
        <f t="shared" si="1"/>
        <v>-0.1</v>
      </c>
      <c r="K46">
        <f t="shared" si="1"/>
        <v>-0.1</v>
      </c>
      <c r="L46">
        <f t="shared" si="1"/>
        <v>-0.1</v>
      </c>
      <c r="M46">
        <f t="shared" si="1"/>
        <v>-0.1</v>
      </c>
      <c r="N46">
        <f t="shared" si="1"/>
        <v>-0.1</v>
      </c>
      <c r="O46">
        <f t="shared" si="1"/>
        <v>-0.1</v>
      </c>
      <c r="P46">
        <f t="shared" si="1"/>
        <v>0</v>
      </c>
      <c r="Q46" s="89">
        <f t="shared" si="1"/>
        <v>-0.2</v>
      </c>
      <c r="R46" s="91">
        <f t="shared" si="1"/>
        <v>-0.1</v>
      </c>
      <c r="S46">
        <f t="shared" si="1"/>
        <v>-0.2</v>
      </c>
      <c r="T46">
        <f t="shared" si="1"/>
        <v>-0.1</v>
      </c>
      <c r="U46">
        <f t="shared" si="1"/>
        <v>-0.2</v>
      </c>
      <c r="V46">
        <f t="shared" si="1"/>
        <v>-0.3</v>
      </c>
      <c r="W46">
        <f t="shared" si="1"/>
        <v>-0.2</v>
      </c>
      <c r="X46">
        <f t="shared" si="1"/>
        <v>-0.3</v>
      </c>
      <c r="Y46">
        <f t="shared" si="2"/>
        <v>-0.3</v>
      </c>
      <c r="Z46">
        <f t="shared" si="2"/>
        <v>-0.4</v>
      </c>
      <c r="AA46">
        <f t="shared" si="2"/>
        <v>-0.3</v>
      </c>
      <c r="AB46">
        <f t="shared" si="2"/>
        <v>-0.3</v>
      </c>
      <c r="AC46">
        <f t="shared" si="2"/>
        <v>-0.2</v>
      </c>
      <c r="AD46">
        <f t="shared" si="2"/>
        <v>-0.2</v>
      </c>
      <c r="AE46">
        <f t="shared" si="2"/>
        <v>-0.3</v>
      </c>
      <c r="AF46">
        <f t="shared" si="2"/>
        <v>-0.2</v>
      </c>
      <c r="AG46">
        <f t="shared" si="2"/>
        <v>-0.2</v>
      </c>
      <c r="AH46">
        <f t="shared" si="2"/>
        <v>-0.3</v>
      </c>
      <c r="AI46">
        <f t="shared" si="2"/>
        <v>-0.2</v>
      </c>
      <c r="AJ46">
        <f t="shared" si="2"/>
        <v>-0.3</v>
      </c>
      <c r="AK46">
        <f t="shared" si="2"/>
        <v>-0.3</v>
      </c>
      <c r="AL46">
        <f t="shared" si="4"/>
        <v>-0.3</v>
      </c>
      <c r="AM46">
        <f t="shared" si="4"/>
        <v>-0.3</v>
      </c>
    </row>
    <row r="47" spans="3:39" x14ac:dyDescent="0.25">
      <c r="C47" s="90" t="s">
        <v>151</v>
      </c>
      <c r="D47" s="92">
        <v>0</v>
      </c>
      <c r="E47" s="89">
        <f t="shared" si="3"/>
        <v>-0.30000000000000004</v>
      </c>
      <c r="F47" s="91">
        <f t="shared" si="3"/>
        <v>-0.30000000000000004</v>
      </c>
      <c r="G47">
        <f t="shared" si="3"/>
        <v>-0.6</v>
      </c>
      <c r="H47">
        <f t="shared" si="3"/>
        <v>-0.7</v>
      </c>
      <c r="I47">
        <f t="shared" si="3"/>
        <v>-0.99999999999999989</v>
      </c>
      <c r="J47">
        <f t="shared" si="1"/>
        <v>-0.9</v>
      </c>
      <c r="K47">
        <f t="shared" si="1"/>
        <v>-1.1000000000000001</v>
      </c>
      <c r="L47">
        <f t="shared" si="1"/>
        <v>-1.3</v>
      </c>
      <c r="M47">
        <f t="shared" si="1"/>
        <v>-1.2000000000000002</v>
      </c>
      <c r="N47">
        <f t="shared" si="1"/>
        <v>-1.4000000000000001</v>
      </c>
      <c r="O47">
        <f t="shared" si="1"/>
        <v>-1.3</v>
      </c>
      <c r="P47">
        <f t="shared" si="1"/>
        <v>-1</v>
      </c>
      <c r="Q47" s="89">
        <f t="shared" si="1"/>
        <v>-1.8</v>
      </c>
      <c r="R47" s="91">
        <f t="shared" si="1"/>
        <v>-1.9</v>
      </c>
      <c r="S47">
        <f t="shared" si="1"/>
        <v>-2</v>
      </c>
      <c r="T47">
        <f t="shared" si="1"/>
        <v>-1.7</v>
      </c>
      <c r="U47">
        <f t="shared" si="1"/>
        <v>-1.7999999999999998</v>
      </c>
      <c r="V47">
        <f t="shared" si="1"/>
        <v>-1.9000000000000001</v>
      </c>
      <c r="W47">
        <f t="shared" si="1"/>
        <v>-1.9</v>
      </c>
      <c r="X47">
        <f t="shared" si="1"/>
        <v>-1.8</v>
      </c>
      <c r="Y47">
        <f t="shared" si="2"/>
        <v>-2</v>
      </c>
      <c r="Z47">
        <f t="shared" si="2"/>
        <v>-2.3000000000000003</v>
      </c>
      <c r="AA47">
        <f t="shared" si="2"/>
        <v>-2.1</v>
      </c>
      <c r="AB47">
        <f t="shared" si="2"/>
        <v>-2</v>
      </c>
      <c r="AC47">
        <f t="shared" si="2"/>
        <v>-2.2000000000000002</v>
      </c>
      <c r="AD47">
        <f t="shared" si="2"/>
        <v>-2.5000000000000004</v>
      </c>
      <c r="AE47">
        <f t="shared" si="2"/>
        <v>-2.5</v>
      </c>
      <c r="AF47">
        <f t="shared" si="2"/>
        <v>-2.7</v>
      </c>
      <c r="AG47">
        <f t="shared" si="2"/>
        <v>-2.9000000000000004</v>
      </c>
      <c r="AH47">
        <f t="shared" si="2"/>
        <v>-3</v>
      </c>
      <c r="AI47">
        <f t="shared" si="2"/>
        <v>-3.1000000000000005</v>
      </c>
      <c r="AJ47">
        <f t="shared" si="2"/>
        <v>-3.0999999999999996</v>
      </c>
      <c r="AK47">
        <f t="shared" si="2"/>
        <v>-3.3</v>
      </c>
      <c r="AL47">
        <f t="shared" si="4"/>
        <v>-3.3999999999999995</v>
      </c>
      <c r="AM47">
        <f t="shared" si="4"/>
        <v>-3.3</v>
      </c>
    </row>
    <row r="48" spans="3:39" x14ac:dyDescent="0.25">
      <c r="C48" s="90" t="s">
        <v>152</v>
      </c>
      <c r="D48" s="92">
        <v>0</v>
      </c>
      <c r="E48" s="89">
        <f t="shared" si="3"/>
        <v>-0.3</v>
      </c>
      <c r="F48" s="91">
        <f t="shared" si="3"/>
        <v>-0.5</v>
      </c>
      <c r="G48">
        <f t="shared" si="3"/>
        <v>-0.9</v>
      </c>
      <c r="H48">
        <f t="shared" si="3"/>
        <v>-1.1000000000000001</v>
      </c>
      <c r="I48">
        <f t="shared" si="3"/>
        <v>-1.4</v>
      </c>
      <c r="J48">
        <f t="shared" si="1"/>
        <v>-1.4</v>
      </c>
      <c r="K48">
        <f t="shared" si="1"/>
        <v>-1.6</v>
      </c>
      <c r="L48">
        <f t="shared" si="1"/>
        <v>-1.6</v>
      </c>
      <c r="M48">
        <f t="shared" si="1"/>
        <v>-1.9</v>
      </c>
      <c r="N48">
        <f t="shared" si="1"/>
        <v>-1.8</v>
      </c>
      <c r="O48">
        <f t="shared" si="1"/>
        <v>-1.8</v>
      </c>
      <c r="P48">
        <f t="shared" si="1"/>
        <v>-1.7</v>
      </c>
      <c r="Q48" s="89">
        <f t="shared" si="1"/>
        <v>-2.2999999999999998</v>
      </c>
      <c r="R48" s="91">
        <f t="shared" si="1"/>
        <v>-2.4</v>
      </c>
      <c r="S48">
        <f t="shared" si="1"/>
        <v>-2.5</v>
      </c>
      <c r="T48">
        <f t="shared" si="1"/>
        <v>-2.4</v>
      </c>
      <c r="U48">
        <f t="shared" si="1"/>
        <v>-2.5</v>
      </c>
      <c r="V48">
        <f t="shared" si="1"/>
        <v>-2.5</v>
      </c>
      <c r="W48">
        <f t="shared" si="1"/>
        <v>-2.5</v>
      </c>
      <c r="X48">
        <f t="shared" si="1"/>
        <v>-2.5</v>
      </c>
      <c r="Y48">
        <f t="shared" si="2"/>
        <v>-2.8</v>
      </c>
      <c r="Z48">
        <f t="shared" si="2"/>
        <v>-3.1</v>
      </c>
      <c r="AA48">
        <f t="shared" si="2"/>
        <v>-2.9</v>
      </c>
      <c r="AB48">
        <f t="shared" si="2"/>
        <v>-2.8</v>
      </c>
      <c r="AC48">
        <f t="shared" si="2"/>
        <v>-3</v>
      </c>
      <c r="AD48">
        <f t="shared" si="2"/>
        <v>-3.3</v>
      </c>
      <c r="AE48">
        <f t="shared" si="2"/>
        <v>-3.5</v>
      </c>
      <c r="AF48">
        <f t="shared" si="2"/>
        <v>-3.8</v>
      </c>
      <c r="AG48">
        <f t="shared" si="2"/>
        <v>-3.9</v>
      </c>
      <c r="AH48">
        <f t="shared" si="2"/>
        <v>-4.0999999999999996</v>
      </c>
      <c r="AI48">
        <f t="shared" si="2"/>
        <v>-4.4000000000000004</v>
      </c>
      <c r="AJ48">
        <f t="shared" si="2"/>
        <v>-4.3</v>
      </c>
      <c r="AK48">
        <f t="shared" si="2"/>
        <v>-4.7</v>
      </c>
      <c r="AL48">
        <f t="shared" si="4"/>
        <v>-4.7</v>
      </c>
      <c r="AM48">
        <f t="shared" si="4"/>
        <v>-4.7</v>
      </c>
    </row>
    <row r="49" spans="3:39" x14ac:dyDescent="0.25">
      <c r="C49" s="81" t="s">
        <v>145</v>
      </c>
      <c r="D49" s="86">
        <v>18.13</v>
      </c>
      <c r="E49" s="86">
        <v>16.91</v>
      </c>
      <c r="F49" s="86">
        <v>16.71</v>
      </c>
      <c r="G49" s="86">
        <v>16.510000000000002</v>
      </c>
      <c r="H49" s="86">
        <v>16.27</v>
      </c>
      <c r="I49" s="86">
        <v>16.079999999999998</v>
      </c>
      <c r="J49" s="86">
        <v>16.68</v>
      </c>
      <c r="K49" s="86">
        <v>16.72</v>
      </c>
      <c r="L49" s="86">
        <v>17.04</v>
      </c>
      <c r="M49" s="86">
        <v>16.600000000000001</v>
      </c>
      <c r="N49" s="86">
        <v>16.46</v>
      </c>
      <c r="O49" s="86">
        <v>16.59</v>
      </c>
      <c r="P49" s="86">
        <v>16.39</v>
      </c>
      <c r="Q49" s="87">
        <v>15.95</v>
      </c>
      <c r="R49" s="80">
        <v>15.91</v>
      </c>
      <c r="S49" s="80">
        <v>15.91</v>
      </c>
      <c r="T49" s="80">
        <v>16.16</v>
      </c>
      <c r="U49" s="80">
        <v>16.52</v>
      </c>
      <c r="V49" s="80">
        <v>16.68</v>
      </c>
      <c r="W49" s="80">
        <v>17.059999999999999</v>
      </c>
      <c r="X49" s="80">
        <v>17.09</v>
      </c>
      <c r="Y49" s="80">
        <v>16.48</v>
      </c>
      <c r="Z49" s="80">
        <v>16.22</v>
      </c>
      <c r="AA49" s="80">
        <v>16.34</v>
      </c>
      <c r="AB49" s="80">
        <v>16.329999999999998</v>
      </c>
      <c r="AC49" s="80">
        <v>15.96</v>
      </c>
      <c r="AD49" s="80">
        <v>15.74</v>
      </c>
      <c r="AE49" s="80">
        <v>15.59</v>
      </c>
      <c r="AF49" s="80">
        <v>15.41</v>
      </c>
      <c r="AG49" s="80">
        <v>15.79</v>
      </c>
      <c r="AH49" s="80">
        <v>15.6</v>
      </c>
      <c r="AI49" s="80">
        <v>15.52</v>
      </c>
      <c r="AJ49" s="80">
        <v>15.38</v>
      </c>
      <c r="AK49" s="80">
        <v>15.08</v>
      </c>
      <c r="AL49" s="80">
        <v>14.98</v>
      </c>
      <c r="AM49" s="80">
        <v>15.08</v>
      </c>
    </row>
    <row r="50" spans="3:39" x14ac:dyDescent="0.25">
      <c r="C50" s="81" t="s">
        <v>147</v>
      </c>
      <c r="D50" s="86">
        <v>10.01</v>
      </c>
      <c r="E50" s="86">
        <v>9.9</v>
      </c>
      <c r="F50" s="86">
        <v>9.42</v>
      </c>
      <c r="G50" s="86">
        <v>8.7799999999999994</v>
      </c>
      <c r="H50" s="86">
        <v>8.24</v>
      </c>
      <c r="I50" s="86">
        <v>7.67</v>
      </c>
      <c r="J50" s="86">
        <v>8.2799999999999994</v>
      </c>
      <c r="K50" s="86">
        <v>8.56</v>
      </c>
      <c r="L50" s="86">
        <v>9.25</v>
      </c>
      <c r="M50" s="86">
        <v>8.9499999999999993</v>
      </c>
      <c r="N50" s="86">
        <v>8.7899999999999991</v>
      </c>
      <c r="O50" s="86">
        <v>9.02</v>
      </c>
      <c r="P50" s="86">
        <v>9.19</v>
      </c>
      <c r="Q50" s="87">
        <v>8.98</v>
      </c>
      <c r="R50" s="80">
        <v>8.65</v>
      </c>
      <c r="S50" s="80">
        <v>8.7100000000000009</v>
      </c>
      <c r="T50" s="80">
        <v>8.9700000000000006</v>
      </c>
      <c r="U50" s="80">
        <v>8.94</v>
      </c>
      <c r="V50" s="80">
        <v>9.01</v>
      </c>
      <c r="W50" s="80">
        <v>9.11</v>
      </c>
      <c r="X50" s="80">
        <v>9.6</v>
      </c>
      <c r="Y50" s="80">
        <v>9.16</v>
      </c>
      <c r="Z50" s="80">
        <v>8.7799999999999994</v>
      </c>
      <c r="AA50" s="80">
        <v>8.93</v>
      </c>
      <c r="AB50" s="80">
        <v>9.27</v>
      </c>
      <c r="AC50" s="80">
        <v>9.0500000000000007</v>
      </c>
      <c r="AD50" s="80">
        <v>8.36</v>
      </c>
      <c r="AE50" s="80">
        <v>7.94</v>
      </c>
      <c r="AF50" s="80">
        <v>6.1</v>
      </c>
      <c r="AG50" s="80">
        <v>6.23</v>
      </c>
      <c r="AH50" s="80">
        <v>7.67</v>
      </c>
      <c r="AI50" s="80">
        <v>7.47</v>
      </c>
      <c r="AJ50" s="80">
        <v>7.67</v>
      </c>
      <c r="AK50" s="80">
        <v>7.2</v>
      </c>
      <c r="AL50" s="80">
        <v>7.06</v>
      </c>
      <c r="AM50" s="80">
        <v>7.3</v>
      </c>
    </row>
    <row r="51" spans="3:39" x14ac:dyDescent="0.25">
      <c r="C51" s="81" t="s">
        <v>149</v>
      </c>
      <c r="D51" s="86">
        <v>8.76</v>
      </c>
      <c r="E51" s="86">
        <v>8.7200000000000006</v>
      </c>
      <c r="F51" s="86">
        <v>8.39</v>
      </c>
      <c r="G51" s="86">
        <v>7.84</v>
      </c>
      <c r="H51" s="86">
        <v>7.32</v>
      </c>
      <c r="I51" s="86">
        <v>6.8</v>
      </c>
      <c r="J51" s="86">
        <v>7.06</v>
      </c>
      <c r="K51" s="86">
        <v>7.37</v>
      </c>
      <c r="L51" s="86">
        <v>7.89</v>
      </c>
      <c r="M51" s="86">
        <v>7.96</v>
      </c>
      <c r="N51" s="86">
        <v>7.79</v>
      </c>
      <c r="O51" s="86">
        <v>7.92</v>
      </c>
      <c r="P51" s="86">
        <v>8.0500000000000007</v>
      </c>
      <c r="Q51" s="87">
        <v>7.91</v>
      </c>
      <c r="R51" s="80">
        <v>7.62</v>
      </c>
      <c r="S51" s="80">
        <v>7.59</v>
      </c>
      <c r="T51" s="80">
        <v>7.73</v>
      </c>
      <c r="U51" s="80">
        <v>7.75</v>
      </c>
      <c r="V51" s="80">
        <v>7.92</v>
      </c>
      <c r="W51" s="80">
        <v>8.1300000000000008</v>
      </c>
      <c r="X51" s="80">
        <v>8.51</v>
      </c>
      <c r="Y51" s="80">
        <v>8.35</v>
      </c>
      <c r="Z51" s="80">
        <v>7.99</v>
      </c>
      <c r="AA51" s="80">
        <v>7.98</v>
      </c>
      <c r="AB51" s="80">
        <v>8.23</v>
      </c>
      <c r="AC51" s="80">
        <v>8.18</v>
      </c>
      <c r="AD51" s="80">
        <v>7.69</v>
      </c>
      <c r="AE51" s="80">
        <v>7.26</v>
      </c>
      <c r="AF51" s="80">
        <v>6.87</v>
      </c>
      <c r="AG51" s="80">
        <v>6.82</v>
      </c>
      <c r="AH51" s="80">
        <v>6.8</v>
      </c>
      <c r="AI51" s="80">
        <v>6.61</v>
      </c>
      <c r="AJ51" s="80">
        <v>6.74</v>
      </c>
      <c r="AK51" s="80">
        <v>6.49</v>
      </c>
      <c r="AL51" s="80">
        <v>6.27</v>
      </c>
      <c r="AM51" s="80">
        <v>6.38</v>
      </c>
    </row>
    <row r="58" spans="3:39" x14ac:dyDescent="0.25">
      <c r="D58" s="5">
        <v>201801</v>
      </c>
      <c r="E58" s="5">
        <v>201802</v>
      </c>
      <c r="F58" s="5">
        <v>201803</v>
      </c>
      <c r="G58" s="5">
        <v>201804</v>
      </c>
      <c r="H58" s="5">
        <v>201805</v>
      </c>
      <c r="I58" s="5">
        <v>201806</v>
      </c>
      <c r="J58" s="5">
        <v>201807</v>
      </c>
      <c r="K58" s="5">
        <v>201808</v>
      </c>
      <c r="L58" s="5">
        <v>201809</v>
      </c>
      <c r="M58" s="5">
        <v>201810</v>
      </c>
      <c r="N58" s="5">
        <v>201811</v>
      </c>
      <c r="O58" s="5">
        <v>201812</v>
      </c>
      <c r="P58" s="5">
        <v>201901</v>
      </c>
      <c r="Q58" s="5">
        <v>201902</v>
      </c>
      <c r="R58" s="5">
        <v>201903</v>
      </c>
      <c r="S58" s="5">
        <v>201904</v>
      </c>
      <c r="T58" s="5">
        <v>201905</v>
      </c>
      <c r="U58" s="5">
        <v>201906</v>
      </c>
      <c r="V58" s="5">
        <v>201907</v>
      </c>
      <c r="W58" s="5">
        <v>201908</v>
      </c>
      <c r="X58" s="5">
        <v>201909</v>
      </c>
      <c r="Y58" s="5">
        <v>201910</v>
      </c>
      <c r="Z58" s="5">
        <v>201911</v>
      </c>
      <c r="AA58" s="5">
        <v>201912</v>
      </c>
      <c r="AB58" s="5">
        <v>202001</v>
      </c>
      <c r="AC58" s="5">
        <v>202002</v>
      </c>
      <c r="AD58" s="5">
        <v>202003</v>
      </c>
      <c r="AE58" s="5">
        <v>202004</v>
      </c>
      <c r="AF58" s="5">
        <v>202005</v>
      </c>
      <c r="AG58" s="5">
        <v>202006</v>
      </c>
      <c r="AH58" s="5">
        <v>202007</v>
      </c>
      <c r="AI58" s="5">
        <v>202008</v>
      </c>
      <c r="AJ58" s="5">
        <v>202009</v>
      </c>
      <c r="AK58" s="5">
        <v>202010</v>
      </c>
      <c r="AL58" s="5">
        <v>202011</v>
      </c>
      <c r="AM58" s="5">
        <v>202012</v>
      </c>
    </row>
    <row r="59" spans="3:39" x14ac:dyDescent="0.25">
      <c r="C59" s="5" t="s">
        <v>153</v>
      </c>
      <c r="D59" s="5">
        <v>0</v>
      </c>
      <c r="E59" s="5">
        <v>0</v>
      </c>
      <c r="F59" s="5">
        <v>0</v>
      </c>
      <c r="G59" s="5">
        <v>0.1</v>
      </c>
      <c r="H59" s="5">
        <v>0.2</v>
      </c>
      <c r="I59" s="5">
        <v>0.3</v>
      </c>
      <c r="J59" s="5">
        <v>0.3</v>
      </c>
      <c r="K59" s="5">
        <v>0.4</v>
      </c>
      <c r="L59" s="5">
        <v>0.5</v>
      </c>
      <c r="M59" s="5">
        <v>0.3</v>
      </c>
      <c r="N59" s="5">
        <v>0.5</v>
      </c>
      <c r="O59" s="5">
        <v>0.5</v>
      </c>
      <c r="P59" s="5">
        <v>0.4</v>
      </c>
      <c r="Q59" s="5">
        <v>0.6</v>
      </c>
      <c r="R59" s="5">
        <v>0.6</v>
      </c>
      <c r="S59" s="5">
        <v>0.8</v>
      </c>
      <c r="T59" s="5">
        <v>0.7</v>
      </c>
      <c r="U59" s="5">
        <v>0.7</v>
      </c>
      <c r="V59" s="5">
        <v>0.8</v>
      </c>
      <c r="W59" s="5">
        <v>0.8</v>
      </c>
      <c r="X59" s="5">
        <v>0.7</v>
      </c>
      <c r="Y59" s="5">
        <v>0.7</v>
      </c>
      <c r="Z59" s="5">
        <v>0.8</v>
      </c>
      <c r="AA59" s="5">
        <v>0.8</v>
      </c>
      <c r="AB59" s="5">
        <v>0.8</v>
      </c>
      <c r="AC59" s="5">
        <v>0.8</v>
      </c>
      <c r="AD59" s="5">
        <v>0.9</v>
      </c>
      <c r="AE59" s="5">
        <v>0.9</v>
      </c>
      <c r="AF59" s="5">
        <v>1.1000000000000001</v>
      </c>
      <c r="AG59" s="5">
        <v>1.3</v>
      </c>
      <c r="AH59" s="5">
        <v>1.2</v>
      </c>
      <c r="AI59" s="5">
        <v>1.2</v>
      </c>
      <c r="AJ59" s="5">
        <v>1.2</v>
      </c>
      <c r="AK59" s="5">
        <v>1.3</v>
      </c>
      <c r="AL59" s="5">
        <v>1.3</v>
      </c>
      <c r="AM59" s="5">
        <v>1.3</v>
      </c>
    </row>
    <row r="60" spans="3:39" x14ac:dyDescent="0.25">
      <c r="C60" s="81" t="s">
        <v>154</v>
      </c>
      <c r="D60" s="86">
        <v>0</v>
      </c>
      <c r="E60" s="86">
        <v>-0.10999999999999943</v>
      </c>
      <c r="F60" s="86">
        <v>-0.58999999999999986</v>
      </c>
      <c r="G60" s="86">
        <v>-1.2300000000000004</v>
      </c>
      <c r="H60" s="86">
        <v>-1.7699999999999996</v>
      </c>
      <c r="I60" s="86">
        <v>-2.34</v>
      </c>
      <c r="J60" s="86">
        <v>-1.7300000000000004</v>
      </c>
      <c r="K60" s="86">
        <v>-1.4499999999999993</v>
      </c>
      <c r="L60" s="86">
        <v>-0.75999999999999979</v>
      </c>
      <c r="M60" s="86">
        <v>-1.0600000000000005</v>
      </c>
      <c r="N60" s="86">
        <v>-1.2200000000000006</v>
      </c>
      <c r="O60" s="86">
        <v>-0.99000000000000021</v>
      </c>
      <c r="P60" s="86">
        <v>-0.82000000000000028</v>
      </c>
      <c r="Q60" s="87">
        <v>-1.0299999999999994</v>
      </c>
      <c r="R60" s="80">
        <v>-1.3599999999999994</v>
      </c>
      <c r="S60" s="80">
        <v>-1.2999999999999989</v>
      </c>
      <c r="T60" s="80">
        <v>-1.0399999999999991</v>
      </c>
      <c r="U60" s="80">
        <v>-1.0700000000000003</v>
      </c>
      <c r="V60" s="80">
        <v>-1</v>
      </c>
      <c r="W60" s="80">
        <v>-0.90000000000000036</v>
      </c>
      <c r="X60" s="80">
        <v>-0.41000000000000014</v>
      </c>
      <c r="Y60" s="80">
        <v>-0.84999999999999964</v>
      </c>
      <c r="Z60" s="80">
        <v>-1.2300000000000004</v>
      </c>
      <c r="AA60" s="80">
        <v>-1.08</v>
      </c>
      <c r="AB60" s="80">
        <v>-0.74000000000000021</v>
      </c>
      <c r="AC60" s="80">
        <v>-0.95999999999999908</v>
      </c>
      <c r="AD60" s="80">
        <v>-1.6500000000000004</v>
      </c>
      <c r="AE60" s="80">
        <v>-2.0699999999999994</v>
      </c>
      <c r="AF60" s="80">
        <v>-3.91</v>
      </c>
      <c r="AG60" s="80">
        <v>-3.7799999999999994</v>
      </c>
      <c r="AH60" s="80">
        <v>-2.34</v>
      </c>
      <c r="AI60" s="80">
        <v>-2.54</v>
      </c>
      <c r="AJ60" s="80">
        <v>-2.34</v>
      </c>
      <c r="AK60" s="80">
        <v>-2.8099999999999996</v>
      </c>
      <c r="AL60" s="80">
        <v>-2.95</v>
      </c>
      <c r="AM60" s="80">
        <v>-2.71</v>
      </c>
    </row>
    <row r="61" spans="3:39" x14ac:dyDescent="0.25">
      <c r="C61" s="81" t="s">
        <v>155</v>
      </c>
    </row>
    <row r="62" spans="3:39" x14ac:dyDescent="0.25">
      <c r="C62" s="81" t="s">
        <v>156</v>
      </c>
    </row>
  </sheetData>
  <phoneticPr fontId="3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A17C5-BD4F-4C41-8B3C-A3CBA6AED431}">
  <dimension ref="A1:BV305"/>
  <sheetViews>
    <sheetView zoomScale="80" zoomScaleNormal="80" workbookViewId="0">
      <selection activeCell="B2" sqref="B2"/>
    </sheetView>
  </sheetViews>
  <sheetFormatPr defaultRowHeight="16.5" x14ac:dyDescent="0.25"/>
  <cols>
    <col min="1" max="1" width="9" style="99"/>
    <col min="2" max="2" width="7.75" style="78" customWidth="1"/>
    <col min="3" max="3" width="9" style="79"/>
    <col min="4" max="5" width="9.5" style="70" customWidth="1"/>
    <col min="6" max="6" width="9.125" style="70" customWidth="1"/>
    <col min="7" max="7" width="9.5" style="70" customWidth="1"/>
    <col min="8" max="8" width="9.125" style="70" customWidth="1"/>
    <col min="9" max="9" width="9.5" style="70" customWidth="1"/>
    <col min="10" max="12" width="9.125" style="70" customWidth="1"/>
    <col min="13" max="14" width="9.5" style="70" customWidth="1"/>
    <col min="15" max="15" width="10.5" style="70" customWidth="1"/>
    <col min="16" max="17" width="9.5" style="70" customWidth="1"/>
    <col min="18" max="18" width="10.5" style="70" customWidth="1"/>
    <col min="19" max="19" width="9.5" style="70" customWidth="1"/>
    <col min="20" max="20" width="9.125" style="70" customWidth="1"/>
    <col min="21" max="21" width="9.5" style="70" customWidth="1"/>
    <col min="22" max="24" width="9.125" style="70" customWidth="1"/>
    <col min="25" max="25" width="10.5" style="70" customWidth="1"/>
    <col min="26" max="26" width="9.5" style="70" customWidth="1"/>
    <col min="27" max="28" width="10.5" style="70" customWidth="1"/>
    <col min="29" max="29" width="9.5" style="70" customWidth="1"/>
    <col min="30" max="30" width="10.5" style="70" customWidth="1"/>
    <col min="31" max="44" width="9" style="70"/>
    <col min="45" max="46" width="10.5" style="70" customWidth="1"/>
    <col min="47" max="48" width="9.5" style="70" customWidth="1"/>
    <col min="49" max="50" width="10.5" style="70" customWidth="1"/>
    <col min="51" max="51" width="9" style="70"/>
    <col min="52" max="52" width="9.25" style="70" bestFit="1" customWidth="1"/>
    <col min="53" max="68" width="9" style="70"/>
    <col min="69" max="69" width="10.5" style="70" bestFit="1" customWidth="1"/>
    <col min="70" max="16384" width="9" style="70"/>
  </cols>
  <sheetData>
    <row r="1" spans="1:74" x14ac:dyDescent="0.25">
      <c r="A1" s="99" t="s">
        <v>0</v>
      </c>
      <c r="B1" s="94">
        <v>43118</v>
      </c>
      <c r="C1" s="66">
        <v>43118</v>
      </c>
      <c r="D1" s="67"/>
      <c r="E1" s="67">
        <v>43140</v>
      </c>
      <c r="F1" s="67"/>
      <c r="G1" s="67">
        <v>43175</v>
      </c>
      <c r="H1" s="67"/>
      <c r="I1" s="67">
        <v>43213</v>
      </c>
      <c r="J1" s="67"/>
      <c r="K1" s="67">
        <v>43238</v>
      </c>
      <c r="L1" s="67"/>
      <c r="M1" s="67">
        <v>43270</v>
      </c>
      <c r="N1" s="67"/>
      <c r="O1" s="67">
        <v>43300</v>
      </c>
      <c r="P1" s="67"/>
      <c r="Q1" s="67">
        <v>43328</v>
      </c>
      <c r="R1" s="67"/>
      <c r="S1" s="67">
        <v>43364</v>
      </c>
      <c r="T1" s="67"/>
      <c r="U1" s="67">
        <v>43397</v>
      </c>
      <c r="V1" s="67"/>
      <c r="W1" s="67">
        <v>43427</v>
      </c>
      <c r="X1" s="67"/>
      <c r="Y1" s="67">
        <v>43444</v>
      </c>
      <c r="Z1" s="67"/>
      <c r="AA1" s="66">
        <v>43472</v>
      </c>
      <c r="AB1" s="67"/>
      <c r="AC1" s="67">
        <v>43511</v>
      </c>
      <c r="AD1" s="67"/>
      <c r="AE1" s="67">
        <v>43528</v>
      </c>
      <c r="AF1" s="67"/>
      <c r="AG1" s="67">
        <v>43567</v>
      </c>
      <c r="AH1" s="67"/>
      <c r="AI1" s="67">
        <v>43600</v>
      </c>
      <c r="AJ1" s="67"/>
      <c r="AK1" s="67">
        <v>43626</v>
      </c>
      <c r="AL1" s="67"/>
      <c r="AM1" s="67">
        <v>43648</v>
      </c>
      <c r="AN1" s="67"/>
      <c r="AO1" s="67">
        <v>43682</v>
      </c>
      <c r="AP1" s="67"/>
      <c r="AQ1" s="67">
        <v>43710</v>
      </c>
      <c r="AR1" s="67"/>
      <c r="AS1" s="67">
        <v>43745</v>
      </c>
      <c r="AT1" s="67"/>
      <c r="AU1" s="67">
        <v>43784</v>
      </c>
      <c r="AV1" s="67"/>
      <c r="AW1" s="67">
        <v>43810</v>
      </c>
      <c r="AX1" s="67"/>
      <c r="AY1" s="67">
        <v>43845</v>
      </c>
      <c r="AZ1" s="98"/>
      <c r="BA1" s="67">
        <v>43864</v>
      </c>
      <c r="BB1" s="68"/>
      <c r="BC1" s="69">
        <v>43892</v>
      </c>
      <c r="BD1" s="69"/>
      <c r="BE1" s="69">
        <v>43927</v>
      </c>
      <c r="BF1" s="69"/>
      <c r="BG1" s="69">
        <v>43955</v>
      </c>
      <c r="BH1" s="69"/>
      <c r="BI1" s="69">
        <v>43985</v>
      </c>
      <c r="BJ1" s="69"/>
      <c r="BK1" s="69">
        <v>44020</v>
      </c>
      <c r="BL1" s="69"/>
      <c r="BM1" s="69">
        <v>44046</v>
      </c>
      <c r="BN1" s="69"/>
      <c r="BO1" s="69">
        <v>44081</v>
      </c>
      <c r="BP1" s="69"/>
      <c r="BQ1" s="69">
        <v>44120</v>
      </c>
      <c r="BR1" s="69"/>
      <c r="BS1" s="69">
        <v>44144</v>
      </c>
      <c r="BT1" s="69"/>
      <c r="BU1" s="69">
        <v>44173</v>
      </c>
      <c r="BV1" s="69"/>
    </row>
    <row r="2" spans="1:74" x14ac:dyDescent="0.25">
      <c r="A2" s="99" t="s">
        <v>64</v>
      </c>
      <c r="B2" s="95">
        <v>5.6790000000000003</v>
      </c>
      <c r="C2" s="72">
        <v>5.6790000000000003</v>
      </c>
      <c r="D2" s="73">
        <v>0</v>
      </c>
      <c r="E2" s="73">
        <v>5.6790000000000003</v>
      </c>
      <c r="F2" s="98">
        <f t="shared" ref="F2:F24" si="0">(E2-C2)*100-(E3-C3)*100</f>
        <v>9.9999999999766942E-2</v>
      </c>
      <c r="G2" s="73">
        <v>5.6779999999999999</v>
      </c>
      <c r="H2" s="98">
        <f t="shared" ref="H2:H24" si="1">(G2-C2)*100-(G3-C3)*100</f>
        <v>9.999999999985576E-2</v>
      </c>
      <c r="I2" s="73">
        <v>5.6779999999999999</v>
      </c>
      <c r="J2" s="98">
        <f t="shared" ref="J2:J25" si="2">(I2-C2)*100-(I3-C3)*100</f>
        <v>9.999999999985576E-2</v>
      </c>
      <c r="K2" s="73">
        <v>5.6769999999999996</v>
      </c>
      <c r="L2" s="98">
        <f t="shared" ref="L2:L24" si="3">(K2-C2)*100-(K3-C3)*100</f>
        <v>9.9999999999944578E-2</v>
      </c>
      <c r="M2" s="73">
        <v>5.6769999999999996</v>
      </c>
      <c r="N2" s="98">
        <v>0</v>
      </c>
      <c r="O2" s="73">
        <v>5.6779999999999999</v>
      </c>
      <c r="P2" s="98">
        <v>0</v>
      </c>
      <c r="Q2" s="73">
        <v>5.6790000000000003</v>
      </c>
      <c r="R2" s="98">
        <f t="shared" ref="R2:R25" si="4">(Q2-C2)*100-(Q3-C3)*100</f>
        <v>9.9999999999766942E-2</v>
      </c>
      <c r="S2" s="73">
        <v>5.6790000000000003</v>
      </c>
      <c r="T2" s="70">
        <f t="shared" ref="T2:T25" si="5">(S2-C2)*100-(S3-C3)*100</f>
        <v>0.19999999999988916</v>
      </c>
      <c r="U2" s="73">
        <v>5.6790000000000003</v>
      </c>
      <c r="V2" s="98">
        <f t="shared" ref="V2:V24" si="6">(U2-C2)*100-(U3-C3)*100</f>
        <v>0.19999999999988916</v>
      </c>
      <c r="W2" s="73">
        <v>5.6779999999999999</v>
      </c>
      <c r="X2" s="98">
        <f t="shared" ref="X2:X25" si="7">(W2-C2)*100-(W3-C3)*100</f>
        <v>0.19999999999997797</v>
      </c>
      <c r="Y2" s="73">
        <v>5.6779999999999999</v>
      </c>
      <c r="Z2" s="98">
        <f t="shared" ref="Z2:Z25" si="8">(Y2-C2)*100-(Y3-C3)*100</f>
        <v>0.19999999999997797</v>
      </c>
      <c r="AA2" s="72">
        <v>5.6779999999999999</v>
      </c>
      <c r="AB2" s="73">
        <f t="shared" ref="AB2:AB24" si="9">(AA2-C2)*100-(AA3-C3)*100</f>
        <v>0.19999999999997797</v>
      </c>
      <c r="AC2" s="73">
        <v>5.6779999999999999</v>
      </c>
      <c r="AD2" s="98">
        <f t="shared" ref="AD2:AD25" si="10">(AC2-C2)*100-(AC3-C3)*100</f>
        <v>0.29999999999974492</v>
      </c>
      <c r="AE2" s="73">
        <v>5.6779999999999999</v>
      </c>
      <c r="AF2" s="98">
        <f t="shared" ref="AF2:AF25" si="11">(AE2-C2)*100-(AE3-C3)*100</f>
        <v>0.29999999999974492</v>
      </c>
      <c r="AG2" s="73">
        <v>5.6779999999999999</v>
      </c>
      <c r="AH2" s="98">
        <f t="shared" ref="AH2:AH25" si="12">(AG2-C2)*100-(AG3-C3)*100</f>
        <v>0.29999999999974492</v>
      </c>
      <c r="AI2" s="73">
        <v>5.6779999999999999</v>
      </c>
      <c r="AJ2" s="98">
        <f t="shared" ref="AJ2:AJ25" si="13">(AI2-C2)*100-(AI3-C3)*100</f>
        <v>0.19999999999997797</v>
      </c>
      <c r="AK2" s="73">
        <v>5.6790000000000003</v>
      </c>
      <c r="AL2" s="98">
        <f t="shared" ref="AL2:AL25" si="14">(AK2-C2)*100-(AK3-C3)*100</f>
        <v>0.19999999999988916</v>
      </c>
      <c r="AM2" s="73">
        <v>5.6790000000000003</v>
      </c>
      <c r="AN2" s="98">
        <f t="shared" ref="AN2:AN25" si="15">(AM2-C2)*100-(AM3-C3)*100</f>
        <v>0.19999999999988916</v>
      </c>
      <c r="AO2" s="73">
        <v>5.6790000000000003</v>
      </c>
      <c r="AP2" s="98">
        <f t="shared" ref="AP2:AP25" si="16">(AO2-C2)*100-(AO3-C3)*100</f>
        <v>0.19999999999988916</v>
      </c>
      <c r="AQ2" s="73">
        <v>5.68</v>
      </c>
      <c r="AR2" s="70">
        <f t="shared" ref="AR2:AR25" si="17">(AQ2-C2)*100-(AQ3-C3)*100</f>
        <v>0.19999999999971152</v>
      </c>
      <c r="AS2" s="73">
        <v>5.6790000000000003</v>
      </c>
      <c r="AT2" s="98">
        <f t="shared" ref="AT2:AT25" si="18">(AS2-C2)*100-(AS3-C3)*100</f>
        <v>0.19999999999988916</v>
      </c>
      <c r="AU2" s="73">
        <v>5.6779999999999999</v>
      </c>
      <c r="AV2" s="98">
        <f t="shared" ref="AV2:AV25" si="19">(AU2-C2)*100-(AU3-C3)*100</f>
        <v>0.19999999999997797</v>
      </c>
      <c r="AW2" s="73">
        <v>5.6779999999999999</v>
      </c>
      <c r="AX2" s="98">
        <f t="shared" ref="AX2:AX25" si="20">(AW2-C2)*100-(AW3-C3)*100</f>
        <v>0.19999999999997797</v>
      </c>
      <c r="AY2" s="73">
        <v>5.6779999999999999</v>
      </c>
      <c r="AZ2" s="98">
        <f t="shared" ref="AZ2:AZ25" si="21">(AY2-C2)*100-(AY3-C3)*100</f>
        <v>0.19999999999997797</v>
      </c>
      <c r="BA2" s="73">
        <v>5.6779999999999999</v>
      </c>
      <c r="BB2" s="74">
        <f t="shared" ref="BB2:BB25" si="22">(BA2-C2)*100-(BA3-C3)*100</f>
        <v>0.19999999999997797</v>
      </c>
      <c r="BC2" s="75">
        <v>5.6769999999999996</v>
      </c>
      <c r="BD2" s="75">
        <f t="shared" ref="BD2:BD25" si="23">(BC2-C2)*100-(BC3-C3)*100</f>
        <v>0.29999999999983373</v>
      </c>
      <c r="BE2" s="75">
        <v>5.6769999999999996</v>
      </c>
      <c r="BF2" s="75">
        <f t="shared" ref="BF2:BF25" si="24">(BE2-C2)*100-(BE3-C3)*100</f>
        <v>0.19999999999971152</v>
      </c>
      <c r="BG2" s="75">
        <v>5.6769999999999996</v>
      </c>
      <c r="BH2" s="75">
        <f t="shared" ref="BH2:BH25" si="25">(BG2-C2)*100-(BG3-C3)*100</f>
        <v>0.29999999999983373</v>
      </c>
      <c r="BI2" s="75">
        <v>5.6779999999999999</v>
      </c>
      <c r="BJ2" s="75">
        <f t="shared" ref="BJ2:BJ25" si="26">(BI2-C2)*100-(BI3-C3)*100</f>
        <v>0.39999999999986713</v>
      </c>
      <c r="BK2" s="75">
        <v>5.6790000000000003</v>
      </c>
      <c r="BL2" s="75">
        <f t="shared" ref="BL2:BL25" si="27">(BK2-C2)*100-(BK3-C3)*100</f>
        <v>0.30000000000001137</v>
      </c>
      <c r="BM2" s="75">
        <v>5.68</v>
      </c>
      <c r="BN2" s="75">
        <f t="shared" ref="BN2:BN25" si="28">(BM2-C2)*100-(BM3-C3)*100</f>
        <v>0.39999999999995595</v>
      </c>
      <c r="BO2" s="75">
        <v>5.6790000000000003</v>
      </c>
      <c r="BP2" s="75">
        <f t="shared" ref="BP2:BP25" si="29">(BO2-C2)*100-(BO3-C3)*100</f>
        <v>0.39999999999977831</v>
      </c>
      <c r="BQ2" s="75">
        <v>5.6779999999999999</v>
      </c>
      <c r="BR2" s="75">
        <f t="shared" ref="BR2:BR25" si="30">(BQ2-C2)*100-(BQ3-C3)*100</f>
        <v>0.39999999999986713</v>
      </c>
      <c r="BS2" s="75">
        <v>5.6779999999999999</v>
      </c>
      <c r="BT2" s="75">
        <f t="shared" ref="BT2:BT25" si="31">(BS2-C2)*100-(BS3-C3)*100</f>
        <v>0.39999999999986713</v>
      </c>
      <c r="BU2" s="75">
        <v>5.6779999999999999</v>
      </c>
      <c r="BV2" s="75">
        <f t="shared" ref="BV2:BV25" si="32">(BU2-C2)*100-(BU3-C3)*100</f>
        <v>0.39999999999986713</v>
      </c>
    </row>
    <row r="3" spans="1:74" x14ac:dyDescent="0.25">
      <c r="A3" s="99" t="s">
        <v>65</v>
      </c>
      <c r="B3" s="95">
        <v>21.196999999999999</v>
      </c>
      <c r="C3" s="72">
        <v>21.196999999999999</v>
      </c>
      <c r="D3" s="73">
        <v>0</v>
      </c>
      <c r="E3" s="73">
        <v>21.196000000000002</v>
      </c>
      <c r="F3" s="98">
        <f t="shared" si="0"/>
        <v>-9.9999999999766942E-2</v>
      </c>
      <c r="G3" s="73">
        <v>21.195</v>
      </c>
      <c r="H3" s="98">
        <v>0</v>
      </c>
      <c r="I3" s="73">
        <v>21.195</v>
      </c>
      <c r="J3" s="98">
        <f t="shared" si="2"/>
        <v>0.10000000000012221</v>
      </c>
      <c r="K3" s="73">
        <v>21.193999999999999</v>
      </c>
      <c r="L3" s="98">
        <f t="shared" si="3"/>
        <v>0.10000000000047748</v>
      </c>
      <c r="M3" s="73">
        <v>21.195</v>
      </c>
      <c r="N3" s="98">
        <v>0</v>
      </c>
      <c r="O3" s="73">
        <v>21.196000000000002</v>
      </c>
      <c r="P3" s="98">
        <f t="shared" ref="P3:P25" si="33">(O3-C3)*100-(O4-C4)*100</f>
        <v>0.10000000000047748</v>
      </c>
      <c r="Q3" s="73">
        <v>21.196000000000002</v>
      </c>
      <c r="R3" s="98">
        <f t="shared" si="4"/>
        <v>0.10000000000047748</v>
      </c>
      <c r="S3" s="73">
        <v>21.195</v>
      </c>
      <c r="T3" s="70">
        <v>0</v>
      </c>
      <c r="U3" s="73">
        <v>21.195</v>
      </c>
      <c r="V3" s="98">
        <v>0</v>
      </c>
      <c r="W3" s="73">
        <v>21.193999999999999</v>
      </c>
      <c r="X3" s="98">
        <f t="shared" si="7"/>
        <v>0</v>
      </c>
      <c r="Y3" s="73">
        <v>21.193999999999999</v>
      </c>
      <c r="Z3" s="98">
        <f t="shared" si="8"/>
        <v>0</v>
      </c>
      <c r="AA3" s="72">
        <v>21.193999999999999</v>
      </c>
      <c r="AB3" s="73">
        <f t="shared" si="9"/>
        <v>0</v>
      </c>
      <c r="AC3" s="73">
        <v>21.193000000000001</v>
      </c>
      <c r="AD3" s="98">
        <v>0</v>
      </c>
      <c r="AE3" s="73">
        <v>21.193000000000001</v>
      </c>
      <c r="AF3" s="98">
        <v>0</v>
      </c>
      <c r="AG3" s="73">
        <v>21.193000000000001</v>
      </c>
      <c r="AH3" s="98">
        <v>0</v>
      </c>
      <c r="AI3" s="73">
        <v>21.193999999999999</v>
      </c>
      <c r="AJ3" s="98">
        <f t="shared" si="13"/>
        <v>0</v>
      </c>
      <c r="AK3" s="73">
        <v>21.195</v>
      </c>
      <c r="AL3" s="98">
        <v>0</v>
      </c>
      <c r="AM3" s="73">
        <v>21.195</v>
      </c>
      <c r="AN3" s="98">
        <v>0</v>
      </c>
      <c r="AO3" s="73">
        <v>21.195</v>
      </c>
      <c r="AP3" s="98">
        <f t="shared" si="16"/>
        <v>-0.10000000000012221</v>
      </c>
      <c r="AQ3" s="73">
        <v>21.196000000000002</v>
      </c>
      <c r="AR3" s="70">
        <f t="shared" si="17"/>
        <v>0</v>
      </c>
      <c r="AS3" s="73">
        <v>21.195</v>
      </c>
      <c r="AT3" s="98">
        <v>0</v>
      </c>
      <c r="AU3" s="73">
        <v>21.193999999999999</v>
      </c>
      <c r="AV3" s="98">
        <f t="shared" si="19"/>
        <v>0</v>
      </c>
      <c r="AW3" s="73">
        <v>21.193999999999999</v>
      </c>
      <c r="AX3" s="98">
        <f t="shared" si="20"/>
        <v>9.9999999999766942E-2</v>
      </c>
      <c r="AY3" s="73">
        <v>21.193999999999999</v>
      </c>
      <c r="AZ3" s="98">
        <f t="shared" si="21"/>
        <v>0</v>
      </c>
      <c r="BA3" s="73">
        <v>21.193999999999999</v>
      </c>
      <c r="BB3" s="74">
        <f t="shared" si="22"/>
        <v>9.9999999999766942E-2</v>
      </c>
      <c r="BC3" s="75">
        <v>21.192</v>
      </c>
      <c r="BD3" s="75">
        <f t="shared" si="23"/>
        <v>0.10000000000012221</v>
      </c>
      <c r="BE3" s="75">
        <v>21.193000000000001</v>
      </c>
      <c r="BF3" s="75">
        <f t="shared" si="24"/>
        <v>0.10000000000047748</v>
      </c>
      <c r="BG3" s="75">
        <v>21.192</v>
      </c>
      <c r="BH3" s="75">
        <f t="shared" si="25"/>
        <v>0.10000000000012221</v>
      </c>
      <c r="BI3" s="75">
        <v>21.192</v>
      </c>
      <c r="BJ3" s="75">
        <f t="shared" si="26"/>
        <v>0.10000000000012221</v>
      </c>
      <c r="BK3" s="75">
        <v>21.193999999999999</v>
      </c>
      <c r="BL3" s="75">
        <f t="shared" si="27"/>
        <v>9.9999999999766942E-2</v>
      </c>
      <c r="BM3" s="75">
        <v>21.193999999999999</v>
      </c>
      <c r="BN3" s="75">
        <f t="shared" si="28"/>
        <v>0.20000000000024443</v>
      </c>
      <c r="BO3" s="75">
        <v>21.193000000000001</v>
      </c>
      <c r="BP3" s="75">
        <f t="shared" si="29"/>
        <v>0.10000000000047748</v>
      </c>
      <c r="BQ3" s="75">
        <v>21.192</v>
      </c>
      <c r="BR3" s="75">
        <f t="shared" si="30"/>
        <v>0.19999999999988916</v>
      </c>
      <c r="BS3" s="75">
        <v>21.192</v>
      </c>
      <c r="BT3" s="75">
        <f t="shared" si="31"/>
        <v>0.10000000000012221</v>
      </c>
      <c r="BU3" s="75">
        <v>21.192</v>
      </c>
      <c r="BV3" s="75">
        <f t="shared" si="32"/>
        <v>0.10000000000012221</v>
      </c>
    </row>
    <row r="4" spans="1:74" x14ac:dyDescent="0.25">
      <c r="A4" s="99" t="s">
        <v>66</v>
      </c>
      <c r="B4" s="95">
        <v>33.701000000000001</v>
      </c>
      <c r="C4" s="72">
        <v>33.701000000000001</v>
      </c>
      <c r="D4" s="73">
        <v>0</v>
      </c>
      <c r="E4" s="73">
        <v>33.701000000000001</v>
      </c>
      <c r="F4" s="98">
        <f t="shared" si="0"/>
        <v>9.9999999999766942E-2</v>
      </c>
      <c r="G4" s="73">
        <v>33.698999999999998</v>
      </c>
      <c r="H4" s="98">
        <f t="shared" si="1"/>
        <v>9.9999999999766942E-2</v>
      </c>
      <c r="I4" s="73">
        <v>33.698</v>
      </c>
      <c r="J4" s="98">
        <f t="shared" si="2"/>
        <v>0</v>
      </c>
      <c r="K4" s="73">
        <v>33.696999999999996</v>
      </c>
      <c r="L4" s="98">
        <v>0</v>
      </c>
      <c r="M4" s="73">
        <v>33.698999999999998</v>
      </c>
      <c r="N4" s="98">
        <f t="shared" ref="N4:N25" si="34">(M4-C4)*100-(M5-C5)*100</f>
        <v>9.9999999999766942E-2</v>
      </c>
      <c r="O4" s="73">
        <v>33.698999999999998</v>
      </c>
      <c r="P4" s="98">
        <f t="shared" si="33"/>
        <v>9.9999999999766942E-2</v>
      </c>
      <c r="Q4" s="73">
        <v>33.698999999999998</v>
      </c>
      <c r="R4" s="98">
        <f t="shared" si="4"/>
        <v>9.9999999999766942E-2</v>
      </c>
      <c r="S4" s="73">
        <v>33.698999999999998</v>
      </c>
      <c r="T4" s="70">
        <f t="shared" si="5"/>
        <v>9.9999999999766942E-2</v>
      </c>
      <c r="U4" s="73">
        <v>33.698999999999998</v>
      </c>
      <c r="V4" s="98">
        <f t="shared" si="6"/>
        <v>9.9999999999766942E-2</v>
      </c>
      <c r="W4" s="73">
        <v>33.698</v>
      </c>
      <c r="X4" s="98">
        <f t="shared" si="7"/>
        <v>9.9999999999766942E-2</v>
      </c>
      <c r="Y4" s="73">
        <v>33.698</v>
      </c>
      <c r="Z4" s="98">
        <f t="shared" si="8"/>
        <v>9.9999999999766942E-2</v>
      </c>
      <c r="AA4" s="72">
        <v>33.698</v>
      </c>
      <c r="AB4" s="73">
        <f t="shared" si="9"/>
        <v>9.9999999999766942E-2</v>
      </c>
      <c r="AC4" s="73">
        <v>33.696999999999996</v>
      </c>
      <c r="AD4" s="98">
        <f t="shared" si="10"/>
        <v>9.9999999999056399E-2</v>
      </c>
      <c r="AE4" s="73">
        <v>33.696999999999996</v>
      </c>
      <c r="AF4" s="98">
        <v>0</v>
      </c>
      <c r="AG4" s="73">
        <v>33.696999999999996</v>
      </c>
      <c r="AH4" s="98">
        <f t="shared" si="12"/>
        <v>9.9999999999056399E-2</v>
      </c>
      <c r="AI4" s="73">
        <v>33.698</v>
      </c>
      <c r="AJ4" s="98">
        <f t="shared" si="13"/>
        <v>9.9999999999766942E-2</v>
      </c>
      <c r="AK4" s="73">
        <v>33.698999999999998</v>
      </c>
      <c r="AL4" s="98">
        <f t="shared" si="14"/>
        <v>9.9999999999056399E-2</v>
      </c>
      <c r="AM4" s="73">
        <v>33.698999999999998</v>
      </c>
      <c r="AN4" s="98">
        <f t="shared" si="15"/>
        <v>9.9999999999056399E-2</v>
      </c>
      <c r="AO4" s="73">
        <v>33.700000000000003</v>
      </c>
      <c r="AP4" s="98">
        <f t="shared" si="16"/>
        <v>9.9999999999766942E-2</v>
      </c>
      <c r="AQ4" s="73">
        <v>33.700000000000003</v>
      </c>
      <c r="AR4" s="70">
        <f t="shared" si="17"/>
        <v>9.9999999999766942E-2</v>
      </c>
      <c r="AS4" s="73">
        <v>33.698999999999998</v>
      </c>
      <c r="AT4" s="98">
        <f t="shared" si="18"/>
        <v>9.9999999999056399E-2</v>
      </c>
      <c r="AU4" s="73">
        <v>33.698</v>
      </c>
      <c r="AV4" s="98">
        <f t="shared" si="19"/>
        <v>9.9999999999056399E-2</v>
      </c>
      <c r="AW4" s="73">
        <v>33.697000000000003</v>
      </c>
      <c r="AX4" s="98">
        <v>0</v>
      </c>
      <c r="AY4" s="73">
        <v>33.698</v>
      </c>
      <c r="AZ4" s="98">
        <f t="shared" si="21"/>
        <v>9.9999999999056399E-2</v>
      </c>
      <c r="BA4" s="73">
        <v>33.697000000000003</v>
      </c>
      <c r="BB4" s="74">
        <v>0</v>
      </c>
      <c r="BC4" s="75">
        <v>33.695</v>
      </c>
      <c r="BD4" s="75">
        <f t="shared" si="23"/>
        <v>-0.10000000000047748</v>
      </c>
      <c r="BE4" s="75">
        <v>33.695999999999998</v>
      </c>
      <c r="BF4" s="75">
        <v>0</v>
      </c>
      <c r="BG4" s="75">
        <v>33.695</v>
      </c>
      <c r="BH4" s="75">
        <f t="shared" si="25"/>
        <v>9.9999999999056399E-2</v>
      </c>
      <c r="BI4" s="75">
        <v>33.695</v>
      </c>
      <c r="BJ4" s="75">
        <f t="shared" si="26"/>
        <v>9.9999999999056399E-2</v>
      </c>
      <c r="BK4" s="75">
        <v>33.697000000000003</v>
      </c>
      <c r="BL4" s="75">
        <f t="shared" si="27"/>
        <v>9.9999999999766942E-2</v>
      </c>
      <c r="BM4" s="75">
        <v>33.695999999999998</v>
      </c>
      <c r="BN4" s="75">
        <f t="shared" si="28"/>
        <v>9.9999999999056399E-2</v>
      </c>
      <c r="BO4" s="75">
        <v>33.695999999999998</v>
      </c>
      <c r="BP4" s="75">
        <f t="shared" si="29"/>
        <v>9.9999999999056399E-2</v>
      </c>
      <c r="BQ4" s="75">
        <v>33.694000000000003</v>
      </c>
      <c r="BR4" s="75">
        <f t="shared" si="30"/>
        <v>9.9999999999766942E-2</v>
      </c>
      <c r="BS4" s="75">
        <v>33.695</v>
      </c>
      <c r="BT4" s="75">
        <f t="shared" si="31"/>
        <v>0.19999999999953388</v>
      </c>
      <c r="BU4" s="75">
        <v>33.695</v>
      </c>
      <c r="BV4" s="75">
        <f t="shared" si="32"/>
        <v>9.9999999999056399E-2</v>
      </c>
    </row>
    <row r="5" spans="1:74" x14ac:dyDescent="0.25">
      <c r="A5" s="99" t="s">
        <v>67</v>
      </c>
      <c r="B5" s="95">
        <v>45.227999999999994</v>
      </c>
      <c r="C5" s="72">
        <v>45.227999999999994</v>
      </c>
      <c r="D5" s="73">
        <v>0</v>
      </c>
      <c r="E5" s="73">
        <v>45.226999999999997</v>
      </c>
      <c r="F5" s="98">
        <f t="shared" si="0"/>
        <v>-9.9999999999766942E-2</v>
      </c>
      <c r="G5" s="73">
        <v>45.224999999999994</v>
      </c>
      <c r="H5" s="98">
        <f t="shared" si="1"/>
        <v>0</v>
      </c>
      <c r="I5" s="73">
        <v>45.224999999999994</v>
      </c>
      <c r="J5" s="98">
        <f t="shared" si="2"/>
        <v>0</v>
      </c>
      <c r="K5" s="73">
        <v>45.223999999999997</v>
      </c>
      <c r="L5" s="98">
        <f t="shared" si="3"/>
        <v>0</v>
      </c>
      <c r="M5" s="73">
        <v>45.224999999999994</v>
      </c>
      <c r="N5" s="98">
        <f t="shared" si="34"/>
        <v>0.20000000000024443</v>
      </c>
      <c r="O5" s="73">
        <v>45.224999999999994</v>
      </c>
      <c r="P5" s="98">
        <f t="shared" si="33"/>
        <v>0</v>
      </c>
      <c r="Q5" s="73">
        <v>45.224999999999994</v>
      </c>
      <c r="R5" s="98">
        <f t="shared" si="4"/>
        <v>0</v>
      </c>
      <c r="S5" s="73">
        <v>45.224999999999994</v>
      </c>
      <c r="T5" s="70">
        <f t="shared" si="5"/>
        <v>0</v>
      </c>
      <c r="U5" s="73">
        <v>45.224999999999994</v>
      </c>
      <c r="V5" s="98">
        <f t="shared" si="6"/>
        <v>9.9999999999766942E-2</v>
      </c>
      <c r="W5" s="73">
        <v>45.223999999999997</v>
      </c>
      <c r="X5" s="98">
        <f t="shared" si="7"/>
        <v>0</v>
      </c>
      <c r="Y5" s="73">
        <v>45.223999999999997</v>
      </c>
      <c r="Z5" s="98">
        <f t="shared" si="8"/>
        <v>-9.9999999999766942E-2</v>
      </c>
      <c r="AA5" s="72">
        <v>45.223999999999997</v>
      </c>
      <c r="AB5" s="73">
        <f t="shared" si="9"/>
        <v>0</v>
      </c>
      <c r="AC5" s="73">
        <v>45.222999999999999</v>
      </c>
      <c r="AD5" s="98">
        <v>0</v>
      </c>
      <c r="AE5" s="73">
        <v>45.223999999999997</v>
      </c>
      <c r="AF5" s="98">
        <f t="shared" si="11"/>
        <v>0.10000000000047748</v>
      </c>
      <c r="AG5" s="73">
        <v>45.222999999999999</v>
      </c>
      <c r="AH5" s="98">
        <v>0</v>
      </c>
      <c r="AI5" s="73">
        <v>45.223999999999997</v>
      </c>
      <c r="AJ5" s="98">
        <f t="shared" si="13"/>
        <v>0.10000000000047748</v>
      </c>
      <c r="AK5" s="73">
        <v>45.225000000000001</v>
      </c>
      <c r="AL5" s="98">
        <v>0</v>
      </c>
      <c r="AM5" s="73">
        <v>45.225000000000001</v>
      </c>
      <c r="AN5" s="98">
        <f t="shared" si="15"/>
        <v>0.10000000000047748</v>
      </c>
      <c r="AO5" s="73">
        <v>45.225999999999999</v>
      </c>
      <c r="AP5" s="98">
        <f t="shared" si="16"/>
        <v>0</v>
      </c>
      <c r="AQ5" s="73">
        <v>45.225999999999999</v>
      </c>
      <c r="AR5" s="70">
        <f t="shared" si="17"/>
        <v>0</v>
      </c>
      <c r="AS5" s="73">
        <v>45.225000000000001</v>
      </c>
      <c r="AT5" s="98">
        <v>0</v>
      </c>
      <c r="AU5" s="73">
        <v>45.224000000000004</v>
      </c>
      <c r="AV5" s="98">
        <f t="shared" si="19"/>
        <v>0.10000000000047748</v>
      </c>
      <c r="AW5" s="73">
        <v>45.224000000000004</v>
      </c>
      <c r="AX5" s="98">
        <f t="shared" si="20"/>
        <v>0.10000000000047748</v>
      </c>
      <c r="AY5" s="73">
        <v>45.224000000000004</v>
      </c>
      <c r="AZ5" s="98">
        <f t="shared" si="21"/>
        <v>0.10000000000047748</v>
      </c>
      <c r="BA5" s="73">
        <v>45.224000000000004</v>
      </c>
      <c r="BB5" s="74">
        <f t="shared" si="22"/>
        <v>0.20000000000095497</v>
      </c>
      <c r="BC5" s="75">
        <v>45.222999999999999</v>
      </c>
      <c r="BD5" s="75">
        <f t="shared" si="23"/>
        <v>0.30000000000001137</v>
      </c>
      <c r="BE5" s="75">
        <v>45.222999999999999</v>
      </c>
      <c r="BF5" s="75">
        <f t="shared" si="24"/>
        <v>0.20000000000024443</v>
      </c>
      <c r="BG5" s="75">
        <v>45.221000000000004</v>
      </c>
      <c r="BH5" s="75">
        <f t="shared" si="25"/>
        <v>0.10000000000047748</v>
      </c>
      <c r="BI5" s="75">
        <v>45.221000000000004</v>
      </c>
      <c r="BJ5" s="75">
        <f t="shared" si="26"/>
        <v>0.10000000000047748</v>
      </c>
      <c r="BK5" s="75">
        <v>45.222999999999999</v>
      </c>
      <c r="BL5" s="75">
        <f t="shared" si="27"/>
        <v>0.10000000000047748</v>
      </c>
      <c r="BM5" s="75">
        <v>45.222000000000001</v>
      </c>
      <c r="BN5" s="75">
        <f t="shared" si="28"/>
        <v>0.10000000000047748</v>
      </c>
      <c r="BO5" s="75">
        <v>45.222000000000001</v>
      </c>
      <c r="BP5" s="75">
        <v>0</v>
      </c>
      <c r="BQ5" s="75">
        <v>45.22</v>
      </c>
      <c r="BR5" s="75">
        <f t="shared" si="30"/>
        <v>0.10000000000047748</v>
      </c>
      <c r="BS5" s="75">
        <v>45.22</v>
      </c>
      <c r="BT5" s="75">
        <f t="shared" si="31"/>
        <v>0.10000000000047748</v>
      </c>
      <c r="BU5" s="75">
        <v>45.221000000000004</v>
      </c>
      <c r="BV5" s="75">
        <f t="shared" si="32"/>
        <v>0.20000000000095497</v>
      </c>
    </row>
    <row r="6" spans="1:74" x14ac:dyDescent="0.25">
      <c r="A6" s="99" t="s">
        <v>68</v>
      </c>
      <c r="B6" s="95">
        <v>60.061999999999998</v>
      </c>
      <c r="C6" s="72">
        <v>60.061999999999998</v>
      </c>
      <c r="D6" s="73">
        <v>0</v>
      </c>
      <c r="E6" s="73">
        <v>60.061999999999998</v>
      </c>
      <c r="F6" s="98">
        <f t="shared" si="0"/>
        <v>9.9999999999056399E-2</v>
      </c>
      <c r="G6" s="73">
        <v>60.058999999999997</v>
      </c>
      <c r="H6" s="98">
        <f t="shared" si="1"/>
        <v>0</v>
      </c>
      <c r="I6" s="73">
        <v>60.058999999999997</v>
      </c>
      <c r="J6" s="98">
        <f t="shared" si="2"/>
        <v>9.9999999999056399E-2</v>
      </c>
      <c r="K6" s="73">
        <v>60.058</v>
      </c>
      <c r="L6" s="98">
        <f t="shared" si="3"/>
        <v>9.9999999999766942E-2</v>
      </c>
      <c r="M6" s="73">
        <v>60.056999999999995</v>
      </c>
      <c r="N6" s="98">
        <v>0</v>
      </c>
      <c r="O6" s="73">
        <v>60.058999999999997</v>
      </c>
      <c r="P6" s="98">
        <f t="shared" si="33"/>
        <v>9.9999999999056399E-2</v>
      </c>
      <c r="Q6" s="73">
        <v>60.058999999999997</v>
      </c>
      <c r="R6" s="98">
        <f t="shared" si="4"/>
        <v>9.9999999999056399E-2</v>
      </c>
      <c r="S6" s="73">
        <v>60.058999999999997</v>
      </c>
      <c r="T6" s="70">
        <f t="shared" si="5"/>
        <v>0</v>
      </c>
      <c r="U6" s="73">
        <v>60.058</v>
      </c>
      <c r="V6" s="98">
        <f t="shared" si="6"/>
        <v>9.9999999999766942E-2</v>
      </c>
      <c r="W6" s="73">
        <v>60.058</v>
      </c>
      <c r="X6" s="98">
        <f t="shared" si="7"/>
        <v>9.9999999999766942E-2</v>
      </c>
      <c r="Y6" s="73">
        <v>60.058999999999997</v>
      </c>
      <c r="Z6" s="98">
        <f t="shared" si="8"/>
        <v>9.9999999999056399E-2</v>
      </c>
      <c r="AA6" s="72">
        <v>60.058</v>
      </c>
      <c r="AB6" s="73">
        <v>0</v>
      </c>
      <c r="AC6" s="73">
        <v>60.056999999999995</v>
      </c>
      <c r="AD6" s="98">
        <f t="shared" si="10"/>
        <v>9.9999999999766942E-2</v>
      </c>
      <c r="AE6" s="73">
        <v>60.056999999999995</v>
      </c>
      <c r="AF6" s="98">
        <f t="shared" si="11"/>
        <v>9.9999999999766942E-2</v>
      </c>
      <c r="AG6" s="73">
        <v>60.056999999999995</v>
      </c>
      <c r="AH6" s="98">
        <f t="shared" si="12"/>
        <v>9.9999999999766942E-2</v>
      </c>
      <c r="AI6" s="73">
        <v>60.056999999999995</v>
      </c>
      <c r="AJ6" s="98">
        <v>0</v>
      </c>
      <c r="AK6" s="73">
        <v>60.058999999999997</v>
      </c>
      <c r="AL6" s="98">
        <f t="shared" si="14"/>
        <v>0.10000000000047748</v>
      </c>
      <c r="AM6" s="73">
        <v>60.058</v>
      </c>
      <c r="AN6" s="98">
        <v>0</v>
      </c>
      <c r="AO6" s="73">
        <v>60.06</v>
      </c>
      <c r="AP6" s="98">
        <f t="shared" si="16"/>
        <v>0.20000000000095497</v>
      </c>
      <c r="AQ6" s="73">
        <v>60.06</v>
      </c>
      <c r="AR6" s="70">
        <f t="shared" si="17"/>
        <v>0.10000000000047748</v>
      </c>
      <c r="AS6" s="73">
        <v>60.058999999999997</v>
      </c>
      <c r="AT6" s="98">
        <f t="shared" si="18"/>
        <v>0.10000000000047748</v>
      </c>
      <c r="AU6" s="73">
        <v>60.057000000000002</v>
      </c>
      <c r="AV6" s="98">
        <v>0</v>
      </c>
      <c r="AW6" s="73">
        <v>60.057000000000002</v>
      </c>
      <c r="AX6" s="98">
        <v>0</v>
      </c>
      <c r="AY6" s="73">
        <v>60.057000000000002</v>
      </c>
      <c r="AZ6" s="98">
        <f t="shared" si="21"/>
        <v>-9.9999999999056399E-2</v>
      </c>
      <c r="BA6" s="73">
        <v>60.055999999999997</v>
      </c>
      <c r="BB6" s="74">
        <f t="shared" si="22"/>
        <v>-9.9999999999056399E-2</v>
      </c>
      <c r="BC6" s="75">
        <v>60.054000000000002</v>
      </c>
      <c r="BD6" s="75">
        <v>0</v>
      </c>
      <c r="BE6" s="75">
        <v>60.055</v>
      </c>
      <c r="BF6" s="75">
        <f t="shared" si="24"/>
        <v>0.10000000000118803</v>
      </c>
      <c r="BG6" s="75">
        <v>60.054000000000002</v>
      </c>
      <c r="BH6" s="75">
        <f t="shared" si="25"/>
        <v>0.20000000000095497</v>
      </c>
      <c r="BI6" s="75">
        <v>60.054000000000002</v>
      </c>
      <c r="BJ6" s="75">
        <v>0</v>
      </c>
      <c r="BK6" s="75">
        <v>60.055999999999997</v>
      </c>
      <c r="BL6" s="75">
        <f t="shared" si="27"/>
        <v>0.20000000000095497</v>
      </c>
      <c r="BM6" s="75">
        <v>60.055</v>
      </c>
      <c r="BN6" s="75">
        <f t="shared" si="28"/>
        <v>0.10000000000118803</v>
      </c>
      <c r="BO6" s="75">
        <v>60.055999999999997</v>
      </c>
      <c r="BP6" s="75">
        <f t="shared" si="29"/>
        <v>0.20000000000095497</v>
      </c>
      <c r="BQ6" s="75">
        <v>60.052999999999997</v>
      </c>
      <c r="BR6" s="75">
        <f t="shared" si="30"/>
        <v>0.10000000000047748</v>
      </c>
      <c r="BS6" s="75">
        <v>60.052999999999997</v>
      </c>
      <c r="BT6" s="75">
        <f t="shared" si="31"/>
        <v>0.10000000000047748</v>
      </c>
      <c r="BU6" s="75">
        <v>60.052999999999997</v>
      </c>
      <c r="BV6" s="75">
        <f t="shared" si="32"/>
        <v>0</v>
      </c>
    </row>
    <row r="7" spans="1:74" x14ac:dyDescent="0.25">
      <c r="A7" s="99" t="s">
        <v>69</v>
      </c>
      <c r="B7" s="95">
        <v>74.268000000000001</v>
      </c>
      <c r="C7" s="72">
        <v>74.268000000000001</v>
      </c>
      <c r="D7" s="73">
        <v>0</v>
      </c>
      <c r="E7" s="73">
        <v>74.26700000000001</v>
      </c>
      <c r="F7" s="98">
        <v>0</v>
      </c>
      <c r="G7" s="73">
        <v>74.265000000000001</v>
      </c>
      <c r="H7" s="98">
        <f t="shared" si="1"/>
        <v>0</v>
      </c>
      <c r="I7" s="73">
        <v>74.26400000000001</v>
      </c>
      <c r="J7" s="98">
        <v>0</v>
      </c>
      <c r="K7" s="73">
        <v>74.263000000000005</v>
      </c>
      <c r="L7" s="98">
        <v>0</v>
      </c>
      <c r="M7" s="73">
        <v>74.263000000000005</v>
      </c>
      <c r="N7" s="98">
        <v>0</v>
      </c>
      <c r="O7" s="73">
        <v>74.26400000000001</v>
      </c>
      <c r="P7" s="98">
        <v>0</v>
      </c>
      <c r="Q7" s="73">
        <v>74.26400000000001</v>
      </c>
      <c r="R7" s="98">
        <v>0</v>
      </c>
      <c r="S7" s="73">
        <v>74.265000000000001</v>
      </c>
      <c r="T7" s="70">
        <f t="shared" si="5"/>
        <v>0.10000000000047748</v>
      </c>
      <c r="U7" s="73">
        <v>74.263000000000005</v>
      </c>
      <c r="V7" s="98">
        <v>0</v>
      </c>
      <c r="W7" s="73">
        <v>74.263000000000005</v>
      </c>
      <c r="X7" s="98">
        <v>0</v>
      </c>
      <c r="Y7" s="73">
        <v>74.26400000000001</v>
      </c>
      <c r="Z7" s="98">
        <v>0</v>
      </c>
      <c r="AA7" s="72">
        <v>74.26400000000001</v>
      </c>
      <c r="AB7" s="73">
        <f t="shared" si="9"/>
        <v>0.10000000000189857</v>
      </c>
      <c r="AC7" s="73">
        <v>74.262</v>
      </c>
      <c r="AD7" s="98">
        <f t="shared" si="10"/>
        <v>0.10000000000047748</v>
      </c>
      <c r="AE7" s="73">
        <v>74.262</v>
      </c>
      <c r="AF7" s="98">
        <f t="shared" si="11"/>
        <v>0.10000000000047748</v>
      </c>
      <c r="AG7" s="73">
        <v>74.262</v>
      </c>
      <c r="AH7" s="98">
        <f t="shared" si="12"/>
        <v>0.10000000000047748</v>
      </c>
      <c r="AI7" s="73">
        <v>74.263000000000005</v>
      </c>
      <c r="AJ7" s="98">
        <f t="shared" si="13"/>
        <v>0.10000000000047748</v>
      </c>
      <c r="AK7" s="73">
        <v>74.263999999999996</v>
      </c>
      <c r="AL7" s="98">
        <f t="shared" si="14"/>
        <v>0.10000000000189857</v>
      </c>
      <c r="AM7" s="73">
        <v>74.263999999999996</v>
      </c>
      <c r="AN7" s="98">
        <v>0</v>
      </c>
      <c r="AO7" s="73">
        <v>74.263999999999996</v>
      </c>
      <c r="AP7" s="98">
        <v>0</v>
      </c>
      <c r="AQ7" s="73">
        <v>74.265000000000001</v>
      </c>
      <c r="AR7" s="70">
        <v>0</v>
      </c>
      <c r="AS7" s="73">
        <v>74.263999999999996</v>
      </c>
      <c r="AT7" s="98">
        <f t="shared" si="18"/>
        <v>0.10000000000189857</v>
      </c>
      <c r="AU7" s="73">
        <v>74.262999999999991</v>
      </c>
      <c r="AV7" s="98">
        <f t="shared" si="19"/>
        <v>0.20000000000095497</v>
      </c>
      <c r="AW7" s="73">
        <v>74.262999999999991</v>
      </c>
      <c r="AX7" s="98">
        <f t="shared" si="20"/>
        <v>0.10000000000047748</v>
      </c>
      <c r="AY7" s="73">
        <v>74.263999999999996</v>
      </c>
      <c r="AZ7" s="98">
        <f t="shared" si="21"/>
        <v>0.10000000000189857</v>
      </c>
      <c r="BA7" s="73">
        <v>74.262999999999991</v>
      </c>
      <c r="BB7" s="74">
        <f t="shared" si="22"/>
        <v>0.10000000000047748</v>
      </c>
      <c r="BC7" s="75">
        <v>74.259999999999991</v>
      </c>
      <c r="BD7" s="75">
        <f t="shared" si="23"/>
        <v>0.10000000000047748</v>
      </c>
      <c r="BE7" s="75">
        <v>74.259999999999991</v>
      </c>
      <c r="BF7" s="75">
        <f t="shared" si="24"/>
        <v>0.10000000000047748</v>
      </c>
      <c r="BG7" s="75">
        <v>74.257999999999996</v>
      </c>
      <c r="BH7" s="75">
        <f t="shared" si="25"/>
        <v>0.10000000000189857</v>
      </c>
      <c r="BI7" s="75">
        <v>74.259999999999991</v>
      </c>
      <c r="BJ7" s="75">
        <f t="shared" si="26"/>
        <v>0.10000000000047748</v>
      </c>
      <c r="BK7" s="75">
        <v>74.259999999999991</v>
      </c>
      <c r="BL7" s="75">
        <v>0</v>
      </c>
      <c r="BM7" s="75">
        <v>74.259999999999991</v>
      </c>
      <c r="BN7" s="75">
        <f t="shared" si="28"/>
        <v>0.10000000000047748</v>
      </c>
      <c r="BO7" s="75">
        <v>74.259999999999991</v>
      </c>
      <c r="BP7" s="75">
        <f t="shared" si="29"/>
        <v>0.10000000000047748</v>
      </c>
      <c r="BQ7" s="75">
        <v>74.257999999999996</v>
      </c>
      <c r="BR7" s="75">
        <f t="shared" si="30"/>
        <v>0.20000000000095497</v>
      </c>
      <c r="BS7" s="75">
        <v>74.257999999999996</v>
      </c>
      <c r="BT7" s="75">
        <f t="shared" si="31"/>
        <v>0.10000000000189857</v>
      </c>
      <c r="BU7" s="75">
        <v>74.259</v>
      </c>
      <c r="BV7" s="75">
        <f t="shared" si="32"/>
        <v>0.10000000000189857</v>
      </c>
    </row>
    <row r="8" spans="1:74" x14ac:dyDescent="0.25">
      <c r="A8" s="99" t="s">
        <v>70</v>
      </c>
      <c r="B8" s="95">
        <v>88.047000000000011</v>
      </c>
      <c r="C8" s="72">
        <v>88.047000000000011</v>
      </c>
      <c r="D8" s="73">
        <v>0</v>
      </c>
      <c r="E8" s="73">
        <v>88.046000000000006</v>
      </c>
      <c r="F8" s="98">
        <f t="shared" si="0"/>
        <v>9.9999999999056399E-2</v>
      </c>
      <c r="G8" s="73">
        <v>88.044000000000011</v>
      </c>
      <c r="H8" s="98">
        <f t="shared" si="1"/>
        <v>0</v>
      </c>
      <c r="I8" s="73">
        <v>88.043000000000006</v>
      </c>
      <c r="J8" s="98">
        <f t="shared" si="2"/>
        <v>9.9999999999056399E-2</v>
      </c>
      <c r="K8" s="73">
        <v>88.042000000000002</v>
      </c>
      <c r="L8" s="98">
        <f t="shared" si="3"/>
        <v>9.9999999999056399E-2</v>
      </c>
      <c r="M8" s="73">
        <v>88.042000000000002</v>
      </c>
      <c r="N8" s="98">
        <f t="shared" si="34"/>
        <v>0.1999999999981128</v>
      </c>
      <c r="O8" s="73">
        <v>88.043000000000006</v>
      </c>
      <c r="P8" s="98">
        <f t="shared" si="33"/>
        <v>0.19999999999953388</v>
      </c>
      <c r="Q8" s="73">
        <v>88.043000000000006</v>
      </c>
      <c r="R8" s="98">
        <f t="shared" si="4"/>
        <v>0.19999999999953388</v>
      </c>
      <c r="S8" s="73">
        <v>88.043000000000006</v>
      </c>
      <c r="T8" s="70">
        <f t="shared" si="5"/>
        <v>0.19999999999953388</v>
      </c>
      <c r="U8" s="73">
        <v>88.042000000000002</v>
      </c>
      <c r="V8" s="98">
        <f t="shared" si="6"/>
        <v>0.1999999999981128</v>
      </c>
      <c r="W8" s="73">
        <v>88.042000000000002</v>
      </c>
      <c r="X8" s="98">
        <f t="shared" si="7"/>
        <v>0.1999999999981128</v>
      </c>
      <c r="Y8" s="73">
        <v>88.043000000000006</v>
      </c>
      <c r="Z8" s="98">
        <f t="shared" si="8"/>
        <v>0.19999999999953388</v>
      </c>
      <c r="AA8" s="72">
        <v>88.042000000000002</v>
      </c>
      <c r="AB8" s="73">
        <f t="shared" si="9"/>
        <v>9.9999999999056399E-2</v>
      </c>
      <c r="AC8" s="73">
        <v>88.04</v>
      </c>
      <c r="AD8" s="98">
        <f t="shared" si="10"/>
        <v>0.19999999999953388</v>
      </c>
      <c r="AE8" s="73">
        <v>88.04</v>
      </c>
      <c r="AF8" s="98">
        <f t="shared" si="11"/>
        <v>9.9999999999056399E-2</v>
      </c>
      <c r="AG8" s="73">
        <v>88.04</v>
      </c>
      <c r="AH8" s="98">
        <f t="shared" si="12"/>
        <v>9.9999999999056399E-2</v>
      </c>
      <c r="AI8" s="73">
        <v>88.041000000000011</v>
      </c>
      <c r="AJ8" s="98">
        <f t="shared" si="13"/>
        <v>9.9999999999056399E-2</v>
      </c>
      <c r="AK8" s="73">
        <v>88.041999999999987</v>
      </c>
      <c r="AL8" s="98">
        <f t="shared" si="14"/>
        <v>9.9999999999056399E-2</v>
      </c>
      <c r="AM8" s="73">
        <v>88.042999999999992</v>
      </c>
      <c r="AN8" s="98">
        <f t="shared" si="15"/>
        <v>0.19999999999953388</v>
      </c>
      <c r="AO8" s="73">
        <v>88.042999999999992</v>
      </c>
      <c r="AP8" s="98">
        <f t="shared" si="16"/>
        <v>0.19999999999953388</v>
      </c>
      <c r="AQ8" s="73">
        <v>88.043999999999997</v>
      </c>
      <c r="AR8" s="70">
        <f t="shared" si="17"/>
        <v>0.19999999999953388</v>
      </c>
      <c r="AS8" s="73">
        <v>88.041999999999987</v>
      </c>
      <c r="AT8" s="98">
        <f t="shared" si="18"/>
        <v>0.1999999999981128</v>
      </c>
      <c r="AU8" s="73">
        <v>88.039999999999992</v>
      </c>
      <c r="AV8" s="98">
        <f t="shared" si="19"/>
        <v>9.9999999999056399E-2</v>
      </c>
      <c r="AW8" s="73">
        <v>88.040999999999997</v>
      </c>
      <c r="AX8" s="98">
        <f t="shared" si="20"/>
        <v>9.9999999999056399E-2</v>
      </c>
      <c r="AY8" s="73">
        <v>88.041999999999987</v>
      </c>
      <c r="AZ8" s="98">
        <f t="shared" si="21"/>
        <v>0.1999999999981128</v>
      </c>
      <c r="BA8" s="73">
        <v>88.040999999999997</v>
      </c>
      <c r="BB8" s="74">
        <f t="shared" si="22"/>
        <v>0.19999999999953388</v>
      </c>
      <c r="BC8" s="75">
        <v>88.037999999999997</v>
      </c>
      <c r="BD8" s="75">
        <f t="shared" si="23"/>
        <v>0.19999999999953388</v>
      </c>
      <c r="BE8" s="75">
        <v>88.037999999999997</v>
      </c>
      <c r="BF8" s="75">
        <f t="shared" si="24"/>
        <v>0.19999999999953388</v>
      </c>
      <c r="BG8" s="75">
        <v>88.035999999999987</v>
      </c>
      <c r="BH8" s="75">
        <f t="shared" si="25"/>
        <v>0.1999999999981128</v>
      </c>
      <c r="BI8" s="75">
        <v>88.037999999999997</v>
      </c>
      <c r="BJ8" s="75">
        <f t="shared" si="26"/>
        <v>0.39999999999906777</v>
      </c>
      <c r="BK8" s="75">
        <v>88.038999999999987</v>
      </c>
      <c r="BL8" s="75">
        <f t="shared" si="27"/>
        <v>0.29999999999859028</v>
      </c>
      <c r="BM8" s="75">
        <v>88.037999999999997</v>
      </c>
      <c r="BN8" s="75">
        <f t="shared" si="28"/>
        <v>0.30000000000001137</v>
      </c>
      <c r="BO8" s="75">
        <v>88.037999999999997</v>
      </c>
      <c r="BP8" s="75">
        <f t="shared" si="29"/>
        <v>0.19999999999953388</v>
      </c>
      <c r="BQ8" s="75">
        <v>88.034999999999997</v>
      </c>
      <c r="BR8" s="75">
        <f t="shared" si="30"/>
        <v>0.19999999999953388</v>
      </c>
      <c r="BS8" s="75">
        <v>88.035999999999987</v>
      </c>
      <c r="BT8" s="75">
        <f t="shared" si="31"/>
        <v>0.39999999999764668</v>
      </c>
      <c r="BU8" s="75">
        <v>88.036999999999992</v>
      </c>
      <c r="BV8" s="75">
        <f t="shared" si="32"/>
        <v>0.29999999999859028</v>
      </c>
    </row>
    <row r="9" spans="1:74" x14ac:dyDescent="0.25">
      <c r="A9" s="99" t="s">
        <v>71</v>
      </c>
      <c r="B9" s="95">
        <v>98.783000000000001</v>
      </c>
      <c r="C9" s="72">
        <v>98.783000000000001</v>
      </c>
      <c r="D9" s="73">
        <v>0</v>
      </c>
      <c r="E9" s="73">
        <v>98.781000000000006</v>
      </c>
      <c r="F9" s="98">
        <f t="shared" si="0"/>
        <v>0</v>
      </c>
      <c r="G9" s="73">
        <v>98.78</v>
      </c>
      <c r="H9" s="98">
        <f t="shared" si="1"/>
        <v>9.9999999999056399E-2</v>
      </c>
      <c r="I9" s="73">
        <v>98.778000000000006</v>
      </c>
      <c r="J9" s="98">
        <f t="shared" si="2"/>
        <v>0</v>
      </c>
      <c r="K9" s="73">
        <v>98.777000000000001</v>
      </c>
      <c r="L9" s="98">
        <f t="shared" si="3"/>
        <v>9.9999999999056399E-2</v>
      </c>
      <c r="M9" s="73">
        <v>98.77600000000001</v>
      </c>
      <c r="N9" s="98">
        <f t="shared" si="34"/>
        <v>0</v>
      </c>
      <c r="O9" s="73">
        <v>98.777000000000001</v>
      </c>
      <c r="P9" s="98">
        <f t="shared" si="33"/>
        <v>0</v>
      </c>
      <c r="Q9" s="73">
        <v>98.777000000000001</v>
      </c>
      <c r="R9" s="98">
        <f t="shared" si="4"/>
        <v>0</v>
      </c>
      <c r="S9" s="73">
        <v>98.777000000000001</v>
      </c>
      <c r="T9" s="70">
        <f t="shared" si="5"/>
        <v>-0.10000000000047748</v>
      </c>
      <c r="U9" s="73">
        <v>98.77600000000001</v>
      </c>
      <c r="V9" s="98">
        <f t="shared" si="6"/>
        <v>0</v>
      </c>
      <c r="W9" s="73">
        <v>98.77600000000001</v>
      </c>
      <c r="X9" s="98">
        <f t="shared" si="7"/>
        <v>0</v>
      </c>
      <c r="Y9" s="73">
        <v>98.777000000000001</v>
      </c>
      <c r="Z9" s="98">
        <f t="shared" si="8"/>
        <v>0</v>
      </c>
      <c r="AA9" s="72">
        <v>98.777000000000001</v>
      </c>
      <c r="AB9" s="73">
        <f t="shared" si="9"/>
        <v>0</v>
      </c>
      <c r="AC9" s="73">
        <v>98.774000000000001</v>
      </c>
      <c r="AD9" s="98">
        <f t="shared" si="10"/>
        <v>0</v>
      </c>
      <c r="AE9" s="73">
        <v>98.775000000000006</v>
      </c>
      <c r="AF9" s="98">
        <f t="shared" si="11"/>
        <v>0.10000000000047748</v>
      </c>
      <c r="AG9" s="73">
        <v>98.775000000000006</v>
      </c>
      <c r="AH9" s="98">
        <f t="shared" si="12"/>
        <v>0.10000000000047748</v>
      </c>
      <c r="AI9" s="73">
        <v>98.77600000000001</v>
      </c>
      <c r="AJ9" s="98">
        <f t="shared" si="13"/>
        <v>0.10000000000047748</v>
      </c>
      <c r="AK9" s="73">
        <v>98.776999999999987</v>
      </c>
      <c r="AL9" s="98">
        <f t="shared" si="14"/>
        <v>9.9999999999056399E-2</v>
      </c>
      <c r="AM9" s="73">
        <v>98.776999999999987</v>
      </c>
      <c r="AN9" s="98">
        <f t="shared" si="15"/>
        <v>0</v>
      </c>
      <c r="AO9" s="73">
        <v>98.776999999999987</v>
      </c>
      <c r="AP9" s="98">
        <f t="shared" si="16"/>
        <v>0</v>
      </c>
      <c r="AQ9" s="73">
        <v>98.777999999999992</v>
      </c>
      <c r="AR9" s="70">
        <f t="shared" si="17"/>
        <v>0</v>
      </c>
      <c r="AS9" s="73">
        <v>98.775999999999996</v>
      </c>
      <c r="AT9" s="98">
        <f t="shared" si="18"/>
        <v>0</v>
      </c>
      <c r="AU9" s="73">
        <v>98.774999999999991</v>
      </c>
      <c r="AV9" s="98">
        <f t="shared" si="19"/>
        <v>0</v>
      </c>
      <c r="AW9" s="73">
        <v>98.775999999999996</v>
      </c>
      <c r="AX9" s="98">
        <f t="shared" si="20"/>
        <v>0</v>
      </c>
      <c r="AY9" s="73">
        <v>98.775999999999996</v>
      </c>
      <c r="AZ9" s="98">
        <f t="shared" si="21"/>
        <v>0</v>
      </c>
      <c r="BA9" s="73">
        <v>98.774999999999991</v>
      </c>
      <c r="BB9" s="74">
        <f t="shared" si="22"/>
        <v>0</v>
      </c>
      <c r="BC9" s="75">
        <v>98.771999999999991</v>
      </c>
      <c r="BD9" s="75">
        <f t="shared" si="23"/>
        <v>0</v>
      </c>
      <c r="BE9" s="75">
        <v>98.771999999999991</v>
      </c>
      <c r="BF9" s="75">
        <f t="shared" si="24"/>
        <v>0.10000000000047748</v>
      </c>
      <c r="BG9" s="75">
        <v>98.77</v>
      </c>
      <c r="BH9" s="75">
        <f t="shared" si="25"/>
        <v>0</v>
      </c>
      <c r="BI9" s="75">
        <v>98.77</v>
      </c>
      <c r="BJ9" s="75">
        <f t="shared" si="26"/>
        <v>-9.9999999999056399E-2</v>
      </c>
      <c r="BK9" s="75">
        <v>98.771999999999991</v>
      </c>
      <c r="BL9" s="75">
        <f t="shared" si="27"/>
        <v>0.10000000000047748</v>
      </c>
      <c r="BM9" s="75">
        <v>98.770999999999987</v>
      </c>
      <c r="BN9" s="75">
        <f t="shared" si="28"/>
        <v>9.9999999999056399E-2</v>
      </c>
      <c r="BO9" s="75">
        <v>98.771999999999991</v>
      </c>
      <c r="BP9" s="75">
        <f t="shared" si="29"/>
        <v>0.19999999999953388</v>
      </c>
      <c r="BQ9" s="75">
        <v>98.768999999999991</v>
      </c>
      <c r="BR9" s="75">
        <f t="shared" si="30"/>
        <v>0.19999999999953388</v>
      </c>
      <c r="BS9" s="75">
        <v>98.768000000000001</v>
      </c>
      <c r="BT9" s="75">
        <v>0</v>
      </c>
      <c r="BU9" s="75">
        <v>98.77</v>
      </c>
      <c r="BV9" s="75">
        <f t="shared" si="32"/>
        <v>0.10000000000047748</v>
      </c>
    </row>
    <row r="10" spans="1:74" x14ac:dyDescent="0.25">
      <c r="A10" s="99" t="s">
        <v>72</v>
      </c>
      <c r="B10" s="95">
        <v>101.298</v>
      </c>
      <c r="C10" s="72">
        <v>101.298</v>
      </c>
      <c r="D10" s="73">
        <v>0</v>
      </c>
      <c r="E10" s="73">
        <v>101.29600000000001</v>
      </c>
      <c r="F10" s="98">
        <f t="shared" si="0"/>
        <v>0</v>
      </c>
      <c r="G10" s="73">
        <v>101.29400000000001</v>
      </c>
      <c r="H10" s="98">
        <v>0</v>
      </c>
      <c r="I10" s="73">
        <v>101.29300000000001</v>
      </c>
      <c r="J10" s="98">
        <f t="shared" si="2"/>
        <v>0.20000000000095497</v>
      </c>
      <c r="K10" s="73">
        <v>101.29100000000001</v>
      </c>
      <c r="L10" s="98">
        <v>0</v>
      </c>
      <c r="M10" s="73">
        <v>101.29100000000001</v>
      </c>
      <c r="N10" s="98">
        <f t="shared" si="34"/>
        <v>0.10000000000047748</v>
      </c>
      <c r="O10" s="73">
        <v>101.292</v>
      </c>
      <c r="P10" s="98">
        <f t="shared" si="33"/>
        <v>0</v>
      </c>
      <c r="Q10" s="73">
        <v>101.292</v>
      </c>
      <c r="R10" s="98">
        <f t="shared" si="4"/>
        <v>0</v>
      </c>
      <c r="S10" s="73">
        <v>101.29300000000001</v>
      </c>
      <c r="T10" s="70">
        <f t="shared" si="5"/>
        <v>0.10000000000047748</v>
      </c>
      <c r="U10" s="73">
        <v>101.29100000000001</v>
      </c>
      <c r="V10" s="98">
        <v>0</v>
      </c>
      <c r="W10" s="73">
        <v>101.29100000000001</v>
      </c>
      <c r="X10" s="98">
        <v>0</v>
      </c>
      <c r="Y10" s="73">
        <v>101.292</v>
      </c>
      <c r="Z10" s="98">
        <f t="shared" si="8"/>
        <v>0.10000000000047748</v>
      </c>
      <c r="AA10" s="72">
        <v>101.292</v>
      </c>
      <c r="AB10" s="73">
        <f t="shared" si="9"/>
        <v>0.10000000000047748</v>
      </c>
      <c r="AC10" s="73">
        <v>101.289</v>
      </c>
      <c r="AD10" s="98">
        <f t="shared" si="10"/>
        <v>0</v>
      </c>
      <c r="AE10" s="73">
        <v>101.289</v>
      </c>
      <c r="AF10" s="98">
        <f t="shared" si="11"/>
        <v>0.10000000000047748</v>
      </c>
      <c r="AG10" s="73">
        <v>101.289</v>
      </c>
      <c r="AH10" s="98">
        <f t="shared" si="12"/>
        <v>0.10000000000047748</v>
      </c>
      <c r="AI10" s="73">
        <v>101.29</v>
      </c>
      <c r="AJ10" s="98">
        <f t="shared" si="13"/>
        <v>0.10000000000047748</v>
      </c>
      <c r="AK10" s="73">
        <v>101.291</v>
      </c>
      <c r="AL10" s="98">
        <f t="shared" si="14"/>
        <v>0</v>
      </c>
      <c r="AM10" s="73">
        <v>101.29199999999999</v>
      </c>
      <c r="AN10" s="98">
        <f t="shared" si="15"/>
        <v>9.9999999999056399E-2</v>
      </c>
      <c r="AO10" s="73">
        <v>101.29199999999999</v>
      </c>
      <c r="AP10" s="98">
        <f t="shared" si="16"/>
        <v>0</v>
      </c>
      <c r="AQ10" s="73">
        <v>101.29299999999999</v>
      </c>
      <c r="AR10" s="70">
        <f t="shared" si="17"/>
        <v>0.10000000000047748</v>
      </c>
      <c r="AS10" s="73">
        <v>101.291</v>
      </c>
      <c r="AT10" s="98">
        <f t="shared" si="18"/>
        <v>0.10000000000047748</v>
      </c>
      <c r="AU10" s="73">
        <v>101.28999999999999</v>
      </c>
      <c r="AV10" s="98">
        <f t="shared" si="19"/>
        <v>0.10000000000047748</v>
      </c>
      <c r="AW10" s="73">
        <v>101.291</v>
      </c>
      <c r="AX10" s="98">
        <f t="shared" si="20"/>
        <v>0.20000000000095497</v>
      </c>
      <c r="AY10" s="73">
        <v>101.291</v>
      </c>
      <c r="AZ10" s="98">
        <f t="shared" si="21"/>
        <v>0.10000000000047748</v>
      </c>
      <c r="BA10" s="73">
        <v>101.28999999999999</v>
      </c>
      <c r="BB10" s="74">
        <f t="shared" si="22"/>
        <v>0.19999999999953388</v>
      </c>
      <c r="BC10" s="75">
        <v>101.28699999999999</v>
      </c>
      <c r="BD10" s="75">
        <f t="shared" si="23"/>
        <v>0.19999999999953388</v>
      </c>
      <c r="BE10" s="75">
        <v>101.28599999999999</v>
      </c>
      <c r="BF10" s="75">
        <f t="shared" si="24"/>
        <v>9.9999999999056399E-2</v>
      </c>
      <c r="BG10" s="75">
        <v>101.285</v>
      </c>
      <c r="BH10" s="75">
        <f t="shared" si="25"/>
        <v>0.20000000000095497</v>
      </c>
      <c r="BI10" s="75">
        <v>101.28599999999999</v>
      </c>
      <c r="BJ10" s="75">
        <f t="shared" si="26"/>
        <v>0.19999999999953388</v>
      </c>
      <c r="BK10" s="75">
        <v>101.28599999999999</v>
      </c>
      <c r="BL10" s="75">
        <f t="shared" si="27"/>
        <v>0</v>
      </c>
      <c r="BM10" s="75">
        <v>101.285</v>
      </c>
      <c r="BN10" s="75">
        <f t="shared" si="28"/>
        <v>0.10000000000047748</v>
      </c>
      <c r="BO10" s="75">
        <v>101.285</v>
      </c>
      <c r="BP10" s="75">
        <f t="shared" si="29"/>
        <v>0.10000000000047748</v>
      </c>
      <c r="BQ10" s="75">
        <v>101.282</v>
      </c>
      <c r="BR10" s="75">
        <f t="shared" si="30"/>
        <v>0</v>
      </c>
      <c r="BS10" s="75">
        <v>101.28299999999999</v>
      </c>
      <c r="BT10" s="75">
        <f t="shared" si="31"/>
        <v>0.19999999999953388</v>
      </c>
      <c r="BU10" s="75">
        <v>101.28399999999999</v>
      </c>
      <c r="BV10" s="75">
        <f t="shared" si="32"/>
        <v>0.19999999999953388</v>
      </c>
    </row>
    <row r="11" spans="1:74" x14ac:dyDescent="0.25">
      <c r="A11" s="99" t="s">
        <v>73</v>
      </c>
      <c r="B11" s="95">
        <v>112.099</v>
      </c>
      <c r="C11" s="72">
        <v>112.099</v>
      </c>
      <c r="D11" s="73">
        <v>0</v>
      </c>
      <c r="E11" s="73">
        <v>112.09700000000001</v>
      </c>
      <c r="F11" s="98">
        <f t="shared" si="0"/>
        <v>-0.10000000000047748</v>
      </c>
      <c r="G11" s="73">
        <v>112.095</v>
      </c>
      <c r="H11" s="98">
        <v>0</v>
      </c>
      <c r="I11" s="73">
        <v>112.092</v>
      </c>
      <c r="J11" s="98">
        <f t="shared" si="2"/>
        <v>-0.10000000000047748</v>
      </c>
      <c r="K11" s="73">
        <v>112.092</v>
      </c>
      <c r="L11" s="98">
        <f t="shared" si="3"/>
        <v>0.19999999999953388</v>
      </c>
      <c r="M11" s="73">
        <v>112.09100000000001</v>
      </c>
      <c r="N11" s="98">
        <f t="shared" si="34"/>
        <v>0.10000000000047748</v>
      </c>
      <c r="O11" s="73">
        <v>112.093</v>
      </c>
      <c r="P11" s="98">
        <f t="shared" si="33"/>
        <v>0.30000000000001137</v>
      </c>
      <c r="Q11" s="73">
        <v>112.093</v>
      </c>
      <c r="R11" s="98">
        <f t="shared" si="4"/>
        <v>0.30000000000001137</v>
      </c>
      <c r="S11" s="73">
        <v>112.093</v>
      </c>
      <c r="T11" s="70">
        <f t="shared" si="5"/>
        <v>9.9999999999056399E-2</v>
      </c>
      <c r="U11" s="73">
        <v>112.092</v>
      </c>
      <c r="V11" s="98">
        <f t="shared" si="6"/>
        <v>9.9999999999056399E-2</v>
      </c>
      <c r="W11" s="73">
        <v>112.092</v>
      </c>
      <c r="X11" s="98">
        <f t="shared" si="7"/>
        <v>9.9999999999056399E-2</v>
      </c>
      <c r="Y11" s="73">
        <v>112.092</v>
      </c>
      <c r="Z11" s="98">
        <f t="shared" si="8"/>
        <v>9.9999999999056399E-2</v>
      </c>
      <c r="AA11" s="72">
        <v>112.092</v>
      </c>
      <c r="AB11" s="73">
        <v>0</v>
      </c>
      <c r="AC11" s="73">
        <v>112.09</v>
      </c>
      <c r="AD11" s="98">
        <f t="shared" si="10"/>
        <v>0.19999999999953388</v>
      </c>
      <c r="AE11" s="73">
        <v>112.089</v>
      </c>
      <c r="AF11" s="98">
        <f t="shared" si="11"/>
        <v>0.19999999999953388</v>
      </c>
      <c r="AG11" s="73">
        <v>112.089</v>
      </c>
      <c r="AH11" s="98">
        <f t="shared" si="12"/>
        <v>0.19999999999953388</v>
      </c>
      <c r="AI11" s="73">
        <v>112.09</v>
      </c>
      <c r="AJ11" s="98">
        <f t="shared" si="13"/>
        <v>0.19999999999953388</v>
      </c>
      <c r="AK11" s="73">
        <v>112.092</v>
      </c>
      <c r="AL11" s="98">
        <f t="shared" si="14"/>
        <v>0.30000000000001137</v>
      </c>
      <c r="AM11" s="73">
        <v>112.092</v>
      </c>
      <c r="AN11" s="98">
        <f t="shared" si="15"/>
        <v>0.10000000000047748</v>
      </c>
      <c r="AO11" s="73">
        <v>112.09299999999999</v>
      </c>
      <c r="AP11" s="98">
        <f t="shared" si="16"/>
        <v>0.29999999999859028</v>
      </c>
      <c r="AQ11" s="73">
        <v>112.09299999999999</v>
      </c>
      <c r="AR11" s="70">
        <f t="shared" si="17"/>
        <v>9.9999999999056399E-2</v>
      </c>
      <c r="AS11" s="73">
        <v>112.09099999999999</v>
      </c>
      <c r="AT11" s="98">
        <f t="shared" si="18"/>
        <v>0.19999999999953388</v>
      </c>
      <c r="AU11" s="73">
        <v>112.08999999999999</v>
      </c>
      <c r="AV11" s="98">
        <f t="shared" si="19"/>
        <v>0.19999999999953388</v>
      </c>
      <c r="AW11" s="73">
        <v>112.08999999999999</v>
      </c>
      <c r="AX11" s="98">
        <f t="shared" si="20"/>
        <v>0.19999999999953388</v>
      </c>
      <c r="AY11" s="73">
        <v>112.09099999999999</v>
      </c>
      <c r="AZ11" s="98">
        <f t="shared" si="21"/>
        <v>0.19999999999953388</v>
      </c>
      <c r="BA11" s="73">
        <v>112.089</v>
      </c>
      <c r="BB11" s="74">
        <f t="shared" si="22"/>
        <v>0.19999999999953388</v>
      </c>
      <c r="BC11" s="75">
        <v>112.086</v>
      </c>
      <c r="BD11" s="75">
        <f t="shared" si="23"/>
        <v>0.19999999999953388</v>
      </c>
      <c r="BE11" s="75">
        <v>112.086</v>
      </c>
      <c r="BF11" s="75">
        <f t="shared" si="24"/>
        <v>0.19999999999953388</v>
      </c>
      <c r="BG11" s="75">
        <v>112.08399999999999</v>
      </c>
      <c r="BH11" s="75">
        <f t="shared" si="25"/>
        <v>0.19999999999953388</v>
      </c>
      <c r="BI11" s="75">
        <v>112.08499999999999</v>
      </c>
      <c r="BJ11" s="75">
        <f t="shared" si="26"/>
        <v>0.19999999999953388</v>
      </c>
      <c r="BK11" s="75">
        <v>112.08699999999999</v>
      </c>
      <c r="BL11" s="75">
        <f t="shared" si="27"/>
        <v>0.29999999999859028</v>
      </c>
      <c r="BM11" s="75">
        <v>112.08499999999999</v>
      </c>
      <c r="BN11" s="75">
        <f t="shared" si="28"/>
        <v>0.30000000000001137</v>
      </c>
      <c r="BO11" s="75">
        <v>112.08499999999999</v>
      </c>
      <c r="BP11" s="75">
        <f t="shared" si="29"/>
        <v>0.19999999999953388</v>
      </c>
      <c r="BQ11" s="75">
        <v>112.083</v>
      </c>
      <c r="BR11" s="75">
        <f t="shared" si="30"/>
        <v>0.30000000000001137</v>
      </c>
      <c r="BS11" s="75">
        <v>112.08199999999999</v>
      </c>
      <c r="BT11" s="75">
        <f t="shared" si="31"/>
        <v>0.19999999999953388</v>
      </c>
      <c r="BU11" s="75">
        <v>112.083</v>
      </c>
      <c r="BV11" s="75">
        <f t="shared" si="32"/>
        <v>0.19999999999953388</v>
      </c>
    </row>
    <row r="12" spans="1:74" x14ac:dyDescent="0.25">
      <c r="A12" s="99" t="s">
        <v>74</v>
      </c>
      <c r="B12" s="95">
        <v>125.768</v>
      </c>
      <c r="C12" s="72">
        <v>125.768</v>
      </c>
      <c r="D12" s="73">
        <v>0</v>
      </c>
      <c r="E12" s="73">
        <v>125.76700000000001</v>
      </c>
      <c r="F12" s="98">
        <f t="shared" si="0"/>
        <v>9.9999999999056399E-2</v>
      </c>
      <c r="G12" s="73">
        <v>125.76400000000001</v>
      </c>
      <c r="H12" s="98">
        <f t="shared" si="1"/>
        <v>0.10000000000047748</v>
      </c>
      <c r="I12" s="73">
        <v>125.762</v>
      </c>
      <c r="J12" s="98">
        <f t="shared" si="2"/>
        <v>9.9999999997635314E-2</v>
      </c>
      <c r="K12" s="73">
        <v>125.759</v>
      </c>
      <c r="L12" s="98">
        <f t="shared" si="3"/>
        <v>-0.10000000000189857</v>
      </c>
      <c r="M12" s="73">
        <v>125.759</v>
      </c>
      <c r="N12" s="98">
        <v>0</v>
      </c>
      <c r="O12" s="73">
        <v>125.759</v>
      </c>
      <c r="P12" s="98">
        <f t="shared" si="33"/>
        <v>-0.10000000000189857</v>
      </c>
      <c r="Q12" s="73">
        <v>125.759</v>
      </c>
      <c r="R12" s="98">
        <f t="shared" si="4"/>
        <v>-0.10000000000189857</v>
      </c>
      <c r="S12" s="73">
        <v>125.76100000000001</v>
      </c>
      <c r="T12" s="70">
        <f t="shared" si="5"/>
        <v>9.9999999999056399E-2</v>
      </c>
      <c r="U12" s="73">
        <v>125.76</v>
      </c>
      <c r="V12" s="98">
        <f t="shared" si="6"/>
        <v>9.9999999999056399E-2</v>
      </c>
      <c r="W12" s="73">
        <v>125.76</v>
      </c>
      <c r="X12" s="98">
        <f t="shared" si="7"/>
        <v>0.19999999999953388</v>
      </c>
      <c r="Y12" s="73">
        <v>125.76</v>
      </c>
      <c r="Z12" s="98">
        <f t="shared" si="8"/>
        <v>9.9999999999056399E-2</v>
      </c>
      <c r="AA12" s="72">
        <v>125.76100000000001</v>
      </c>
      <c r="AB12" s="73">
        <f t="shared" si="9"/>
        <v>9.9999999999056399E-2</v>
      </c>
      <c r="AC12" s="73">
        <v>125.75700000000001</v>
      </c>
      <c r="AD12" s="98">
        <f t="shared" si="10"/>
        <v>9.9999999997635314E-2</v>
      </c>
      <c r="AE12" s="73">
        <v>125.756</v>
      </c>
      <c r="AF12" s="98">
        <f t="shared" si="11"/>
        <v>9.9999999997635314E-2</v>
      </c>
      <c r="AG12" s="73">
        <v>125.756</v>
      </c>
      <c r="AH12" s="98">
        <v>0</v>
      </c>
      <c r="AI12" s="73">
        <v>125.75700000000001</v>
      </c>
      <c r="AJ12" s="98">
        <f t="shared" si="13"/>
        <v>0</v>
      </c>
      <c r="AK12" s="73">
        <v>125.758</v>
      </c>
      <c r="AL12" s="98">
        <v>0</v>
      </c>
      <c r="AM12" s="73">
        <v>125.75999999999999</v>
      </c>
      <c r="AN12" s="98">
        <f t="shared" si="15"/>
        <v>9.9999999997635314E-2</v>
      </c>
      <c r="AO12" s="73">
        <v>125.759</v>
      </c>
      <c r="AP12" s="98">
        <v>0</v>
      </c>
      <c r="AQ12" s="73">
        <v>125.761</v>
      </c>
      <c r="AR12" s="70">
        <f t="shared" si="17"/>
        <v>0.10000000000047748</v>
      </c>
      <c r="AS12" s="73">
        <v>125.758</v>
      </c>
      <c r="AT12" s="98">
        <f t="shared" si="18"/>
        <v>9.9999999999056399E-2</v>
      </c>
      <c r="AU12" s="73">
        <v>125.75699999999999</v>
      </c>
      <c r="AV12" s="98">
        <f t="shared" si="19"/>
        <v>0.19999999999953388</v>
      </c>
      <c r="AW12" s="73">
        <v>125.75699999999999</v>
      </c>
      <c r="AX12" s="98">
        <f t="shared" si="20"/>
        <v>9.9999999999056399E-2</v>
      </c>
      <c r="AY12" s="73">
        <v>125.758</v>
      </c>
      <c r="AZ12" s="98">
        <f t="shared" si="21"/>
        <v>9.9999999999056399E-2</v>
      </c>
      <c r="BA12" s="73">
        <v>125.756</v>
      </c>
      <c r="BB12" s="74">
        <f t="shared" si="22"/>
        <v>0.20000000000095497</v>
      </c>
      <c r="BC12" s="75">
        <v>125.753</v>
      </c>
      <c r="BD12" s="75">
        <f t="shared" si="23"/>
        <v>9.9999999999056399E-2</v>
      </c>
      <c r="BE12" s="75">
        <v>125.753</v>
      </c>
      <c r="BF12" s="75">
        <f t="shared" si="24"/>
        <v>9.9999999999056399E-2</v>
      </c>
      <c r="BG12" s="75">
        <v>125.75099999999999</v>
      </c>
      <c r="BH12" s="75">
        <f t="shared" si="25"/>
        <v>9.9999999999056399E-2</v>
      </c>
      <c r="BI12" s="75">
        <v>125.752</v>
      </c>
      <c r="BJ12" s="75">
        <f t="shared" si="26"/>
        <v>9.9999999999056399E-2</v>
      </c>
      <c r="BK12" s="75">
        <v>125.753</v>
      </c>
      <c r="BL12" s="75">
        <f t="shared" si="27"/>
        <v>0.19999999999953388</v>
      </c>
      <c r="BM12" s="75">
        <v>125.75099999999999</v>
      </c>
      <c r="BN12" s="75">
        <f t="shared" si="28"/>
        <v>0.19999999999953388</v>
      </c>
      <c r="BO12" s="75">
        <v>125.752</v>
      </c>
      <c r="BP12" s="75">
        <f t="shared" si="29"/>
        <v>0.19999999999953388</v>
      </c>
      <c r="BQ12" s="75">
        <v>125.749</v>
      </c>
      <c r="BR12" s="75">
        <f t="shared" si="30"/>
        <v>0.1999999999981128</v>
      </c>
      <c r="BS12" s="75">
        <v>125.749</v>
      </c>
      <c r="BT12" s="75">
        <f t="shared" si="31"/>
        <v>0.29999999999859028</v>
      </c>
      <c r="BU12" s="75">
        <v>125.75</v>
      </c>
      <c r="BV12" s="75">
        <f t="shared" si="32"/>
        <v>0.20000000000095497</v>
      </c>
    </row>
    <row r="13" spans="1:74" x14ac:dyDescent="0.25">
      <c r="A13" s="99" t="s">
        <v>75</v>
      </c>
      <c r="B13" s="95">
        <v>139.24199999999999</v>
      </c>
      <c r="C13" s="72">
        <v>139.24199999999999</v>
      </c>
      <c r="D13" s="73">
        <v>0</v>
      </c>
      <c r="E13" s="73">
        <v>139.24</v>
      </c>
      <c r="F13" s="98">
        <f t="shared" si="0"/>
        <v>-9.9999999997635314E-2</v>
      </c>
      <c r="G13" s="73">
        <v>139.23699999999999</v>
      </c>
      <c r="H13" s="98">
        <f t="shared" si="1"/>
        <v>-0.10000000000047748</v>
      </c>
      <c r="I13" s="73">
        <v>139.23500000000001</v>
      </c>
      <c r="J13" s="98">
        <f t="shared" si="2"/>
        <v>-9.9999999997635314E-2</v>
      </c>
      <c r="K13" s="73">
        <v>139.23400000000001</v>
      </c>
      <c r="L13" s="98">
        <f t="shared" si="3"/>
        <v>0</v>
      </c>
      <c r="M13" s="73">
        <v>139.233</v>
      </c>
      <c r="N13" s="98">
        <f t="shared" si="34"/>
        <v>0</v>
      </c>
      <c r="O13" s="73">
        <v>139.23400000000001</v>
      </c>
      <c r="P13" s="98">
        <f t="shared" si="33"/>
        <v>0</v>
      </c>
      <c r="Q13" s="73">
        <v>139.23400000000001</v>
      </c>
      <c r="R13" s="98">
        <f t="shared" si="4"/>
        <v>0</v>
      </c>
      <c r="S13" s="73">
        <v>139.23400000000001</v>
      </c>
      <c r="T13" s="70">
        <f t="shared" si="5"/>
        <v>0</v>
      </c>
      <c r="U13" s="73">
        <v>139.233</v>
      </c>
      <c r="V13" s="98">
        <f t="shared" si="6"/>
        <v>0.10000000000047748</v>
      </c>
      <c r="W13" s="73">
        <v>139.232</v>
      </c>
      <c r="X13" s="98">
        <f t="shared" si="7"/>
        <v>-0.10000000000047748</v>
      </c>
      <c r="Y13" s="73">
        <v>139.233</v>
      </c>
      <c r="Z13" s="98">
        <f t="shared" si="8"/>
        <v>0</v>
      </c>
      <c r="AA13" s="72">
        <v>139.23400000000001</v>
      </c>
      <c r="AB13" s="73">
        <f t="shared" si="9"/>
        <v>0.10000000000047748</v>
      </c>
      <c r="AC13" s="73">
        <v>139.23000000000002</v>
      </c>
      <c r="AD13" s="98">
        <v>0</v>
      </c>
      <c r="AE13" s="73">
        <v>139.22900000000001</v>
      </c>
      <c r="AF13" s="98">
        <v>0</v>
      </c>
      <c r="AG13" s="73">
        <v>139.23000000000002</v>
      </c>
      <c r="AH13" s="98">
        <f t="shared" si="12"/>
        <v>0.10000000000331966</v>
      </c>
      <c r="AI13" s="73">
        <v>139.23099999999999</v>
      </c>
      <c r="AJ13" s="98">
        <f t="shared" si="13"/>
        <v>0</v>
      </c>
      <c r="AK13" s="73">
        <v>139.232</v>
      </c>
      <c r="AL13" s="98">
        <f t="shared" si="14"/>
        <v>0.10000000000047748</v>
      </c>
      <c r="AM13" s="73">
        <v>139.233</v>
      </c>
      <c r="AN13" s="98">
        <f t="shared" si="15"/>
        <v>0.10000000000047748</v>
      </c>
      <c r="AO13" s="73">
        <v>139.233</v>
      </c>
      <c r="AP13" s="98">
        <f t="shared" si="16"/>
        <v>0.10000000000047748</v>
      </c>
      <c r="AQ13" s="73">
        <v>139.23399999999998</v>
      </c>
      <c r="AR13" s="70">
        <f t="shared" si="17"/>
        <v>0.10000000000047748</v>
      </c>
      <c r="AS13" s="73">
        <v>139.23099999999999</v>
      </c>
      <c r="AT13" s="98">
        <f t="shared" si="18"/>
        <v>0.10000000000047748</v>
      </c>
      <c r="AU13" s="73">
        <v>139.22899999999998</v>
      </c>
      <c r="AV13" s="98">
        <f t="shared" si="19"/>
        <v>0.10000000000047748</v>
      </c>
      <c r="AW13" s="73">
        <v>139.22999999999999</v>
      </c>
      <c r="AX13" s="98">
        <f t="shared" si="20"/>
        <v>0.10000000000047748</v>
      </c>
      <c r="AY13" s="73">
        <v>139.23099999999999</v>
      </c>
      <c r="AZ13" s="98">
        <f t="shared" si="21"/>
        <v>0.10000000000047748</v>
      </c>
      <c r="BA13" s="73">
        <v>139.22799999999998</v>
      </c>
      <c r="BB13" s="74">
        <f t="shared" si="22"/>
        <v>0.10000000000047748</v>
      </c>
      <c r="BC13" s="75">
        <v>139.226</v>
      </c>
      <c r="BD13" s="75">
        <f t="shared" si="23"/>
        <v>0.20000000000095497</v>
      </c>
      <c r="BE13" s="75">
        <v>139.226</v>
      </c>
      <c r="BF13" s="75">
        <f t="shared" si="24"/>
        <v>0.10000000000047748</v>
      </c>
      <c r="BG13" s="75">
        <v>139.22399999999999</v>
      </c>
      <c r="BH13" s="75">
        <f t="shared" si="25"/>
        <v>0.20000000000095497</v>
      </c>
      <c r="BI13" s="75">
        <v>139.22499999999999</v>
      </c>
      <c r="BJ13" s="75">
        <f t="shared" si="26"/>
        <v>0.20000000000095497</v>
      </c>
      <c r="BK13" s="75">
        <v>139.22499999999999</v>
      </c>
      <c r="BL13" s="75">
        <f t="shared" si="27"/>
        <v>0.20000000000095497</v>
      </c>
      <c r="BM13" s="75">
        <v>139.22299999999998</v>
      </c>
      <c r="BN13" s="75">
        <f t="shared" si="28"/>
        <v>0.20000000000095497</v>
      </c>
      <c r="BO13" s="75">
        <v>139.22399999999999</v>
      </c>
      <c r="BP13" s="75">
        <f t="shared" si="29"/>
        <v>0.20000000000095497</v>
      </c>
      <c r="BQ13" s="75">
        <v>139.221</v>
      </c>
      <c r="BR13" s="75">
        <f t="shared" si="30"/>
        <v>0.30000000000143245</v>
      </c>
      <c r="BS13" s="75">
        <v>139.22</v>
      </c>
      <c r="BT13" s="75">
        <f t="shared" si="31"/>
        <v>0.30000000000143245</v>
      </c>
      <c r="BU13" s="75">
        <v>139.22199999999998</v>
      </c>
      <c r="BV13" s="75">
        <f t="shared" si="32"/>
        <v>0.29999999999859028</v>
      </c>
    </row>
    <row r="14" spans="1:74" x14ac:dyDescent="0.25">
      <c r="A14" s="99" t="s">
        <v>76</v>
      </c>
      <c r="B14" s="95">
        <v>155.321</v>
      </c>
      <c r="C14" s="72">
        <v>155.321</v>
      </c>
      <c r="D14" s="73">
        <v>0</v>
      </c>
      <c r="E14" s="73">
        <v>155.32</v>
      </c>
      <c r="F14" s="98">
        <f t="shared" si="0"/>
        <v>0</v>
      </c>
      <c r="G14" s="73">
        <v>155.31700000000001</v>
      </c>
      <c r="H14" s="98">
        <f t="shared" si="1"/>
        <v>0.10000000000331966</v>
      </c>
      <c r="I14" s="73">
        <v>155.315</v>
      </c>
      <c r="J14" s="98">
        <f t="shared" si="2"/>
        <v>0.10000000000047748</v>
      </c>
      <c r="K14" s="73">
        <v>155.31300000000002</v>
      </c>
      <c r="L14" s="98">
        <f t="shared" si="3"/>
        <v>0.10000000000331966</v>
      </c>
      <c r="M14" s="73">
        <v>155.31200000000001</v>
      </c>
      <c r="N14" s="98">
        <f t="shared" si="34"/>
        <v>0.20000000000379714</v>
      </c>
      <c r="O14" s="73">
        <v>155.31300000000002</v>
      </c>
      <c r="P14" s="98">
        <f t="shared" si="33"/>
        <v>0.10000000000331966</v>
      </c>
      <c r="Q14" s="73">
        <v>155.31300000000002</v>
      </c>
      <c r="R14" s="98">
        <f t="shared" si="4"/>
        <v>0.10000000000331966</v>
      </c>
      <c r="S14" s="73">
        <v>155.31300000000002</v>
      </c>
      <c r="T14" s="70">
        <f t="shared" si="5"/>
        <v>0.10000000000331966</v>
      </c>
      <c r="U14" s="73">
        <v>155.31100000000001</v>
      </c>
      <c r="V14" s="98">
        <f t="shared" si="6"/>
        <v>0.10000000000331966</v>
      </c>
      <c r="W14" s="73">
        <v>155.31200000000001</v>
      </c>
      <c r="X14" s="98">
        <f t="shared" si="7"/>
        <v>0.20000000000379714</v>
      </c>
      <c r="Y14" s="73">
        <v>155.31200000000001</v>
      </c>
      <c r="Z14" s="98">
        <f t="shared" si="8"/>
        <v>0.20000000000379714</v>
      </c>
      <c r="AA14" s="72">
        <v>155.31200000000001</v>
      </c>
      <c r="AB14" s="73">
        <f t="shared" si="9"/>
        <v>0.10000000000331966</v>
      </c>
      <c r="AC14" s="73">
        <v>155.309</v>
      </c>
      <c r="AD14" s="98">
        <f t="shared" si="10"/>
        <v>0.20000000000095497</v>
      </c>
      <c r="AE14" s="73">
        <v>155.30799999999999</v>
      </c>
      <c r="AF14" s="98">
        <f t="shared" si="11"/>
        <v>0.20000000000095497</v>
      </c>
      <c r="AG14" s="73">
        <v>155.30799999999999</v>
      </c>
      <c r="AH14" s="98">
        <f t="shared" si="12"/>
        <v>0.10000000000047748</v>
      </c>
      <c r="AI14" s="73">
        <v>155.31</v>
      </c>
      <c r="AJ14" s="98">
        <f t="shared" si="13"/>
        <v>0.20000000000095497</v>
      </c>
      <c r="AK14" s="73">
        <v>155.31</v>
      </c>
      <c r="AL14" s="98">
        <f t="shared" si="14"/>
        <v>0.20000000000379714</v>
      </c>
      <c r="AM14" s="73">
        <v>155.31100000000001</v>
      </c>
      <c r="AN14" s="98">
        <f t="shared" si="15"/>
        <v>0.10000000000331966</v>
      </c>
      <c r="AO14" s="73">
        <v>155.31100000000001</v>
      </c>
      <c r="AP14" s="98">
        <f t="shared" si="16"/>
        <v>0.20000000000379714</v>
      </c>
      <c r="AQ14" s="73">
        <v>155.31199999999998</v>
      </c>
      <c r="AR14" s="70">
        <f t="shared" si="17"/>
        <v>0.10000000000047748</v>
      </c>
      <c r="AS14" s="73">
        <v>155.309</v>
      </c>
      <c r="AT14" s="98">
        <f t="shared" si="18"/>
        <v>0.10000000000331966</v>
      </c>
      <c r="AU14" s="73">
        <v>155.30699999999999</v>
      </c>
      <c r="AV14" s="98">
        <f t="shared" si="19"/>
        <v>0.20000000000095497</v>
      </c>
      <c r="AW14" s="73">
        <v>155.30799999999999</v>
      </c>
      <c r="AX14" s="98">
        <f t="shared" si="20"/>
        <v>0.10000000000047748</v>
      </c>
      <c r="AY14" s="73">
        <v>155.309</v>
      </c>
      <c r="AZ14" s="98">
        <f t="shared" si="21"/>
        <v>0.20000000000095497</v>
      </c>
      <c r="BA14" s="73">
        <v>155.30599999999998</v>
      </c>
      <c r="BB14" s="74">
        <f t="shared" si="22"/>
        <v>0.10000000000047748</v>
      </c>
      <c r="BC14" s="75">
        <v>155.303</v>
      </c>
      <c r="BD14" s="75">
        <f t="shared" si="23"/>
        <v>0.20000000000095497</v>
      </c>
      <c r="BE14" s="75">
        <v>155.304</v>
      </c>
      <c r="BF14" s="75">
        <f t="shared" si="24"/>
        <v>0.30000000000143245</v>
      </c>
      <c r="BG14" s="75">
        <v>155.30099999999999</v>
      </c>
      <c r="BH14" s="75">
        <f t="shared" si="25"/>
        <v>0.20000000000095497</v>
      </c>
      <c r="BI14" s="75">
        <v>155.30199999999999</v>
      </c>
      <c r="BJ14" s="75">
        <f t="shared" si="26"/>
        <v>0.10000000000047748</v>
      </c>
      <c r="BK14" s="75">
        <v>155.30199999999999</v>
      </c>
      <c r="BL14" s="75">
        <f t="shared" si="27"/>
        <v>0.10000000000047748</v>
      </c>
      <c r="BM14" s="75">
        <v>155.29999999999998</v>
      </c>
      <c r="BN14" s="75">
        <f t="shared" si="28"/>
        <v>0.20000000000095497</v>
      </c>
      <c r="BO14" s="75">
        <v>155.30099999999999</v>
      </c>
      <c r="BP14" s="75">
        <f t="shared" si="29"/>
        <v>0.20000000000095497</v>
      </c>
      <c r="BQ14" s="75">
        <v>155.297</v>
      </c>
      <c r="BR14" s="75">
        <f t="shared" si="30"/>
        <v>0.20000000000095497</v>
      </c>
      <c r="BS14" s="75">
        <v>155.29599999999999</v>
      </c>
      <c r="BT14" s="75">
        <f t="shared" si="31"/>
        <v>0.10000000000047748</v>
      </c>
      <c r="BU14" s="75">
        <v>155.298</v>
      </c>
      <c r="BV14" s="75">
        <f t="shared" si="32"/>
        <v>0.20000000000379714</v>
      </c>
    </row>
    <row r="15" spans="1:74" x14ac:dyDescent="0.25">
      <c r="A15" s="99" t="s">
        <v>77</v>
      </c>
      <c r="B15" s="95">
        <v>169.26500000000001</v>
      </c>
      <c r="C15" s="72">
        <v>169.26500000000001</v>
      </c>
      <c r="D15" s="73">
        <v>0</v>
      </c>
      <c r="E15" s="73">
        <v>169.26400000000001</v>
      </c>
      <c r="F15" s="98">
        <f t="shared" si="0"/>
        <v>9.9999999997635314E-2</v>
      </c>
      <c r="G15" s="73">
        <v>169.26</v>
      </c>
      <c r="H15" s="98">
        <f t="shared" si="1"/>
        <v>9.9999999997635314E-2</v>
      </c>
      <c r="I15" s="73">
        <v>169.25800000000001</v>
      </c>
      <c r="J15" s="98">
        <f t="shared" si="2"/>
        <v>0.1999999999981128</v>
      </c>
      <c r="K15" s="73">
        <v>169.256</v>
      </c>
      <c r="L15" s="98">
        <f t="shared" si="3"/>
        <v>0.1999999999981128</v>
      </c>
      <c r="M15" s="73">
        <v>169.25399999999999</v>
      </c>
      <c r="N15" s="98">
        <f t="shared" si="34"/>
        <v>0.1999999999981128</v>
      </c>
      <c r="O15" s="73">
        <v>169.256</v>
      </c>
      <c r="P15" s="98">
        <f t="shared" si="33"/>
        <v>0.1999999999981128</v>
      </c>
      <c r="Q15" s="73">
        <v>169.256</v>
      </c>
      <c r="R15" s="98">
        <f t="shared" si="4"/>
        <v>0.1999999999981128</v>
      </c>
      <c r="S15" s="73">
        <v>169.256</v>
      </c>
      <c r="T15" s="70">
        <f t="shared" si="5"/>
        <v>9.9999999997635314E-2</v>
      </c>
      <c r="U15" s="73">
        <v>169.25399999999999</v>
      </c>
      <c r="V15" s="98">
        <f t="shared" si="6"/>
        <v>0.29999999999574811</v>
      </c>
      <c r="W15" s="73">
        <v>169.25399999999999</v>
      </c>
      <c r="X15" s="98">
        <f t="shared" si="7"/>
        <v>0.1999999999981128</v>
      </c>
      <c r="Y15" s="73">
        <v>169.25399999999999</v>
      </c>
      <c r="Z15" s="98">
        <f t="shared" si="8"/>
        <v>0.1999999999981128</v>
      </c>
      <c r="AA15" s="72">
        <v>169.255</v>
      </c>
      <c r="AB15" s="73">
        <f t="shared" si="9"/>
        <v>0.1999999999981128</v>
      </c>
      <c r="AC15" s="73">
        <v>169.251</v>
      </c>
      <c r="AD15" s="98">
        <f t="shared" si="10"/>
        <v>0.1999999999981128</v>
      </c>
      <c r="AE15" s="73">
        <v>169.25</v>
      </c>
      <c r="AF15" s="98">
        <f t="shared" si="11"/>
        <v>0.1999999999981128</v>
      </c>
      <c r="AG15" s="73">
        <v>169.251</v>
      </c>
      <c r="AH15" s="98">
        <f t="shared" si="12"/>
        <v>0.1999999999981128</v>
      </c>
      <c r="AI15" s="73">
        <v>169.25200000000001</v>
      </c>
      <c r="AJ15" s="98">
        <f t="shared" si="13"/>
        <v>0.29999999999859028</v>
      </c>
      <c r="AK15" s="73">
        <v>169.25199999999998</v>
      </c>
      <c r="AL15" s="98">
        <f t="shared" si="14"/>
        <v>0.1999999999981128</v>
      </c>
      <c r="AM15" s="73">
        <v>169.25399999999999</v>
      </c>
      <c r="AN15" s="98">
        <f t="shared" si="15"/>
        <v>0.1999999999981128</v>
      </c>
      <c r="AO15" s="73">
        <v>169.25299999999999</v>
      </c>
      <c r="AP15" s="98">
        <f t="shared" si="16"/>
        <v>0.1999999999981128</v>
      </c>
      <c r="AQ15" s="73">
        <v>169.255</v>
      </c>
      <c r="AR15" s="70">
        <f t="shared" si="17"/>
        <v>0.29999999999859028</v>
      </c>
      <c r="AS15" s="73">
        <v>169.25199999999998</v>
      </c>
      <c r="AT15" s="98">
        <f t="shared" si="18"/>
        <v>0.3999999999962256</v>
      </c>
      <c r="AU15" s="73">
        <v>169.249</v>
      </c>
      <c r="AV15" s="98">
        <f t="shared" si="19"/>
        <v>0.29999999999859028</v>
      </c>
      <c r="AW15" s="73">
        <v>169.251</v>
      </c>
      <c r="AX15" s="98">
        <f t="shared" si="20"/>
        <v>0.39999999999906777</v>
      </c>
      <c r="AY15" s="73">
        <v>169.251</v>
      </c>
      <c r="AZ15" s="98">
        <f t="shared" si="21"/>
        <v>0.29999999999859028</v>
      </c>
      <c r="BA15" s="73">
        <v>169.249</v>
      </c>
      <c r="BB15" s="74">
        <f t="shared" si="22"/>
        <v>0.29999999999859028</v>
      </c>
      <c r="BC15" s="75">
        <v>169.245</v>
      </c>
      <c r="BD15" s="75">
        <f t="shared" si="23"/>
        <v>0.29999999999859028</v>
      </c>
      <c r="BE15" s="75">
        <v>169.245</v>
      </c>
      <c r="BF15" s="75">
        <f t="shared" si="24"/>
        <v>0.39999999999906777</v>
      </c>
      <c r="BG15" s="75">
        <v>169.24299999999999</v>
      </c>
      <c r="BH15" s="75">
        <f t="shared" si="25"/>
        <v>0.39999999999906777</v>
      </c>
      <c r="BI15" s="75">
        <v>169.245</v>
      </c>
      <c r="BJ15" s="75">
        <f t="shared" si="26"/>
        <v>0.39999999999906777</v>
      </c>
      <c r="BK15" s="75">
        <v>169.245</v>
      </c>
      <c r="BL15" s="75">
        <f t="shared" si="27"/>
        <v>0.49999999999954525</v>
      </c>
      <c r="BM15" s="75">
        <v>169.24199999999999</v>
      </c>
      <c r="BN15" s="75">
        <f t="shared" si="28"/>
        <v>0.39999999999906777</v>
      </c>
      <c r="BO15" s="75">
        <v>169.24299999999999</v>
      </c>
      <c r="BP15" s="75">
        <f t="shared" si="29"/>
        <v>0.49999999999954525</v>
      </c>
      <c r="BQ15" s="75">
        <v>169.239</v>
      </c>
      <c r="BR15" s="75">
        <f t="shared" si="30"/>
        <v>0.39999999999906777</v>
      </c>
      <c r="BS15" s="75">
        <v>169.239</v>
      </c>
      <c r="BT15" s="75">
        <f t="shared" si="31"/>
        <v>0.49999999999954525</v>
      </c>
      <c r="BU15" s="75">
        <v>169.23999999999998</v>
      </c>
      <c r="BV15" s="75">
        <f t="shared" si="32"/>
        <v>0.49999999999670308</v>
      </c>
    </row>
    <row r="16" spans="1:74" x14ac:dyDescent="0.25">
      <c r="A16" s="99" t="s">
        <v>78</v>
      </c>
      <c r="B16" s="95">
        <v>184.107</v>
      </c>
      <c r="C16" s="72">
        <v>184.107</v>
      </c>
      <c r="D16" s="73">
        <v>0</v>
      </c>
      <c r="E16" s="73">
        <v>184.10500000000002</v>
      </c>
      <c r="F16" s="98">
        <v>0</v>
      </c>
      <c r="G16" s="73">
        <v>184.101</v>
      </c>
      <c r="H16" s="98">
        <f t="shared" si="1"/>
        <v>0</v>
      </c>
      <c r="I16" s="73">
        <v>184.09800000000001</v>
      </c>
      <c r="J16" s="98">
        <v>0</v>
      </c>
      <c r="K16" s="73">
        <v>184.096</v>
      </c>
      <c r="L16" s="98">
        <f t="shared" si="3"/>
        <v>0.10000000000047748</v>
      </c>
      <c r="M16" s="73">
        <v>184.09399999999999</v>
      </c>
      <c r="N16" s="98">
        <f t="shared" si="34"/>
        <v>0</v>
      </c>
      <c r="O16" s="73">
        <v>184.096</v>
      </c>
      <c r="P16" s="98">
        <f t="shared" si="33"/>
        <v>0.10000000000047748</v>
      </c>
      <c r="Q16" s="73">
        <v>184.096</v>
      </c>
      <c r="R16" s="98">
        <f t="shared" si="4"/>
        <v>0.10000000000047748</v>
      </c>
      <c r="S16" s="73">
        <v>184.09700000000001</v>
      </c>
      <c r="T16" s="70">
        <v>0</v>
      </c>
      <c r="U16" s="73">
        <v>184.09300000000002</v>
      </c>
      <c r="V16" s="98">
        <v>0</v>
      </c>
      <c r="W16" s="73">
        <v>184.09399999999999</v>
      </c>
      <c r="X16" s="98">
        <f t="shared" si="7"/>
        <v>0.10000000000047748</v>
      </c>
      <c r="Y16" s="73">
        <v>184.09399999999999</v>
      </c>
      <c r="Z16" s="98">
        <f t="shared" si="8"/>
        <v>0</v>
      </c>
      <c r="AA16" s="72">
        <v>184.095</v>
      </c>
      <c r="AB16" s="73">
        <f t="shared" si="9"/>
        <v>0</v>
      </c>
      <c r="AC16" s="73">
        <v>184.09100000000001</v>
      </c>
      <c r="AD16" s="98">
        <f t="shared" si="10"/>
        <v>0.20000000000095497</v>
      </c>
      <c r="AE16" s="73">
        <v>184.09</v>
      </c>
      <c r="AF16" s="98">
        <f t="shared" si="11"/>
        <v>0.10000000000047748</v>
      </c>
      <c r="AG16" s="73">
        <v>184.09100000000001</v>
      </c>
      <c r="AH16" s="98">
        <f t="shared" si="12"/>
        <v>0.20000000000095497</v>
      </c>
      <c r="AI16" s="73">
        <v>184.09100000000001</v>
      </c>
      <c r="AJ16" s="98">
        <v>0</v>
      </c>
      <c r="AK16" s="73">
        <v>184.09199999999998</v>
      </c>
      <c r="AL16" s="98">
        <f t="shared" si="14"/>
        <v>0.20000000000095497</v>
      </c>
      <c r="AM16" s="73">
        <v>184.09399999999999</v>
      </c>
      <c r="AN16" s="98">
        <f t="shared" si="15"/>
        <v>0.20000000000095497</v>
      </c>
      <c r="AO16" s="73">
        <v>184.09299999999999</v>
      </c>
      <c r="AP16" s="98">
        <f t="shared" si="16"/>
        <v>0.10000000000047748</v>
      </c>
      <c r="AQ16" s="73">
        <v>184.09399999999999</v>
      </c>
      <c r="AR16" s="70">
        <f t="shared" si="17"/>
        <v>0.20000000000095497</v>
      </c>
      <c r="AS16" s="73">
        <v>184.09</v>
      </c>
      <c r="AT16" s="98">
        <f t="shared" si="18"/>
        <v>0.10000000000331966</v>
      </c>
      <c r="AU16" s="73">
        <v>184.08799999999999</v>
      </c>
      <c r="AV16" s="98">
        <f t="shared" si="19"/>
        <v>0.20000000000095497</v>
      </c>
      <c r="AW16" s="73">
        <v>184.089</v>
      </c>
      <c r="AX16" s="98">
        <f t="shared" si="20"/>
        <v>0.10000000000047748</v>
      </c>
      <c r="AY16" s="73">
        <v>184.09</v>
      </c>
      <c r="AZ16" s="98">
        <f t="shared" si="21"/>
        <v>0.20000000000095497</v>
      </c>
      <c r="BA16" s="73">
        <v>184.08799999999999</v>
      </c>
      <c r="BB16" s="74">
        <f t="shared" si="22"/>
        <v>0.30000000000143245</v>
      </c>
      <c r="BC16" s="75">
        <v>184.084</v>
      </c>
      <c r="BD16" s="75">
        <f t="shared" si="23"/>
        <v>0.20000000000095497</v>
      </c>
      <c r="BE16" s="75">
        <v>184.083</v>
      </c>
      <c r="BF16" s="75">
        <f t="shared" si="24"/>
        <v>0.10000000000047748</v>
      </c>
      <c r="BG16" s="75">
        <v>184.08099999999999</v>
      </c>
      <c r="BH16" s="75">
        <f t="shared" si="25"/>
        <v>0.30000000000143245</v>
      </c>
      <c r="BI16" s="75">
        <v>184.083</v>
      </c>
      <c r="BJ16" s="75">
        <f t="shared" si="26"/>
        <v>0.30000000000143245</v>
      </c>
      <c r="BK16" s="75">
        <v>184.08199999999999</v>
      </c>
      <c r="BL16" s="75">
        <f t="shared" si="27"/>
        <v>0.20000000000095497</v>
      </c>
      <c r="BM16" s="75">
        <v>184.07999999999998</v>
      </c>
      <c r="BN16" s="75">
        <f t="shared" si="28"/>
        <v>0.30000000000143245</v>
      </c>
      <c r="BO16" s="75">
        <v>184.07999999999998</v>
      </c>
      <c r="BP16" s="75">
        <f t="shared" si="29"/>
        <v>0.20000000000095497</v>
      </c>
      <c r="BQ16" s="75">
        <v>184.077</v>
      </c>
      <c r="BR16" s="75">
        <f t="shared" si="30"/>
        <v>0.30000000000143245</v>
      </c>
      <c r="BS16" s="75">
        <v>184.07599999999999</v>
      </c>
      <c r="BT16" s="75">
        <f t="shared" si="31"/>
        <v>0.10000000000047748</v>
      </c>
      <c r="BU16" s="75">
        <v>184.077</v>
      </c>
      <c r="BV16" s="75">
        <f t="shared" si="32"/>
        <v>0.20000000000095497</v>
      </c>
    </row>
    <row r="17" spans="1:74" x14ac:dyDescent="0.25">
      <c r="A17" s="99" t="s">
        <v>79</v>
      </c>
      <c r="B17" s="95">
        <v>196.09200000000001</v>
      </c>
      <c r="C17" s="72">
        <v>196.09200000000001</v>
      </c>
      <c r="D17" s="73">
        <v>0</v>
      </c>
      <c r="E17" s="73">
        <v>196.09</v>
      </c>
      <c r="F17" s="98">
        <f t="shared" si="0"/>
        <v>0</v>
      </c>
      <c r="G17" s="73">
        <v>196.08600000000001</v>
      </c>
      <c r="H17" s="98">
        <f t="shared" si="1"/>
        <v>-9.9999999997635314E-2</v>
      </c>
      <c r="I17" s="73">
        <v>196.083</v>
      </c>
      <c r="J17" s="98">
        <f t="shared" si="2"/>
        <v>-0.10000000000047748</v>
      </c>
      <c r="K17" s="73">
        <v>196.08</v>
      </c>
      <c r="L17" s="98">
        <f t="shared" si="3"/>
        <v>-9.9999999997635314E-2</v>
      </c>
      <c r="M17" s="73">
        <v>196.07900000000001</v>
      </c>
      <c r="N17" s="98">
        <f t="shared" si="34"/>
        <v>0</v>
      </c>
      <c r="O17" s="73">
        <v>196.08</v>
      </c>
      <c r="P17" s="98">
        <f t="shared" si="33"/>
        <v>-9.9999999997635314E-2</v>
      </c>
      <c r="Q17" s="73">
        <v>196.08</v>
      </c>
      <c r="R17" s="98">
        <f t="shared" si="4"/>
        <v>-9.9999999997635314E-2</v>
      </c>
      <c r="S17" s="73">
        <v>196.08199999999999</v>
      </c>
      <c r="T17" s="70">
        <f t="shared" si="5"/>
        <v>0</v>
      </c>
      <c r="U17" s="73">
        <v>196.078</v>
      </c>
      <c r="V17" s="98">
        <f t="shared" si="6"/>
        <v>0</v>
      </c>
      <c r="W17" s="73">
        <v>196.078</v>
      </c>
      <c r="X17" s="98">
        <f t="shared" si="7"/>
        <v>0</v>
      </c>
      <c r="Y17" s="73">
        <v>196.07900000000001</v>
      </c>
      <c r="Z17" s="98">
        <f t="shared" si="8"/>
        <v>0</v>
      </c>
      <c r="AA17" s="72">
        <v>196.08</v>
      </c>
      <c r="AB17" s="73">
        <f t="shared" si="9"/>
        <v>0.10000000000047748</v>
      </c>
      <c r="AC17" s="73">
        <v>196.07400000000001</v>
      </c>
      <c r="AD17" s="98">
        <f t="shared" si="10"/>
        <v>-9.9999999997635314E-2</v>
      </c>
      <c r="AE17" s="73">
        <v>196.07400000000001</v>
      </c>
      <c r="AF17" s="98">
        <f t="shared" si="11"/>
        <v>0</v>
      </c>
      <c r="AG17" s="73">
        <v>196.07400000000001</v>
      </c>
      <c r="AH17" s="98">
        <f t="shared" si="12"/>
        <v>0</v>
      </c>
      <c r="AI17" s="73">
        <v>196.07599999999999</v>
      </c>
      <c r="AJ17" s="98">
        <f t="shared" si="13"/>
        <v>0.10000000000047748</v>
      </c>
      <c r="AK17" s="73">
        <v>196.07499999999999</v>
      </c>
      <c r="AL17" s="98">
        <f t="shared" si="14"/>
        <v>-0.10000000000047748</v>
      </c>
      <c r="AM17" s="73">
        <v>196.077</v>
      </c>
      <c r="AN17" s="98">
        <f t="shared" si="15"/>
        <v>0</v>
      </c>
      <c r="AO17" s="73">
        <v>196.077</v>
      </c>
      <c r="AP17" s="98">
        <f t="shared" si="16"/>
        <v>0.10000000000047748</v>
      </c>
      <c r="AQ17" s="73">
        <v>196.077</v>
      </c>
      <c r="AR17" s="70">
        <f t="shared" si="17"/>
        <v>0</v>
      </c>
      <c r="AS17" s="73">
        <v>196.07399999999998</v>
      </c>
      <c r="AT17" s="98">
        <f t="shared" si="18"/>
        <v>0</v>
      </c>
      <c r="AU17" s="73">
        <v>196.071</v>
      </c>
      <c r="AV17" s="98">
        <f t="shared" si="19"/>
        <v>-0.10000000000047748</v>
      </c>
      <c r="AW17" s="73">
        <v>196.07300000000001</v>
      </c>
      <c r="AX17" s="98">
        <v>0</v>
      </c>
      <c r="AY17" s="73">
        <v>196.07300000000001</v>
      </c>
      <c r="AZ17" s="98">
        <v>0</v>
      </c>
      <c r="BA17" s="73">
        <v>196.07</v>
      </c>
      <c r="BB17" s="74">
        <f t="shared" si="22"/>
        <v>-0.10000000000047748</v>
      </c>
      <c r="BC17" s="75">
        <v>196.06700000000001</v>
      </c>
      <c r="BD17" s="75">
        <v>0</v>
      </c>
      <c r="BE17" s="75">
        <v>196.06700000000001</v>
      </c>
      <c r="BF17" s="75">
        <f t="shared" si="24"/>
        <v>0.10000000000047748</v>
      </c>
      <c r="BG17" s="75">
        <v>196.06299999999999</v>
      </c>
      <c r="BH17" s="75">
        <f t="shared" si="25"/>
        <v>-0.10000000000047748</v>
      </c>
      <c r="BI17" s="75">
        <v>196.065</v>
      </c>
      <c r="BJ17" s="75">
        <f t="shared" si="26"/>
        <v>0</v>
      </c>
      <c r="BK17" s="75">
        <v>196.065</v>
      </c>
      <c r="BL17" s="75">
        <f t="shared" si="27"/>
        <v>0.10000000000047748</v>
      </c>
      <c r="BM17" s="75">
        <v>196.06199999999998</v>
      </c>
      <c r="BN17" s="75">
        <f t="shared" si="28"/>
        <v>0</v>
      </c>
      <c r="BO17" s="75">
        <v>196.06299999999999</v>
      </c>
      <c r="BP17" s="75">
        <f t="shared" si="29"/>
        <v>0</v>
      </c>
      <c r="BQ17" s="75">
        <v>196.059</v>
      </c>
      <c r="BR17" s="75">
        <f t="shared" si="30"/>
        <v>0</v>
      </c>
      <c r="BS17" s="75">
        <v>196.06</v>
      </c>
      <c r="BT17" s="75">
        <f t="shared" si="31"/>
        <v>0.20000000000095497</v>
      </c>
      <c r="BU17" s="75">
        <v>196.06</v>
      </c>
      <c r="BV17" s="75">
        <f t="shared" si="32"/>
        <v>0</v>
      </c>
    </row>
    <row r="18" spans="1:74" x14ac:dyDescent="0.25">
      <c r="A18" s="99" t="s">
        <v>80</v>
      </c>
      <c r="B18" s="95">
        <v>201.28300000000002</v>
      </c>
      <c r="C18" s="72">
        <v>201.28300000000002</v>
      </c>
      <c r="D18" s="73">
        <v>0</v>
      </c>
      <c r="E18" s="73">
        <v>201.28100000000001</v>
      </c>
      <c r="F18" s="98">
        <f t="shared" si="0"/>
        <v>0.10000000000047748</v>
      </c>
      <c r="G18" s="73">
        <v>201.27799999999999</v>
      </c>
      <c r="H18" s="98">
        <f t="shared" si="1"/>
        <v>9.9999999997635314E-2</v>
      </c>
      <c r="I18" s="73">
        <v>201.27500000000001</v>
      </c>
      <c r="J18" s="98">
        <f t="shared" si="2"/>
        <v>0.10000000000047748</v>
      </c>
      <c r="K18" s="73">
        <v>201.27199999999999</v>
      </c>
      <c r="L18" s="98">
        <f t="shared" si="3"/>
        <v>9.9999999997635314E-2</v>
      </c>
      <c r="M18" s="73">
        <v>201.27</v>
      </c>
      <c r="N18" s="98">
        <f t="shared" si="34"/>
        <v>0.10000000000047748</v>
      </c>
      <c r="O18" s="73">
        <v>201.27199999999999</v>
      </c>
      <c r="P18" s="98">
        <f t="shared" si="33"/>
        <v>9.9999999997635314E-2</v>
      </c>
      <c r="Q18" s="73">
        <v>201.27199999999999</v>
      </c>
      <c r="R18" s="98">
        <f t="shared" si="4"/>
        <v>9.9999999997635314E-2</v>
      </c>
      <c r="S18" s="73">
        <v>201.273</v>
      </c>
      <c r="T18" s="70">
        <f t="shared" si="5"/>
        <v>0.10000000000047748</v>
      </c>
      <c r="U18" s="73">
        <v>201.26900000000001</v>
      </c>
      <c r="V18" s="98">
        <f t="shared" si="6"/>
        <v>0.10000000000047748</v>
      </c>
      <c r="W18" s="73">
        <v>201.26900000000001</v>
      </c>
      <c r="X18" s="98">
        <f t="shared" si="7"/>
        <v>0.10000000000047748</v>
      </c>
      <c r="Y18" s="73">
        <v>201.27</v>
      </c>
      <c r="Z18" s="98">
        <f t="shared" si="8"/>
        <v>0.10000000000047748</v>
      </c>
      <c r="AA18" s="72">
        <v>201.27</v>
      </c>
      <c r="AB18" s="73">
        <f t="shared" si="9"/>
        <v>-0.10000000000047748</v>
      </c>
      <c r="AC18" s="73">
        <v>201.26599999999999</v>
      </c>
      <c r="AD18" s="98">
        <f t="shared" si="10"/>
        <v>9.9999999997635314E-2</v>
      </c>
      <c r="AE18" s="73">
        <v>201.26500000000001</v>
      </c>
      <c r="AF18" s="98">
        <f t="shared" si="11"/>
        <v>0.10000000000047748</v>
      </c>
      <c r="AG18" s="73">
        <v>201.26500000000001</v>
      </c>
      <c r="AH18" s="98">
        <f t="shared" si="12"/>
        <v>0.10000000000047748</v>
      </c>
      <c r="AI18" s="73">
        <v>201.26599999999999</v>
      </c>
      <c r="AJ18" s="98">
        <f t="shared" si="13"/>
        <v>0.1999999999981128</v>
      </c>
      <c r="AK18" s="73">
        <v>201.267</v>
      </c>
      <c r="AL18" s="98">
        <f t="shared" si="14"/>
        <v>0.20000000000095497</v>
      </c>
      <c r="AM18" s="73">
        <v>201.268</v>
      </c>
      <c r="AN18" s="98">
        <f t="shared" si="15"/>
        <v>0.10000000000047748</v>
      </c>
      <c r="AO18" s="73">
        <v>201.267</v>
      </c>
      <c r="AP18" s="98">
        <f t="shared" si="16"/>
        <v>0.10000000000047748</v>
      </c>
      <c r="AQ18" s="73">
        <v>201.268</v>
      </c>
      <c r="AR18" s="70">
        <f t="shared" si="17"/>
        <v>0.10000000000047748</v>
      </c>
      <c r="AS18" s="73">
        <v>201.26499999999999</v>
      </c>
      <c r="AT18" s="98">
        <f t="shared" si="18"/>
        <v>0.10000000000047748</v>
      </c>
      <c r="AU18" s="73">
        <v>201.26300000000001</v>
      </c>
      <c r="AV18" s="98">
        <f t="shared" si="19"/>
        <v>0.20000000000095497</v>
      </c>
      <c r="AW18" s="73">
        <v>201.26399999999998</v>
      </c>
      <c r="AX18" s="98">
        <f t="shared" si="20"/>
        <v>0.1999999999981128</v>
      </c>
      <c r="AY18" s="73">
        <v>201.26399999999998</v>
      </c>
      <c r="AZ18" s="98">
        <f t="shared" si="21"/>
        <v>0.1999999999981128</v>
      </c>
      <c r="BA18" s="73">
        <v>201.262</v>
      </c>
      <c r="BB18" s="74">
        <f t="shared" si="22"/>
        <v>0.10000000000047748</v>
      </c>
      <c r="BC18" s="75">
        <v>201.25799999999998</v>
      </c>
      <c r="BD18" s="75">
        <f t="shared" si="23"/>
        <v>0.1999999999981128</v>
      </c>
      <c r="BE18" s="75">
        <v>201.25700000000001</v>
      </c>
      <c r="BF18" s="75">
        <f t="shared" si="24"/>
        <v>0.10000000000047748</v>
      </c>
      <c r="BG18" s="75">
        <v>201.255</v>
      </c>
      <c r="BH18" s="75">
        <f t="shared" si="25"/>
        <v>0.20000000000095497</v>
      </c>
      <c r="BI18" s="75">
        <v>201.256</v>
      </c>
      <c r="BJ18" s="75">
        <f t="shared" si="26"/>
        <v>0.10000000000047748</v>
      </c>
      <c r="BK18" s="75">
        <v>201.255</v>
      </c>
      <c r="BL18" s="75">
        <f t="shared" si="27"/>
        <v>0.10000000000047748</v>
      </c>
      <c r="BM18" s="75">
        <v>201.25299999999999</v>
      </c>
      <c r="BN18" s="75">
        <f t="shared" si="28"/>
        <v>0.10000000000047748</v>
      </c>
      <c r="BO18" s="75">
        <v>201.25399999999999</v>
      </c>
      <c r="BP18" s="75">
        <f t="shared" si="29"/>
        <v>0.10000000000047748</v>
      </c>
      <c r="BQ18" s="75">
        <v>201.25</v>
      </c>
      <c r="BR18" s="75">
        <f t="shared" si="30"/>
        <v>0.20000000000095497</v>
      </c>
      <c r="BS18" s="75">
        <v>201.249</v>
      </c>
      <c r="BT18" s="75">
        <f t="shared" si="31"/>
        <v>0.20000000000095497</v>
      </c>
      <c r="BU18" s="75">
        <v>201.251</v>
      </c>
      <c r="BV18" s="75">
        <f t="shared" si="32"/>
        <v>0.30000000000143245</v>
      </c>
    </row>
    <row r="19" spans="1:74" x14ac:dyDescent="0.25">
      <c r="A19" s="99" t="s">
        <v>81</v>
      </c>
      <c r="B19" s="95">
        <v>212.14000000000001</v>
      </c>
      <c r="C19" s="72">
        <v>212.14000000000001</v>
      </c>
      <c r="D19" s="73">
        <v>0</v>
      </c>
      <c r="E19" s="73">
        <v>212.137</v>
      </c>
      <c r="F19" s="98">
        <v>0</v>
      </c>
      <c r="G19" s="73">
        <v>212.13400000000001</v>
      </c>
      <c r="H19" s="98">
        <f t="shared" si="1"/>
        <v>0.10000000000047748</v>
      </c>
      <c r="I19" s="73">
        <v>212.131</v>
      </c>
      <c r="J19" s="98">
        <v>0</v>
      </c>
      <c r="K19" s="73">
        <v>212.12800000000001</v>
      </c>
      <c r="L19" s="98">
        <f t="shared" si="3"/>
        <v>0</v>
      </c>
      <c r="M19" s="73">
        <v>212.126</v>
      </c>
      <c r="N19" s="98">
        <f t="shared" si="34"/>
        <v>-0.10000000000047748</v>
      </c>
      <c r="O19" s="73">
        <v>212.12800000000001</v>
      </c>
      <c r="P19" s="98">
        <f t="shared" si="33"/>
        <v>0.10000000000047748</v>
      </c>
      <c r="Q19" s="73">
        <v>212.12800000000001</v>
      </c>
      <c r="R19" s="98">
        <f t="shared" si="4"/>
        <v>0.10000000000047748</v>
      </c>
      <c r="S19" s="73">
        <v>212.12899999999999</v>
      </c>
      <c r="T19" s="70">
        <f t="shared" si="5"/>
        <v>9.9999999997635314E-2</v>
      </c>
      <c r="U19" s="73">
        <v>212.125</v>
      </c>
      <c r="V19" s="98">
        <v>0</v>
      </c>
      <c r="W19" s="73">
        <v>212.125</v>
      </c>
      <c r="X19" s="98">
        <v>0</v>
      </c>
      <c r="Y19" s="73">
        <v>212.126</v>
      </c>
      <c r="Z19" s="98">
        <v>0</v>
      </c>
      <c r="AA19" s="72">
        <v>212.12800000000001</v>
      </c>
      <c r="AB19" s="73">
        <f t="shared" si="9"/>
        <v>0.1999999999981128</v>
      </c>
      <c r="AC19" s="73">
        <v>212.12200000000001</v>
      </c>
      <c r="AD19" s="98">
        <f t="shared" si="10"/>
        <v>0</v>
      </c>
      <c r="AE19" s="73">
        <v>212.12100000000001</v>
      </c>
      <c r="AF19" s="98">
        <f t="shared" si="11"/>
        <v>9.9999999997635314E-2</v>
      </c>
      <c r="AG19" s="73">
        <v>212.12100000000001</v>
      </c>
      <c r="AH19" s="98">
        <f t="shared" si="12"/>
        <v>9.9999999997635314E-2</v>
      </c>
      <c r="AI19" s="73">
        <v>212.12100000000001</v>
      </c>
      <c r="AJ19" s="98">
        <f t="shared" si="13"/>
        <v>0</v>
      </c>
      <c r="AK19" s="73">
        <v>212.12199999999999</v>
      </c>
      <c r="AL19" s="98">
        <v>0</v>
      </c>
      <c r="AM19" s="73">
        <v>212.124</v>
      </c>
      <c r="AN19" s="98">
        <v>0</v>
      </c>
      <c r="AO19" s="73">
        <v>212.12299999999999</v>
      </c>
      <c r="AP19" s="98">
        <f t="shared" si="16"/>
        <v>9.9999999997635314E-2</v>
      </c>
      <c r="AQ19" s="73">
        <v>212.124</v>
      </c>
      <c r="AR19" s="70">
        <v>0</v>
      </c>
      <c r="AS19" s="73">
        <v>212.12099999999998</v>
      </c>
      <c r="AT19" s="98">
        <f t="shared" si="18"/>
        <v>9.9999999997635314E-2</v>
      </c>
      <c r="AU19" s="73">
        <v>212.11799999999999</v>
      </c>
      <c r="AV19" s="98">
        <f t="shared" si="19"/>
        <v>9.9999999997635314E-2</v>
      </c>
      <c r="AW19" s="73">
        <v>212.119</v>
      </c>
      <c r="AX19" s="98">
        <f t="shared" si="20"/>
        <v>0</v>
      </c>
      <c r="AY19" s="73">
        <v>212.119</v>
      </c>
      <c r="AZ19" s="98">
        <f t="shared" si="21"/>
        <v>0</v>
      </c>
      <c r="BA19" s="73">
        <v>212.11799999999999</v>
      </c>
      <c r="BB19" s="74">
        <v>0</v>
      </c>
      <c r="BC19" s="75">
        <v>212.113</v>
      </c>
      <c r="BD19" s="75">
        <f t="shared" si="23"/>
        <v>-0.10000000000047748</v>
      </c>
      <c r="BE19" s="75">
        <v>212.113</v>
      </c>
      <c r="BF19" s="75">
        <f t="shared" si="24"/>
        <v>0</v>
      </c>
      <c r="BG19" s="75">
        <v>212.10999999999999</v>
      </c>
      <c r="BH19" s="75">
        <v>0</v>
      </c>
      <c r="BI19" s="75">
        <v>212.11199999999999</v>
      </c>
      <c r="BJ19" s="75">
        <f t="shared" si="26"/>
        <v>9.9999999997635314E-2</v>
      </c>
      <c r="BK19" s="75">
        <v>212.11099999999999</v>
      </c>
      <c r="BL19" s="75">
        <f t="shared" si="27"/>
        <v>9.9999999997635314E-2</v>
      </c>
      <c r="BM19" s="75">
        <v>212.10899999999998</v>
      </c>
      <c r="BN19" s="75">
        <f t="shared" si="28"/>
        <v>9.9999999997635314E-2</v>
      </c>
      <c r="BO19" s="75">
        <v>212.10999999999999</v>
      </c>
      <c r="BP19" s="75">
        <f t="shared" si="29"/>
        <v>0.1999999999981128</v>
      </c>
      <c r="BQ19" s="75">
        <v>212.10499999999999</v>
      </c>
      <c r="BR19" s="75">
        <f t="shared" si="30"/>
        <v>9.9999999997635314E-2</v>
      </c>
      <c r="BS19" s="75">
        <v>212.10399999999998</v>
      </c>
      <c r="BT19" s="75">
        <v>0</v>
      </c>
      <c r="BU19" s="75">
        <v>212.10499999999999</v>
      </c>
      <c r="BV19" s="75">
        <v>0</v>
      </c>
    </row>
    <row r="20" spans="1:74" x14ac:dyDescent="0.25">
      <c r="A20" s="99" t="s">
        <v>82</v>
      </c>
      <c r="B20" s="95">
        <v>223.273</v>
      </c>
      <c r="C20" s="72">
        <v>223.273</v>
      </c>
      <c r="D20" s="73">
        <v>0</v>
      </c>
      <c r="E20" s="73">
        <v>223.27</v>
      </c>
      <c r="F20" s="98">
        <f t="shared" si="0"/>
        <v>-9.9999999997635314E-2</v>
      </c>
      <c r="G20" s="73">
        <v>223.26599999999999</v>
      </c>
      <c r="H20" s="98">
        <f t="shared" si="1"/>
        <v>-0.10000000000047748</v>
      </c>
      <c r="I20" s="73">
        <v>223.26400000000001</v>
      </c>
      <c r="J20" s="98">
        <f t="shared" si="2"/>
        <v>0</v>
      </c>
      <c r="K20" s="73">
        <v>223.261</v>
      </c>
      <c r="L20" s="98">
        <f t="shared" si="3"/>
        <v>0</v>
      </c>
      <c r="M20" s="73">
        <v>223.26</v>
      </c>
      <c r="N20" s="98">
        <f t="shared" si="34"/>
        <v>0.10000000000047748</v>
      </c>
      <c r="O20" s="73">
        <v>223.26</v>
      </c>
      <c r="P20" s="98">
        <f t="shared" si="33"/>
        <v>0</v>
      </c>
      <c r="Q20" s="73">
        <v>223.26</v>
      </c>
      <c r="R20" s="98">
        <f t="shared" si="4"/>
        <v>0</v>
      </c>
      <c r="S20" s="73">
        <v>223.261</v>
      </c>
      <c r="T20" s="70">
        <f t="shared" si="5"/>
        <v>0.10000000000047748</v>
      </c>
      <c r="U20" s="73">
        <v>223.25800000000001</v>
      </c>
      <c r="V20" s="98">
        <f t="shared" si="6"/>
        <v>0.10000000000047748</v>
      </c>
      <c r="W20" s="73">
        <v>223.25800000000001</v>
      </c>
      <c r="X20" s="98">
        <f t="shared" si="7"/>
        <v>0</v>
      </c>
      <c r="Y20" s="73">
        <v>223.25900000000001</v>
      </c>
      <c r="Z20" s="98">
        <f t="shared" si="8"/>
        <v>0.10000000000047748</v>
      </c>
      <c r="AA20" s="72">
        <v>223.25900000000001</v>
      </c>
      <c r="AB20" s="73">
        <v>0</v>
      </c>
      <c r="AC20" s="73">
        <v>223.255</v>
      </c>
      <c r="AD20" s="98">
        <f t="shared" si="10"/>
        <v>0.10000000000047748</v>
      </c>
      <c r="AE20" s="73">
        <v>223.25300000000001</v>
      </c>
      <c r="AF20" s="98">
        <v>0</v>
      </c>
      <c r="AG20" s="73">
        <v>223.25300000000001</v>
      </c>
      <c r="AH20" s="98">
        <v>0</v>
      </c>
      <c r="AI20" s="73">
        <v>223.25399999999999</v>
      </c>
      <c r="AJ20" s="98">
        <f t="shared" si="13"/>
        <v>0</v>
      </c>
      <c r="AK20" s="73">
        <v>223.255</v>
      </c>
      <c r="AL20" s="98">
        <f t="shared" si="14"/>
        <v>0.10000000000047748</v>
      </c>
      <c r="AM20" s="73">
        <v>223.25700000000001</v>
      </c>
      <c r="AN20" s="98">
        <f t="shared" si="15"/>
        <v>0.10000000000047748</v>
      </c>
      <c r="AO20" s="73">
        <v>223.255</v>
      </c>
      <c r="AP20" s="98">
        <f t="shared" si="16"/>
        <v>0.10000000000047748</v>
      </c>
      <c r="AQ20" s="73">
        <v>223.25700000000001</v>
      </c>
      <c r="AR20" s="70">
        <v>0</v>
      </c>
      <c r="AS20" s="73">
        <v>223.25299999999999</v>
      </c>
      <c r="AT20" s="98">
        <f t="shared" si="18"/>
        <v>0</v>
      </c>
      <c r="AU20" s="73">
        <v>223.25</v>
      </c>
      <c r="AV20" s="98">
        <f t="shared" si="19"/>
        <v>0</v>
      </c>
      <c r="AW20" s="73">
        <v>223.25199999999998</v>
      </c>
      <c r="AX20" s="98">
        <f t="shared" si="20"/>
        <v>0.10000000000047748</v>
      </c>
      <c r="AY20" s="73">
        <v>223.25199999999998</v>
      </c>
      <c r="AZ20" s="98">
        <f t="shared" si="21"/>
        <v>0.10000000000047748</v>
      </c>
      <c r="BA20" s="73">
        <v>223.251</v>
      </c>
      <c r="BB20" s="74">
        <f t="shared" si="22"/>
        <v>0.20000000000095497</v>
      </c>
      <c r="BC20" s="75">
        <v>223.24699999999999</v>
      </c>
      <c r="BD20" s="75">
        <f t="shared" si="23"/>
        <v>0.20000000000095497</v>
      </c>
      <c r="BE20" s="75">
        <v>223.24599999999998</v>
      </c>
      <c r="BF20" s="75">
        <f t="shared" si="24"/>
        <v>0.1999999999981128</v>
      </c>
      <c r="BG20" s="75">
        <v>223.24299999999999</v>
      </c>
      <c r="BH20" s="75">
        <f t="shared" si="25"/>
        <v>0.20000000000095497</v>
      </c>
      <c r="BI20" s="75">
        <v>223.244</v>
      </c>
      <c r="BJ20" s="75">
        <f t="shared" si="26"/>
        <v>0.10000000000047748</v>
      </c>
      <c r="BK20" s="75">
        <v>223.24299999999999</v>
      </c>
      <c r="BL20" s="75">
        <f t="shared" si="27"/>
        <v>0.10000000000047748</v>
      </c>
      <c r="BM20" s="75">
        <v>223.24099999999999</v>
      </c>
      <c r="BN20" s="75">
        <f t="shared" si="28"/>
        <v>0.20000000000095497</v>
      </c>
      <c r="BO20" s="75">
        <v>223.24099999999999</v>
      </c>
      <c r="BP20" s="75">
        <f t="shared" si="29"/>
        <v>0.10000000000047748</v>
      </c>
      <c r="BQ20" s="75">
        <v>223.23699999999999</v>
      </c>
      <c r="BR20" s="75">
        <f t="shared" si="30"/>
        <v>0.20000000000095497</v>
      </c>
      <c r="BS20" s="75">
        <v>223.23699999999999</v>
      </c>
      <c r="BT20" s="75">
        <f t="shared" si="31"/>
        <v>0.20000000000095497</v>
      </c>
      <c r="BU20" s="75">
        <v>223.238</v>
      </c>
      <c r="BV20" s="75">
        <f t="shared" si="32"/>
        <v>0.20000000000095497</v>
      </c>
    </row>
    <row r="21" spans="1:74" x14ac:dyDescent="0.25">
      <c r="A21" s="99" t="s">
        <v>83</v>
      </c>
      <c r="B21" s="95">
        <v>237.316</v>
      </c>
      <c r="C21" s="72">
        <v>237.316</v>
      </c>
      <c r="D21" s="73">
        <v>0</v>
      </c>
      <c r="E21" s="73">
        <v>237.31399999999999</v>
      </c>
      <c r="F21" s="98">
        <f t="shared" si="0"/>
        <v>0</v>
      </c>
      <c r="G21" s="73">
        <v>237.31</v>
      </c>
      <c r="H21" s="98">
        <f t="shared" si="1"/>
        <v>0</v>
      </c>
      <c r="I21" s="73">
        <v>237.30700000000002</v>
      </c>
      <c r="J21" s="98">
        <f t="shared" si="2"/>
        <v>0</v>
      </c>
      <c r="K21" s="73">
        <v>237.304</v>
      </c>
      <c r="L21" s="98">
        <f t="shared" si="3"/>
        <v>0</v>
      </c>
      <c r="M21" s="73">
        <v>237.30199999999999</v>
      </c>
      <c r="N21" s="98">
        <f t="shared" si="34"/>
        <v>0</v>
      </c>
      <c r="O21" s="73">
        <v>237.303</v>
      </c>
      <c r="P21" s="98">
        <f t="shared" si="33"/>
        <v>0</v>
      </c>
      <c r="Q21" s="73">
        <v>237.303</v>
      </c>
      <c r="R21" s="98">
        <f t="shared" si="4"/>
        <v>0</v>
      </c>
      <c r="S21" s="73">
        <v>237.303</v>
      </c>
      <c r="T21" s="70">
        <f t="shared" si="5"/>
        <v>0</v>
      </c>
      <c r="U21" s="73">
        <v>237.3</v>
      </c>
      <c r="V21" s="98">
        <f t="shared" si="6"/>
        <v>0</v>
      </c>
      <c r="W21" s="73">
        <v>237.30100000000002</v>
      </c>
      <c r="X21" s="98">
        <f t="shared" si="7"/>
        <v>0.10000000000047748</v>
      </c>
      <c r="Y21" s="73">
        <v>237.30100000000002</v>
      </c>
      <c r="Z21" s="98">
        <f t="shared" si="8"/>
        <v>0</v>
      </c>
      <c r="AA21" s="72">
        <v>237.30199999999999</v>
      </c>
      <c r="AB21" s="73">
        <f t="shared" si="9"/>
        <v>0</v>
      </c>
      <c r="AC21" s="73">
        <v>237.297</v>
      </c>
      <c r="AD21" s="98">
        <f t="shared" si="10"/>
        <v>0</v>
      </c>
      <c r="AE21" s="73">
        <v>237.29599999999999</v>
      </c>
      <c r="AF21" s="98">
        <f t="shared" si="11"/>
        <v>9.9999999997635314E-2</v>
      </c>
      <c r="AG21" s="73">
        <v>237.29599999999999</v>
      </c>
      <c r="AH21" s="98">
        <f t="shared" si="12"/>
        <v>9.9999999997635314E-2</v>
      </c>
      <c r="AI21" s="73">
        <v>237.297</v>
      </c>
      <c r="AJ21" s="98">
        <f t="shared" si="13"/>
        <v>0.10000000000047748</v>
      </c>
      <c r="AK21" s="73">
        <v>237.297</v>
      </c>
      <c r="AL21" s="98">
        <f t="shared" si="14"/>
        <v>0</v>
      </c>
      <c r="AM21" s="73">
        <v>237.29900000000001</v>
      </c>
      <c r="AN21" s="98">
        <f t="shared" si="15"/>
        <v>0.20000000000095497</v>
      </c>
      <c r="AO21" s="73">
        <v>237.297</v>
      </c>
      <c r="AP21" s="98">
        <f t="shared" si="16"/>
        <v>0</v>
      </c>
      <c r="AQ21" s="73">
        <v>237.29999999999998</v>
      </c>
      <c r="AR21" s="70">
        <f t="shared" si="17"/>
        <v>0</v>
      </c>
      <c r="AS21" s="73">
        <v>237.29599999999999</v>
      </c>
      <c r="AT21" s="98">
        <f t="shared" si="18"/>
        <v>0.10000000000047748</v>
      </c>
      <c r="AU21" s="73">
        <v>237.29300000000001</v>
      </c>
      <c r="AV21" s="98">
        <f t="shared" si="19"/>
        <v>0.10000000000047748</v>
      </c>
      <c r="AW21" s="73">
        <v>237.29399999999998</v>
      </c>
      <c r="AX21" s="98">
        <f t="shared" si="20"/>
        <v>9.9999999997635314E-2</v>
      </c>
      <c r="AY21" s="73">
        <v>237.29399999999998</v>
      </c>
      <c r="AZ21" s="98">
        <f t="shared" si="21"/>
        <v>0</v>
      </c>
      <c r="BA21" s="73">
        <v>237.292</v>
      </c>
      <c r="BB21" s="74">
        <f t="shared" si="22"/>
        <v>0.10000000000047748</v>
      </c>
      <c r="BC21" s="75">
        <v>237.28799999999998</v>
      </c>
      <c r="BD21" s="75">
        <f t="shared" si="23"/>
        <v>0.1999999999981128</v>
      </c>
      <c r="BE21" s="75">
        <v>237.28700000000001</v>
      </c>
      <c r="BF21" s="75">
        <f t="shared" si="24"/>
        <v>0.10000000000047748</v>
      </c>
      <c r="BG21" s="75">
        <v>237.28399999999999</v>
      </c>
      <c r="BH21" s="75">
        <f t="shared" si="25"/>
        <v>0</v>
      </c>
      <c r="BI21" s="75">
        <v>237.286</v>
      </c>
      <c r="BJ21" s="75">
        <f t="shared" si="26"/>
        <v>0.20000000000095497</v>
      </c>
      <c r="BK21" s="75">
        <v>237.285</v>
      </c>
      <c r="BL21" s="75">
        <f t="shared" si="27"/>
        <v>0.10000000000047748</v>
      </c>
      <c r="BM21" s="75">
        <v>237.28199999999998</v>
      </c>
      <c r="BN21" s="75">
        <f t="shared" si="28"/>
        <v>9.9999999997635314E-2</v>
      </c>
      <c r="BO21" s="75">
        <v>237.28299999999999</v>
      </c>
      <c r="BP21" s="75">
        <f t="shared" si="29"/>
        <v>0.10000000000047748</v>
      </c>
      <c r="BQ21" s="75">
        <v>237.27799999999999</v>
      </c>
      <c r="BR21" s="75">
        <f t="shared" si="30"/>
        <v>0</v>
      </c>
      <c r="BS21" s="75">
        <v>237.27799999999999</v>
      </c>
      <c r="BT21" s="75">
        <f t="shared" si="31"/>
        <v>0.10000000000047748</v>
      </c>
      <c r="BU21" s="75">
        <v>237.279</v>
      </c>
      <c r="BV21" s="75">
        <f t="shared" si="32"/>
        <v>0.10000000000047748</v>
      </c>
    </row>
    <row r="22" spans="1:74" x14ac:dyDescent="0.25">
      <c r="A22" s="99" t="s">
        <v>84</v>
      </c>
      <c r="B22" s="95">
        <v>250.816</v>
      </c>
      <c r="C22" s="72">
        <v>250.816</v>
      </c>
      <c r="D22" s="73">
        <v>0</v>
      </c>
      <c r="E22" s="73">
        <v>250.81399999999999</v>
      </c>
      <c r="F22" s="98">
        <v>0</v>
      </c>
      <c r="G22" s="73">
        <v>250.81</v>
      </c>
      <c r="H22" s="98">
        <v>0</v>
      </c>
      <c r="I22" s="73">
        <v>250.80700000000002</v>
      </c>
      <c r="J22" s="98">
        <v>0</v>
      </c>
      <c r="K22" s="73">
        <v>250.804</v>
      </c>
      <c r="L22" s="98">
        <f t="shared" si="3"/>
        <v>0</v>
      </c>
      <c r="M22" s="73">
        <v>250.80199999999999</v>
      </c>
      <c r="N22" s="98">
        <f t="shared" si="34"/>
        <v>9.9999999997635314E-2</v>
      </c>
      <c r="O22" s="73">
        <v>250.803</v>
      </c>
      <c r="P22" s="98">
        <v>0</v>
      </c>
      <c r="Q22" s="73">
        <v>250.803</v>
      </c>
      <c r="R22" s="98">
        <v>0</v>
      </c>
      <c r="S22" s="73">
        <v>250.803</v>
      </c>
      <c r="T22" s="70">
        <f t="shared" si="5"/>
        <v>9.9999999994793143E-2</v>
      </c>
      <c r="U22" s="73">
        <v>250.8</v>
      </c>
      <c r="V22" s="98">
        <v>0</v>
      </c>
      <c r="W22" s="73">
        <v>250.8</v>
      </c>
      <c r="X22" s="98">
        <f t="shared" si="7"/>
        <v>0.10000000000047748</v>
      </c>
      <c r="Y22" s="73">
        <v>250.80100000000002</v>
      </c>
      <c r="Z22" s="98">
        <f t="shared" si="8"/>
        <v>9.9999999997635314E-2</v>
      </c>
      <c r="AA22" s="72">
        <v>250.80199999999999</v>
      </c>
      <c r="AB22" s="73">
        <f t="shared" si="9"/>
        <v>0.29999999999859028</v>
      </c>
      <c r="AC22" s="73">
        <v>250.797</v>
      </c>
      <c r="AD22" s="98">
        <f t="shared" si="10"/>
        <v>0.19999999999527063</v>
      </c>
      <c r="AE22" s="73">
        <v>250.79500000000002</v>
      </c>
      <c r="AF22" s="98">
        <f t="shared" si="11"/>
        <v>0.10000000000047748</v>
      </c>
      <c r="AG22" s="73">
        <v>250.79500000000002</v>
      </c>
      <c r="AH22" s="98">
        <f t="shared" si="12"/>
        <v>0.10000000000047748</v>
      </c>
      <c r="AI22" s="73">
        <v>250.79599999999999</v>
      </c>
      <c r="AJ22" s="98">
        <f t="shared" si="13"/>
        <v>9.9999999994793143E-2</v>
      </c>
      <c r="AK22" s="73">
        <v>250.797</v>
      </c>
      <c r="AL22" s="98">
        <f t="shared" si="14"/>
        <v>9.9999999997635314E-2</v>
      </c>
      <c r="AM22" s="73">
        <v>250.797</v>
      </c>
      <c r="AN22" s="98">
        <f t="shared" si="15"/>
        <v>-0.10000000000331966</v>
      </c>
      <c r="AO22" s="73">
        <v>250.797</v>
      </c>
      <c r="AP22" s="98">
        <v>0</v>
      </c>
      <c r="AQ22" s="73">
        <v>250.79999999999998</v>
      </c>
      <c r="AR22" s="70">
        <f t="shared" si="17"/>
        <v>0.19999999999527063</v>
      </c>
      <c r="AS22" s="73">
        <v>250.79499999999999</v>
      </c>
      <c r="AT22" s="98">
        <f t="shared" si="18"/>
        <v>9.9999999991950972E-2</v>
      </c>
      <c r="AU22" s="73">
        <v>250.792</v>
      </c>
      <c r="AV22" s="98">
        <f t="shared" si="19"/>
        <v>9.9999999997635314E-2</v>
      </c>
      <c r="AW22" s="73">
        <v>250.79300000000001</v>
      </c>
      <c r="AX22" s="98">
        <f t="shared" si="20"/>
        <v>9.9999999994793143E-2</v>
      </c>
      <c r="AY22" s="73">
        <v>250.79399999999998</v>
      </c>
      <c r="AZ22" s="98">
        <f t="shared" si="21"/>
        <v>9.9999999994793143E-2</v>
      </c>
      <c r="BA22" s="73">
        <v>250.791</v>
      </c>
      <c r="BB22" s="74">
        <f t="shared" si="22"/>
        <v>9.9999999994793143E-2</v>
      </c>
      <c r="BC22" s="75">
        <v>250.786</v>
      </c>
      <c r="BD22" s="75">
        <v>0</v>
      </c>
      <c r="BE22" s="75">
        <v>250.786</v>
      </c>
      <c r="BF22" s="75">
        <f t="shared" si="24"/>
        <v>9.9999999994793143E-2</v>
      </c>
      <c r="BG22" s="75">
        <v>250.78399999999999</v>
      </c>
      <c r="BH22" s="75">
        <f t="shared" si="25"/>
        <v>0.19999999999242846</v>
      </c>
      <c r="BI22" s="75">
        <v>250.78399999999999</v>
      </c>
      <c r="BJ22" s="75">
        <f t="shared" si="26"/>
        <v>9.9999999994793143E-2</v>
      </c>
      <c r="BK22" s="75">
        <v>250.78399999999999</v>
      </c>
      <c r="BL22" s="75">
        <f t="shared" si="27"/>
        <v>0.19999999999242846</v>
      </c>
      <c r="BM22" s="75">
        <v>250.78100000000001</v>
      </c>
      <c r="BN22" s="75">
        <f t="shared" si="28"/>
        <v>9.9999999994793143E-2</v>
      </c>
      <c r="BO22" s="75">
        <v>250.78199999999998</v>
      </c>
      <c r="BP22" s="75">
        <f t="shared" si="29"/>
        <v>9.9999999994793143E-2</v>
      </c>
      <c r="BQ22" s="75">
        <v>250.77799999999999</v>
      </c>
      <c r="BR22" s="75">
        <f t="shared" si="30"/>
        <v>0.19999999999527063</v>
      </c>
      <c r="BS22" s="75">
        <v>250.77699999999999</v>
      </c>
      <c r="BT22" s="75">
        <f t="shared" si="31"/>
        <v>0.29999999999574811</v>
      </c>
      <c r="BU22" s="75">
        <v>250.77799999999999</v>
      </c>
      <c r="BV22" s="75">
        <f t="shared" si="32"/>
        <v>0.19999999999527063</v>
      </c>
    </row>
    <row r="23" spans="1:74" x14ac:dyDescent="0.25">
      <c r="A23" s="99" t="s">
        <v>85</v>
      </c>
      <c r="B23" s="95">
        <v>261.30499999999995</v>
      </c>
      <c r="C23" s="72">
        <v>261.30499999999995</v>
      </c>
      <c r="D23" s="73">
        <v>0</v>
      </c>
      <c r="E23" s="73">
        <v>261.303</v>
      </c>
      <c r="F23" s="98">
        <v>0</v>
      </c>
      <c r="G23" s="73">
        <v>261.29899999999998</v>
      </c>
      <c r="H23" s="98">
        <v>0</v>
      </c>
      <c r="I23" s="73">
        <v>261.29599999999999</v>
      </c>
      <c r="J23" s="98">
        <f t="shared" si="2"/>
        <v>0.100000000009004</v>
      </c>
      <c r="K23" s="73">
        <v>261.29299999999995</v>
      </c>
      <c r="L23" s="98">
        <f t="shared" si="3"/>
        <v>0.10000000000331966</v>
      </c>
      <c r="M23" s="73">
        <v>261.28999999999996</v>
      </c>
      <c r="N23" s="98">
        <f t="shared" si="34"/>
        <v>0.10000000000331966</v>
      </c>
      <c r="O23" s="73">
        <v>261.29199999999997</v>
      </c>
      <c r="P23" s="98">
        <f t="shared" si="33"/>
        <v>0.10000000000331966</v>
      </c>
      <c r="Q23" s="73">
        <v>261.29199999999997</v>
      </c>
      <c r="R23" s="98">
        <f t="shared" si="4"/>
        <v>0.20000000000663931</v>
      </c>
      <c r="S23" s="73">
        <v>261.291</v>
      </c>
      <c r="T23" s="70">
        <f t="shared" si="5"/>
        <v>0.100000000009004</v>
      </c>
      <c r="U23" s="73">
        <v>261.28899999999999</v>
      </c>
      <c r="V23" s="98">
        <f t="shared" si="6"/>
        <v>0.10000000000331966</v>
      </c>
      <c r="W23" s="73">
        <v>261.28799999999995</v>
      </c>
      <c r="X23" s="98">
        <f t="shared" si="7"/>
        <v>0.10000000000331966</v>
      </c>
      <c r="Y23" s="73">
        <v>261.28899999999999</v>
      </c>
      <c r="Z23" s="98">
        <f t="shared" si="8"/>
        <v>0.20000000000663931</v>
      </c>
      <c r="AA23" s="72">
        <v>261.28799999999995</v>
      </c>
      <c r="AB23" s="73">
        <f t="shared" si="9"/>
        <v>-9.9999999997635314E-2</v>
      </c>
      <c r="AC23" s="73">
        <v>261.28399999999999</v>
      </c>
      <c r="AD23" s="98">
        <f t="shared" si="10"/>
        <v>0.100000000009004</v>
      </c>
      <c r="AE23" s="73">
        <v>261.28299999999996</v>
      </c>
      <c r="AF23" s="98">
        <f t="shared" si="11"/>
        <v>0.10000000000331966</v>
      </c>
      <c r="AG23" s="73">
        <v>261.28299999999996</v>
      </c>
      <c r="AH23" s="98">
        <f t="shared" si="12"/>
        <v>0.20000000000095497</v>
      </c>
      <c r="AI23" s="73">
        <v>261.28399999999999</v>
      </c>
      <c r="AJ23" s="98">
        <f t="shared" si="13"/>
        <v>0.20000000000663931</v>
      </c>
      <c r="AK23" s="73">
        <v>261.28499999999997</v>
      </c>
      <c r="AL23" s="98">
        <f t="shared" si="14"/>
        <v>0.20000000000095497</v>
      </c>
      <c r="AM23" s="73">
        <v>261.28699999999998</v>
      </c>
      <c r="AN23" s="98">
        <f t="shared" si="15"/>
        <v>0.30000000000427463</v>
      </c>
      <c r="AO23" s="73">
        <v>261.286</v>
      </c>
      <c r="AP23" s="98">
        <f t="shared" si="16"/>
        <v>0.30000000000427463</v>
      </c>
      <c r="AQ23" s="73">
        <v>261.28699999999998</v>
      </c>
      <c r="AR23" s="70">
        <f t="shared" si="17"/>
        <v>0.20000000000095497</v>
      </c>
      <c r="AS23" s="73">
        <v>261.28300000000002</v>
      </c>
      <c r="AT23" s="98">
        <f t="shared" si="18"/>
        <v>0.20000000000663931</v>
      </c>
      <c r="AU23" s="73">
        <v>261.27999999999997</v>
      </c>
      <c r="AV23" s="98">
        <f t="shared" si="19"/>
        <v>0.20000000000095497</v>
      </c>
      <c r="AW23" s="73">
        <v>261.28100000000001</v>
      </c>
      <c r="AX23" s="98">
        <f t="shared" si="20"/>
        <v>0.20000000000663931</v>
      </c>
      <c r="AY23" s="73">
        <v>261.28199999999998</v>
      </c>
      <c r="AZ23" s="98">
        <f t="shared" si="21"/>
        <v>0.20000000000095497</v>
      </c>
      <c r="BA23" s="73">
        <v>261.279</v>
      </c>
      <c r="BB23" s="74">
        <f t="shared" si="22"/>
        <v>0.10000000000331966</v>
      </c>
      <c r="BC23" s="75">
        <v>261.27499999999998</v>
      </c>
      <c r="BD23" s="75">
        <f t="shared" si="23"/>
        <v>0.20000000000095497</v>
      </c>
      <c r="BE23" s="75">
        <v>261.274</v>
      </c>
      <c r="BF23" s="75">
        <f t="shared" si="24"/>
        <v>0.20000000000663931</v>
      </c>
      <c r="BG23" s="75">
        <v>261.27100000000002</v>
      </c>
      <c r="BH23" s="75">
        <f t="shared" si="25"/>
        <v>0.30000000000427463</v>
      </c>
      <c r="BI23" s="75">
        <v>261.27199999999999</v>
      </c>
      <c r="BJ23" s="75">
        <f t="shared" si="26"/>
        <v>0.40000000000190994</v>
      </c>
      <c r="BK23" s="75">
        <v>261.27100000000002</v>
      </c>
      <c r="BL23" s="75">
        <f t="shared" si="27"/>
        <v>0.30000000000427463</v>
      </c>
      <c r="BM23" s="75">
        <v>261.26900000000001</v>
      </c>
      <c r="BN23" s="75">
        <f t="shared" si="28"/>
        <v>0.30000000000427463</v>
      </c>
      <c r="BO23" s="75">
        <v>261.27</v>
      </c>
      <c r="BP23" s="75">
        <f t="shared" si="29"/>
        <v>0.40000000000190994</v>
      </c>
      <c r="BQ23" s="75">
        <v>261.26499999999999</v>
      </c>
      <c r="BR23" s="75">
        <f t="shared" si="30"/>
        <v>0.30000000000427463</v>
      </c>
      <c r="BS23" s="75">
        <v>261.26299999999998</v>
      </c>
      <c r="BT23" s="75">
        <f t="shared" si="31"/>
        <v>0.20000000000095497</v>
      </c>
      <c r="BU23" s="75">
        <v>261.26499999999999</v>
      </c>
      <c r="BV23" s="75">
        <f t="shared" si="32"/>
        <v>0.30000000000427463</v>
      </c>
    </row>
    <row r="24" spans="1:74" x14ac:dyDescent="0.25">
      <c r="A24" s="99" t="s">
        <v>86</v>
      </c>
      <c r="B24" s="95">
        <v>273.327</v>
      </c>
      <c r="C24" s="72">
        <v>273.327</v>
      </c>
      <c r="D24" s="73">
        <v>0</v>
      </c>
      <c r="E24" s="73">
        <v>273.32499999999999</v>
      </c>
      <c r="F24" s="98">
        <f t="shared" si="0"/>
        <v>0</v>
      </c>
      <c r="G24" s="73">
        <v>273.32099999999997</v>
      </c>
      <c r="H24" s="98">
        <f t="shared" si="1"/>
        <v>0</v>
      </c>
      <c r="I24" s="73">
        <v>273.31699999999995</v>
      </c>
      <c r="J24" s="98">
        <v>0</v>
      </c>
      <c r="K24" s="73">
        <v>273.31399999999996</v>
      </c>
      <c r="L24" s="98">
        <f t="shared" si="3"/>
        <v>0</v>
      </c>
      <c r="M24" s="73">
        <v>273.31099999999998</v>
      </c>
      <c r="N24" s="98">
        <f t="shared" si="34"/>
        <v>-0.10000000000331966</v>
      </c>
      <c r="O24" s="73">
        <v>273.31299999999999</v>
      </c>
      <c r="P24" s="98">
        <f t="shared" si="33"/>
        <v>0</v>
      </c>
      <c r="Q24" s="73">
        <v>273.31199999999995</v>
      </c>
      <c r="R24" s="98">
        <v>0</v>
      </c>
      <c r="S24" s="73">
        <v>273.31199999999995</v>
      </c>
      <c r="T24" s="70">
        <v>0</v>
      </c>
      <c r="U24" s="73">
        <v>273.31</v>
      </c>
      <c r="V24" s="98">
        <f t="shared" si="6"/>
        <v>0.10000000000331966</v>
      </c>
      <c r="W24" s="73">
        <v>273.30899999999997</v>
      </c>
      <c r="X24" s="98">
        <f t="shared" si="7"/>
        <v>0</v>
      </c>
      <c r="Y24" s="73">
        <v>273.30899999999997</v>
      </c>
      <c r="Z24" s="98">
        <f t="shared" si="8"/>
        <v>0</v>
      </c>
      <c r="AA24" s="72">
        <v>273.31099999999998</v>
      </c>
      <c r="AB24" s="73">
        <f t="shared" si="9"/>
        <v>0.20000000000095497</v>
      </c>
      <c r="AC24" s="73">
        <v>273.30499999999995</v>
      </c>
      <c r="AD24" s="98">
        <v>0</v>
      </c>
      <c r="AE24" s="73">
        <v>273.30399999999997</v>
      </c>
      <c r="AF24" s="98">
        <f t="shared" si="11"/>
        <v>9.9999999997635314E-2</v>
      </c>
      <c r="AG24" s="73">
        <v>273.303</v>
      </c>
      <c r="AH24" s="98">
        <f t="shared" si="12"/>
        <v>0</v>
      </c>
      <c r="AI24" s="73">
        <v>273.30399999999997</v>
      </c>
      <c r="AJ24" s="98">
        <f t="shared" si="13"/>
        <v>9.9999999997635314E-2</v>
      </c>
      <c r="AK24" s="73">
        <v>273.30500000000001</v>
      </c>
      <c r="AL24" s="98">
        <f t="shared" si="14"/>
        <v>9.9999999997635314E-2</v>
      </c>
      <c r="AM24" s="73">
        <v>273.30599999999998</v>
      </c>
      <c r="AN24" s="98">
        <f t="shared" si="15"/>
        <v>9.9999999997635314E-2</v>
      </c>
      <c r="AO24" s="73">
        <v>273.30500000000001</v>
      </c>
      <c r="AP24" s="98">
        <f t="shared" si="16"/>
        <v>9.9999999997635314E-2</v>
      </c>
      <c r="AQ24" s="73">
        <v>273.30700000000002</v>
      </c>
      <c r="AR24" s="70">
        <f t="shared" si="17"/>
        <v>0.10000000000331966</v>
      </c>
      <c r="AS24" s="73">
        <v>273.303</v>
      </c>
      <c r="AT24" s="98">
        <f t="shared" si="18"/>
        <v>9.9999999997635314E-2</v>
      </c>
      <c r="AU24" s="73">
        <v>273.3</v>
      </c>
      <c r="AV24" s="98">
        <f t="shared" si="19"/>
        <v>9.9999999997635314E-2</v>
      </c>
      <c r="AW24" s="73">
        <v>273.30099999999999</v>
      </c>
      <c r="AX24" s="98">
        <f t="shared" si="20"/>
        <v>9.9999999997635314E-2</v>
      </c>
      <c r="AY24" s="73">
        <v>273.30200000000002</v>
      </c>
      <c r="AZ24" s="98">
        <f t="shared" si="21"/>
        <v>0.10000000000331966</v>
      </c>
      <c r="BA24" s="73">
        <v>273.3</v>
      </c>
      <c r="BB24" s="74">
        <f t="shared" si="22"/>
        <v>0.20000000000095497</v>
      </c>
      <c r="BC24" s="75">
        <v>273.29500000000002</v>
      </c>
      <c r="BD24" s="75">
        <f t="shared" si="23"/>
        <v>0.10000000000331966</v>
      </c>
      <c r="BE24" s="75">
        <v>273.29399999999998</v>
      </c>
      <c r="BF24" s="75">
        <f t="shared" si="24"/>
        <v>9.9999999997635314E-2</v>
      </c>
      <c r="BG24" s="75">
        <v>273.29000000000002</v>
      </c>
      <c r="BH24" s="75">
        <f t="shared" si="25"/>
        <v>0.10000000000331966</v>
      </c>
      <c r="BI24" s="75">
        <v>273.29000000000002</v>
      </c>
      <c r="BJ24" s="75">
        <f t="shared" si="26"/>
        <v>0.10000000000331966</v>
      </c>
      <c r="BK24" s="75">
        <v>273.29000000000002</v>
      </c>
      <c r="BL24" s="75">
        <f t="shared" si="27"/>
        <v>0.10000000000331966</v>
      </c>
      <c r="BM24" s="75">
        <v>273.28800000000001</v>
      </c>
      <c r="BN24" s="75">
        <f t="shared" si="28"/>
        <v>0.20000000000095497</v>
      </c>
      <c r="BO24" s="75">
        <v>273.28800000000001</v>
      </c>
      <c r="BP24" s="75">
        <f t="shared" si="29"/>
        <v>9.9999999997635314E-2</v>
      </c>
      <c r="BQ24" s="75">
        <v>273.28399999999999</v>
      </c>
      <c r="BR24" s="75">
        <f t="shared" si="30"/>
        <v>0.20000000000095497</v>
      </c>
      <c r="BS24" s="75">
        <v>273.28300000000002</v>
      </c>
      <c r="BT24" s="75">
        <f t="shared" si="31"/>
        <v>0.10000000000331966</v>
      </c>
      <c r="BU24" s="75">
        <v>273.28399999999999</v>
      </c>
      <c r="BV24" s="75">
        <f t="shared" si="32"/>
        <v>0.20000000000095497</v>
      </c>
    </row>
    <row r="25" spans="1:74" x14ac:dyDescent="0.25">
      <c r="A25" s="99" t="s">
        <v>87</v>
      </c>
      <c r="B25" s="95">
        <v>285.34199999999998</v>
      </c>
      <c r="C25" s="72">
        <v>285.34199999999998</v>
      </c>
      <c r="D25" s="73">
        <v>0</v>
      </c>
      <c r="E25" s="73">
        <v>285.33999999999997</v>
      </c>
      <c r="F25" s="98">
        <v>0</v>
      </c>
      <c r="G25" s="73">
        <v>285.33599999999996</v>
      </c>
      <c r="H25" s="98">
        <v>0</v>
      </c>
      <c r="I25" s="73">
        <v>285.33199999999999</v>
      </c>
      <c r="J25" s="98">
        <f t="shared" si="2"/>
        <v>0</v>
      </c>
      <c r="K25" s="73">
        <v>285.32899999999995</v>
      </c>
      <c r="L25" s="98">
        <v>0</v>
      </c>
      <c r="M25" s="73">
        <v>285.327</v>
      </c>
      <c r="N25" s="98">
        <f t="shared" si="34"/>
        <v>9.9999999997635314E-2</v>
      </c>
      <c r="O25" s="73">
        <v>285.32799999999997</v>
      </c>
      <c r="P25" s="98">
        <f t="shared" si="33"/>
        <v>9.9999999997635314E-2</v>
      </c>
      <c r="Q25" s="73">
        <v>285.327</v>
      </c>
      <c r="R25" s="98">
        <f t="shared" si="4"/>
        <v>0</v>
      </c>
      <c r="S25" s="73">
        <v>285.327</v>
      </c>
      <c r="T25" s="70">
        <f t="shared" si="5"/>
        <v>9.9999999997635314E-2</v>
      </c>
      <c r="U25" s="73">
        <v>285.32399999999996</v>
      </c>
      <c r="V25" s="98">
        <v>0</v>
      </c>
      <c r="W25" s="73">
        <v>285.32399999999996</v>
      </c>
      <c r="X25" s="98">
        <f t="shared" si="7"/>
        <v>9.9999999991950972E-2</v>
      </c>
      <c r="Y25" s="73">
        <v>285.32399999999996</v>
      </c>
      <c r="Z25" s="98">
        <f t="shared" si="8"/>
        <v>9.9999999991950972E-2</v>
      </c>
      <c r="AA25" s="72">
        <v>285.32399999999996</v>
      </c>
      <c r="AB25" s="73">
        <v>0</v>
      </c>
      <c r="AC25" s="73">
        <v>285.32</v>
      </c>
      <c r="AD25" s="98">
        <f t="shared" si="10"/>
        <v>0.20000000000095497</v>
      </c>
      <c r="AE25" s="73">
        <v>285.31799999999998</v>
      </c>
      <c r="AF25" s="98">
        <f t="shared" si="11"/>
        <v>9.9999999997635314E-2</v>
      </c>
      <c r="AG25" s="73">
        <v>285.31799999999998</v>
      </c>
      <c r="AH25" s="98">
        <f t="shared" si="12"/>
        <v>9.9999999997635314E-2</v>
      </c>
      <c r="AI25" s="73">
        <v>285.31799999999998</v>
      </c>
      <c r="AJ25" s="98">
        <f t="shared" si="13"/>
        <v>9.9999999997635314E-2</v>
      </c>
      <c r="AK25" s="73">
        <v>285.31900000000002</v>
      </c>
      <c r="AL25" s="98">
        <f t="shared" si="14"/>
        <v>9.9999999997635314E-2</v>
      </c>
      <c r="AM25" s="73">
        <v>285.32</v>
      </c>
      <c r="AN25" s="98">
        <f t="shared" si="15"/>
        <v>9.9999999997635314E-2</v>
      </c>
      <c r="AO25" s="73">
        <v>285.31900000000002</v>
      </c>
      <c r="AP25" s="98">
        <f t="shared" si="16"/>
        <v>9.9999999997635314E-2</v>
      </c>
      <c r="AQ25" s="73">
        <v>285.32099999999997</v>
      </c>
      <c r="AR25" s="70">
        <f t="shared" si="17"/>
        <v>0.19999999999527063</v>
      </c>
      <c r="AS25" s="73">
        <v>285.31700000000001</v>
      </c>
      <c r="AT25" s="98">
        <f t="shared" si="18"/>
        <v>0.19999999999527063</v>
      </c>
      <c r="AU25" s="73">
        <v>285.31400000000002</v>
      </c>
      <c r="AV25" s="98">
        <f t="shared" si="19"/>
        <v>0.29999999999859028</v>
      </c>
      <c r="AW25" s="73">
        <v>285.315</v>
      </c>
      <c r="AX25" s="98">
        <f t="shared" si="20"/>
        <v>0.19999999999527063</v>
      </c>
      <c r="AY25" s="73">
        <v>285.31599999999997</v>
      </c>
      <c r="AZ25" s="98">
        <f t="shared" si="21"/>
        <v>0.29999999999290594</v>
      </c>
      <c r="BA25" s="73">
        <v>285.31299999999999</v>
      </c>
      <c r="BB25" s="74">
        <f t="shared" si="22"/>
        <v>0.29999999999859028</v>
      </c>
      <c r="BC25" s="75">
        <v>285.30899999999997</v>
      </c>
      <c r="BD25" s="75">
        <f t="shared" si="23"/>
        <v>0.29999999999290594</v>
      </c>
      <c r="BE25" s="75">
        <v>285.30799999999999</v>
      </c>
      <c r="BF25" s="75">
        <f t="shared" si="24"/>
        <v>0.3999999999962256</v>
      </c>
      <c r="BG25" s="75">
        <v>285.30399999999997</v>
      </c>
      <c r="BH25" s="75">
        <f t="shared" si="25"/>
        <v>0.3999999999962256</v>
      </c>
      <c r="BI25" s="75">
        <v>285.30399999999997</v>
      </c>
      <c r="BJ25" s="75">
        <f t="shared" si="26"/>
        <v>0.29999999999290594</v>
      </c>
      <c r="BK25" s="75">
        <v>285.30399999999997</v>
      </c>
      <c r="BL25" s="75">
        <f t="shared" si="27"/>
        <v>0.3999999999962256</v>
      </c>
      <c r="BM25" s="75">
        <v>285.30099999999999</v>
      </c>
      <c r="BN25" s="75">
        <f t="shared" si="28"/>
        <v>0.3999999999962256</v>
      </c>
      <c r="BO25" s="75">
        <v>285.30200000000002</v>
      </c>
      <c r="BP25" s="75">
        <f t="shared" si="29"/>
        <v>0.40000000000190994</v>
      </c>
      <c r="BQ25" s="75">
        <v>285.29699999999997</v>
      </c>
      <c r="BR25" s="75">
        <f t="shared" si="30"/>
        <v>0.3999999999962256</v>
      </c>
      <c r="BS25" s="75">
        <v>285.29699999999997</v>
      </c>
      <c r="BT25" s="75">
        <f t="shared" si="31"/>
        <v>0.3999999999962256</v>
      </c>
      <c r="BU25" s="75">
        <v>285.29699999999997</v>
      </c>
      <c r="BV25" s="75">
        <f t="shared" si="32"/>
        <v>0.3999999999962256</v>
      </c>
    </row>
    <row r="26" spans="1:74" x14ac:dyDescent="0.25">
      <c r="A26" s="99" t="s">
        <v>88</v>
      </c>
      <c r="B26" s="96">
        <v>295.80499999999995</v>
      </c>
      <c r="C26" s="97">
        <v>295.80499999999995</v>
      </c>
      <c r="D26" s="73">
        <v>0</v>
      </c>
      <c r="E26" s="97">
        <v>295.803</v>
      </c>
      <c r="F26" s="98">
        <f>(E26-C26)*100-(E27-C27)*100</f>
        <v>0.10000000000331966</v>
      </c>
      <c r="G26" s="70">
        <v>295.79899999999998</v>
      </c>
      <c r="H26" s="98">
        <f>(G26-C26)*100-(G27-C27)*100</f>
        <v>0</v>
      </c>
      <c r="I26" s="70">
        <v>295.79499999999996</v>
      </c>
      <c r="J26" s="98">
        <f>(I26-C26)*100-(I27-C27)*100</f>
        <v>0</v>
      </c>
      <c r="K26" s="70">
        <v>295.79199999999997</v>
      </c>
      <c r="L26" s="98">
        <f>(K26-C26)*100-(K27-C27)*100</f>
        <v>0</v>
      </c>
      <c r="M26" s="70">
        <v>295.78899999999999</v>
      </c>
      <c r="N26" s="98">
        <f>(M26-C26)*100-(M27-C27)*100</f>
        <v>0</v>
      </c>
      <c r="O26" s="70">
        <v>295.78999999999996</v>
      </c>
      <c r="P26" s="98">
        <f>(O26-C26)*100-(O27-C27)*100</f>
        <v>0</v>
      </c>
      <c r="Q26" s="70">
        <v>295.78999999999996</v>
      </c>
      <c r="R26" s="98">
        <f>(Q26-C26)*100-(Q27-C27)*100</f>
        <v>9.9999999997635314E-2</v>
      </c>
      <c r="S26" s="70">
        <v>295.78899999999999</v>
      </c>
      <c r="T26" s="70">
        <f>(S26-C26)*100-(S27-C27)*100</f>
        <v>0</v>
      </c>
      <c r="U26" s="70">
        <v>295.78699999999998</v>
      </c>
      <c r="V26" s="98">
        <f>(U26-C26)*100-(U27-C27)*100</f>
        <v>0.10000000000331966</v>
      </c>
      <c r="W26" s="70">
        <v>295.786</v>
      </c>
      <c r="X26" s="98">
        <v>0</v>
      </c>
      <c r="Y26" s="70">
        <v>295.786</v>
      </c>
      <c r="Z26" s="98">
        <v>0</v>
      </c>
      <c r="AA26" s="97">
        <v>295.78699999999998</v>
      </c>
      <c r="AB26" s="73">
        <f>(AA26-C26)*100-(AA27-C27)*100</f>
        <v>0</v>
      </c>
      <c r="AC26" s="97">
        <v>295.78099999999995</v>
      </c>
      <c r="AD26" s="98">
        <f>(AC26-C26)*100-(AC27-C27)*100</f>
        <v>0</v>
      </c>
      <c r="AE26" s="70">
        <v>295.77999999999997</v>
      </c>
      <c r="AF26" s="98">
        <f>(AE26-C26)*100-(AE27-C27)*100</f>
        <v>0</v>
      </c>
      <c r="AG26" s="70">
        <v>295.77999999999997</v>
      </c>
      <c r="AH26" s="98">
        <f>(AG26-C26)*100-(AG27-C27)*100</f>
        <v>0.10000000000331966</v>
      </c>
      <c r="AI26" s="70">
        <v>295.77999999999997</v>
      </c>
      <c r="AJ26" s="98">
        <f>(AI26-C26)*100-(AI27-C27)*100</f>
        <v>0</v>
      </c>
      <c r="AK26" s="70">
        <v>295.78100000000001</v>
      </c>
      <c r="AL26" s="98">
        <f>(AK26-C26)*100-(AK27-C27)*100</f>
        <v>0.10000000000331966</v>
      </c>
      <c r="AM26" s="70">
        <v>295.78199999999998</v>
      </c>
      <c r="AN26" s="98">
        <f>(AM26-C26)*100-(AM27-C27)*100</f>
        <v>0.20000000000095497</v>
      </c>
      <c r="AO26" s="70">
        <v>295.78100000000001</v>
      </c>
      <c r="AP26" s="98">
        <f>(AO26-C26)*100-(AO27-C27)*100</f>
        <v>0.10000000000331966</v>
      </c>
      <c r="AQ26" s="70">
        <v>295.78199999999998</v>
      </c>
      <c r="AR26" s="70">
        <f>(AQ26-C26)*100-(AQ27-C27)*100</f>
        <v>9.9999999997635314E-2</v>
      </c>
      <c r="AS26" s="70">
        <v>295.77800000000002</v>
      </c>
      <c r="AT26" s="98">
        <f>(AS26-C26)*100-(AS27-C27)*100</f>
        <v>0.10000000000331966</v>
      </c>
      <c r="AU26" s="70">
        <v>295.774</v>
      </c>
      <c r="AV26" s="98">
        <f>(AU26-C26)*100-(AU27-C27)*100</f>
        <v>0.10000000000331966</v>
      </c>
      <c r="AW26" s="70">
        <v>295.77600000000001</v>
      </c>
      <c r="AX26" s="98">
        <f>(AW26-C26)*100-(AW27-C27)*100</f>
        <v>0.10000000000331966</v>
      </c>
      <c r="AY26" s="70">
        <v>295.77600000000001</v>
      </c>
      <c r="AZ26" s="98">
        <v>0</v>
      </c>
      <c r="BA26" s="70">
        <v>295.77299999999997</v>
      </c>
      <c r="BB26" s="74">
        <f>(BA26-C26)*100-(BA27-C27)*100</f>
        <v>-0.10000000000331966</v>
      </c>
      <c r="BC26" s="70">
        <v>295.76900000000001</v>
      </c>
      <c r="BD26" s="75">
        <f>(BC26-C26)*100-(BC27-C27)*100</f>
        <v>-9.9999999997635314E-2</v>
      </c>
      <c r="BE26" s="70">
        <v>295.767</v>
      </c>
      <c r="BF26" s="75">
        <f>(BE26-C26)*100-(BE27-C27)*100</f>
        <v>-9.9999999997635314E-2</v>
      </c>
      <c r="BG26" s="70">
        <v>295.76299999999998</v>
      </c>
      <c r="BH26" s="75">
        <f>(BG26-C26)*100-(BG27-C27)*100</f>
        <v>-0.20000000000095497</v>
      </c>
      <c r="BI26" s="70">
        <v>295.76400000000001</v>
      </c>
      <c r="BJ26" s="75">
        <f>(BI26-C26)*100-(BI27-C27)*100</f>
        <v>-9.9999999997635314E-2</v>
      </c>
      <c r="BK26" s="70">
        <v>295.76299999999998</v>
      </c>
      <c r="BL26" s="75">
        <f>(BK26-C26)*100-(BK27-C27)*100</f>
        <v>-9.9999999997635314E-2</v>
      </c>
      <c r="BM26" s="70">
        <v>295.76</v>
      </c>
      <c r="BN26" s="75">
        <f>(BM26-C26)*100-(BM27-C27)*100</f>
        <v>-0.20000000000095497</v>
      </c>
      <c r="BO26" s="70">
        <v>295.76099999999997</v>
      </c>
      <c r="BP26" s="75">
        <f>(BO26-C26)*100-(BO27-C27)*100</f>
        <v>-0.10000000000331966</v>
      </c>
      <c r="BQ26" s="70">
        <v>295.75599999999997</v>
      </c>
      <c r="BR26" s="75">
        <f>(BQ26-C26)*100-(BQ27-C27)*100</f>
        <v>-0.10000000000331966</v>
      </c>
      <c r="BS26" s="70">
        <v>295.75599999999997</v>
      </c>
      <c r="BT26" s="75">
        <f>(BS26-C26)*100-(BS27-C27)*100</f>
        <v>-0.10000000000331966</v>
      </c>
      <c r="BU26" s="70">
        <v>295.75599999999997</v>
      </c>
      <c r="BV26" s="75">
        <f>(BU26-C26)*100-(BU27-C27)*100</f>
        <v>-0.10000000000331966</v>
      </c>
    </row>
    <row r="27" spans="1:74" x14ac:dyDescent="0.25">
      <c r="A27" s="99" t="s">
        <v>89</v>
      </c>
      <c r="B27" s="96">
        <v>299.32599999999996</v>
      </c>
      <c r="C27" s="97">
        <v>299.32599999999996</v>
      </c>
      <c r="D27" s="73">
        <v>0</v>
      </c>
      <c r="E27" s="97">
        <v>299.32299999999998</v>
      </c>
      <c r="F27" s="98">
        <f>(E27-C27)*100-(E$27-C$27)*100</f>
        <v>0</v>
      </c>
      <c r="G27" s="70">
        <v>299.32</v>
      </c>
      <c r="H27" s="98">
        <f>(G27-C27)*100-(G$27-C$27)*100</f>
        <v>0</v>
      </c>
      <c r="I27" s="70">
        <v>299.31599999999997</v>
      </c>
      <c r="J27" s="98">
        <f>(I27-C27)*100-(I$27-C$27)*100</f>
        <v>0</v>
      </c>
      <c r="K27" s="70">
        <v>299.31299999999999</v>
      </c>
      <c r="L27" s="98">
        <f>(K27-C27)*100-(K$27-C$27)*100</f>
        <v>0</v>
      </c>
      <c r="M27" s="70">
        <v>299.31</v>
      </c>
      <c r="N27" s="98">
        <f>(M27-C27)*100-(M$27-C$27)*100</f>
        <v>0</v>
      </c>
      <c r="O27" s="70">
        <v>299.31099999999998</v>
      </c>
      <c r="P27" s="98">
        <f>(O27-C27)*100-(O$27-C$27)*100</f>
        <v>0</v>
      </c>
      <c r="Q27" s="70">
        <v>299.31</v>
      </c>
      <c r="R27" s="98">
        <f>(Q27-C27)*100-(Q$27-C$27)*100</f>
        <v>0</v>
      </c>
      <c r="S27" s="70">
        <v>299.31</v>
      </c>
      <c r="T27" s="70">
        <f>(S27-C27)*100-(S$27-C$27)*100</f>
        <v>0</v>
      </c>
      <c r="U27" s="70">
        <v>299.30699999999996</v>
      </c>
      <c r="V27" s="98">
        <f>(U27-C27)*100-(U$27-C$27)*100</f>
        <v>0</v>
      </c>
      <c r="W27" s="70">
        <v>299.30699999999996</v>
      </c>
      <c r="X27" s="98">
        <f>(W27-C27)*100-(W$27-C$27)*100</f>
        <v>0</v>
      </c>
      <c r="Y27" s="70">
        <v>299.30699999999996</v>
      </c>
      <c r="Z27" s="98">
        <f>(Y27-C27)*100-(Y$27-C$27)*100</f>
        <v>0</v>
      </c>
      <c r="AA27" s="97">
        <v>299.30799999999999</v>
      </c>
      <c r="AB27" s="73">
        <v>0</v>
      </c>
      <c r="AC27" s="97">
        <v>299.30199999999996</v>
      </c>
      <c r="AD27" s="98">
        <f>(AC27-AA27)*100-(AC$27-AA$27)*100</f>
        <v>0</v>
      </c>
      <c r="AE27" s="70">
        <v>299.30099999999999</v>
      </c>
      <c r="AF27" s="98">
        <f>(AE27-AA27)*100-(AE$27-AA$27)*100</f>
        <v>0</v>
      </c>
      <c r="AG27" s="70">
        <v>299.29999999999995</v>
      </c>
      <c r="AH27" s="98">
        <f>(AG27-AA27)*100-(AG$27-AA$27)*100</f>
        <v>0</v>
      </c>
      <c r="AI27" s="70">
        <v>299.30099999999999</v>
      </c>
      <c r="AJ27" s="98">
        <f>(AI27-AA27)*100-(AI$27-AA$27)*100</f>
        <v>0</v>
      </c>
      <c r="AK27" s="70">
        <v>299.30099999999999</v>
      </c>
      <c r="AL27" s="98">
        <f>(AK27-AA27)*100-(AK$27-AA$27)*100</f>
        <v>0</v>
      </c>
      <c r="AM27" s="70">
        <v>299.30099999999999</v>
      </c>
      <c r="AN27" s="98">
        <f>(AM27-AA27)*100-(AM$27-AA$27)*100</f>
        <v>0</v>
      </c>
      <c r="AO27" s="70">
        <v>299.30099999999999</v>
      </c>
      <c r="AP27" s="98">
        <f>(AO27-AA27)*100-(AO$27-AA$27)*100</f>
        <v>0</v>
      </c>
      <c r="AQ27" s="70">
        <v>299.30200000000002</v>
      </c>
      <c r="AR27" s="70">
        <f>(AQ27-AA27)*100-(AQ$27-AA$27)*100</f>
        <v>0</v>
      </c>
      <c r="AS27" s="70">
        <v>299.298</v>
      </c>
      <c r="AT27" s="98">
        <f>(AS27-AA27)*100-(AS$27-AA$27)*100</f>
        <v>0</v>
      </c>
      <c r="AU27" s="70">
        <v>299.29399999999998</v>
      </c>
      <c r="AV27" s="98">
        <f>(AU27-AA27)*100-(AU$27-AA$27)*100</f>
        <v>0</v>
      </c>
      <c r="AW27" s="70">
        <v>299.29599999999999</v>
      </c>
      <c r="AX27" s="98">
        <f>(AW27-AA27)*100-(AW$27-AA$27)*100</f>
        <v>0</v>
      </c>
      <c r="AY27" s="70">
        <v>299.29699999999997</v>
      </c>
      <c r="AZ27" s="98">
        <f>(AY27-AA27)*100-(AY$27-AA$27)*100</f>
        <v>0</v>
      </c>
      <c r="BA27" s="70">
        <v>299.29500000000002</v>
      </c>
      <c r="BB27" s="74">
        <f>(BA27-AA27)*100-(BA$27-AA$27)*100</f>
        <v>0</v>
      </c>
      <c r="BC27" s="70">
        <v>299.291</v>
      </c>
      <c r="BD27" s="75">
        <f>(BC27-AA27)*100-(BC$27-AA$27)*100</f>
        <v>0</v>
      </c>
      <c r="BE27" s="70">
        <v>299.28899999999999</v>
      </c>
      <c r="BF27" s="75">
        <f>(BE27-AA27)*100-(BE$27-AA$27)*100</f>
        <v>0</v>
      </c>
      <c r="BG27" s="70">
        <v>299.286</v>
      </c>
      <c r="BH27" s="75">
        <f>(BG27-AA27)*100-(BG$27-AA$27)*100</f>
        <v>0</v>
      </c>
      <c r="BI27" s="70">
        <v>299.286</v>
      </c>
      <c r="BJ27" s="75">
        <f>(BI27-AA27)*100-(BI$27-AA$27)*100</f>
        <v>0</v>
      </c>
      <c r="BK27" s="70">
        <v>299.28499999999997</v>
      </c>
      <c r="BL27" s="75">
        <f>(BK27-AA27)*100-(BK$27-AA$27)*100</f>
        <v>0</v>
      </c>
      <c r="BM27" s="70">
        <v>299.28300000000002</v>
      </c>
      <c r="BN27" s="75">
        <f>(BM27-AA27)*100-(BM$27-AA$27)*100</f>
        <v>0</v>
      </c>
      <c r="BO27" s="70">
        <v>299.28300000000002</v>
      </c>
      <c r="BP27" s="75">
        <f>(BO27-AA27)*100-(BO$27-AA$27)*100</f>
        <v>0</v>
      </c>
      <c r="BQ27" s="70">
        <v>299.27800000000002</v>
      </c>
      <c r="BR27" s="75">
        <f>(BQ27-AA27)*100-(BQ$27-AA$27)*100</f>
        <v>0</v>
      </c>
      <c r="BS27" s="70">
        <v>299.27800000000002</v>
      </c>
      <c r="BT27" s="75">
        <f>(BS27-AA27)*100-(BS$27-AA$27)*100</f>
        <v>0</v>
      </c>
      <c r="BU27" s="70">
        <v>299.27800000000002</v>
      </c>
      <c r="BV27" s="75">
        <f>'[2]各層相對第一筆資料壓縮量變化圖(2019-2020) (負值)'!$H$26</f>
        <v>0</v>
      </c>
    </row>
    <row r="28" spans="1:74" x14ac:dyDescent="0.15">
      <c r="B28" s="96"/>
      <c r="C28" s="97"/>
      <c r="D28" s="74"/>
      <c r="E28" s="97"/>
      <c r="F28" s="74"/>
    </row>
    <row r="29" spans="1:74" x14ac:dyDescent="0.25">
      <c r="B29" s="70"/>
      <c r="C29" s="65" t="s">
        <v>0</v>
      </c>
      <c r="D29" s="76">
        <v>201801</v>
      </c>
      <c r="E29" s="76">
        <v>201802</v>
      </c>
      <c r="F29" s="76">
        <v>201803</v>
      </c>
      <c r="G29" s="76">
        <v>201804</v>
      </c>
      <c r="H29" s="76">
        <v>201805</v>
      </c>
      <c r="I29" s="76">
        <v>201806</v>
      </c>
      <c r="J29" s="76">
        <v>201807</v>
      </c>
      <c r="K29" s="76">
        <v>201808</v>
      </c>
      <c r="L29" s="76">
        <v>201809</v>
      </c>
      <c r="M29" s="76">
        <v>201810</v>
      </c>
      <c r="N29" s="76">
        <v>201811</v>
      </c>
      <c r="O29" s="76">
        <v>201812</v>
      </c>
      <c r="P29" s="76">
        <v>201901</v>
      </c>
      <c r="Q29" s="76">
        <v>201902</v>
      </c>
      <c r="R29" s="76">
        <v>201903</v>
      </c>
      <c r="S29" s="76">
        <v>201904</v>
      </c>
      <c r="T29" s="76">
        <v>201905</v>
      </c>
      <c r="U29" s="76">
        <v>201906</v>
      </c>
      <c r="V29" s="76">
        <v>201907</v>
      </c>
      <c r="W29" s="76">
        <v>201908</v>
      </c>
      <c r="X29" s="76">
        <v>201909</v>
      </c>
      <c r="Y29" s="76">
        <v>201910</v>
      </c>
      <c r="Z29" s="76">
        <v>201911</v>
      </c>
      <c r="AA29" s="76">
        <v>201912</v>
      </c>
      <c r="AB29" s="77">
        <v>202001</v>
      </c>
      <c r="AC29" s="77">
        <v>202002</v>
      </c>
      <c r="AD29" s="77">
        <v>202003</v>
      </c>
      <c r="AE29" s="77">
        <v>202004</v>
      </c>
      <c r="AF29" s="77">
        <v>202005</v>
      </c>
      <c r="AG29" s="77">
        <v>202006</v>
      </c>
      <c r="AH29" s="77">
        <v>202007</v>
      </c>
      <c r="AI29" s="77">
        <v>202008</v>
      </c>
      <c r="AJ29" s="77">
        <v>202009</v>
      </c>
      <c r="AK29" s="77">
        <v>202010</v>
      </c>
      <c r="AL29" s="77">
        <v>202011</v>
      </c>
      <c r="AM29" s="77">
        <v>202012</v>
      </c>
    </row>
    <row r="30" spans="1:74" s="101" customFormat="1" x14ac:dyDescent="0.15">
      <c r="A30" s="100"/>
      <c r="C30" s="102" t="s">
        <v>119</v>
      </c>
      <c r="D30" s="103">
        <v>0</v>
      </c>
      <c r="E30" s="101">
        <f>F2*-1</f>
        <v>-9.9999999999766942E-2</v>
      </c>
      <c r="F30" s="101">
        <f>H2*-1</f>
        <v>-9.999999999985576E-2</v>
      </c>
      <c r="G30" s="101">
        <f>J2*-1</f>
        <v>-9.999999999985576E-2</v>
      </c>
      <c r="H30" s="101">
        <f>L2*-1</f>
        <v>-9.9999999999944578E-2</v>
      </c>
      <c r="I30" s="101">
        <f>N2*-1</f>
        <v>0</v>
      </c>
      <c r="J30" s="101">
        <f>P2*-1</f>
        <v>0</v>
      </c>
      <c r="K30" s="101">
        <f>R2*-1</f>
        <v>-9.9999999999766942E-2</v>
      </c>
      <c r="L30" s="101">
        <f>T2*-1</f>
        <v>-0.19999999999988916</v>
      </c>
      <c r="M30" s="101">
        <f>V2*-1</f>
        <v>-0.19999999999988916</v>
      </c>
      <c r="N30" s="101">
        <f>X2*-1</f>
        <v>-0.19999999999997797</v>
      </c>
      <c r="O30" s="101">
        <f>Z2*-1</f>
        <v>-0.19999999999997797</v>
      </c>
      <c r="P30" s="103">
        <f>AB2*-1</f>
        <v>-0.19999999999997797</v>
      </c>
      <c r="Q30" s="101">
        <f>AD2*-1</f>
        <v>-0.29999999999974492</v>
      </c>
      <c r="R30" s="101">
        <f>AF2*-1</f>
        <v>-0.29999999999974492</v>
      </c>
      <c r="S30" s="101">
        <f>AH2*-1</f>
        <v>-0.29999999999974492</v>
      </c>
      <c r="T30" s="101">
        <f>AJ2*-1</f>
        <v>-0.19999999999997797</v>
      </c>
      <c r="U30" s="101">
        <f>AL2*-1</f>
        <v>-0.19999999999988916</v>
      </c>
      <c r="V30" s="101">
        <f>AN2*-1</f>
        <v>-0.19999999999988916</v>
      </c>
      <c r="W30" s="101">
        <f>AP2*-1</f>
        <v>-0.19999999999988916</v>
      </c>
      <c r="X30" s="101">
        <f>AR2*-1</f>
        <v>-0.19999999999971152</v>
      </c>
      <c r="Y30" s="101">
        <f>AT2*-1</f>
        <v>-0.19999999999988916</v>
      </c>
      <c r="Z30" s="101">
        <f>AV2*-1</f>
        <v>-0.19999999999997797</v>
      </c>
      <c r="AA30" s="101">
        <f>AX2*-1</f>
        <v>-0.19999999999997797</v>
      </c>
      <c r="AB30" s="101">
        <f>AZ2*-1</f>
        <v>-0.19999999999997797</v>
      </c>
      <c r="AC30" s="101">
        <f>BB2*-1</f>
        <v>-0.19999999999997797</v>
      </c>
      <c r="AD30" s="101">
        <f>BD2*-1</f>
        <v>-0.29999999999983373</v>
      </c>
      <c r="AE30" s="101">
        <f>BF2*-1</f>
        <v>-0.19999999999971152</v>
      </c>
      <c r="AF30" s="101">
        <f>BH2*-1</f>
        <v>-0.29999999999983373</v>
      </c>
      <c r="AG30" s="101">
        <f>BJ2*-1</f>
        <v>-0.39999999999986713</v>
      </c>
      <c r="AH30" s="101">
        <f>BL2*-1</f>
        <v>-0.30000000000001137</v>
      </c>
      <c r="AI30" s="101">
        <f>BN2*-1</f>
        <v>-0.39999999999995595</v>
      </c>
      <c r="AJ30" s="101">
        <f>BP2*-1</f>
        <v>-0.39999999999977831</v>
      </c>
      <c r="AK30" s="101">
        <f>BR2*-1</f>
        <v>-0.39999999999986713</v>
      </c>
      <c r="AL30" s="101">
        <f>BT2*-1</f>
        <v>-0.39999999999986713</v>
      </c>
      <c r="AM30" s="101">
        <f>BV2*-1</f>
        <v>-0.39999999999986713</v>
      </c>
    </row>
    <row r="31" spans="1:74" s="101" customFormat="1" x14ac:dyDescent="0.15">
      <c r="A31" s="100"/>
      <c r="C31" s="102" t="s">
        <v>120</v>
      </c>
      <c r="D31" s="103">
        <v>0</v>
      </c>
      <c r="E31" s="101">
        <f>F3*-1</f>
        <v>9.9999999999766942E-2</v>
      </c>
      <c r="F31" s="101">
        <f t="shared" ref="F31:F55" si="35">H3*-1</f>
        <v>0</v>
      </c>
      <c r="G31" s="101">
        <f t="shared" ref="G31:G55" si="36">J3*-1</f>
        <v>-0.10000000000012221</v>
      </c>
      <c r="H31" s="101">
        <f t="shared" ref="H31:H55" si="37">L3*-1</f>
        <v>-0.10000000000047748</v>
      </c>
      <c r="I31" s="101">
        <f t="shared" ref="I31:I55" si="38">N3*-1</f>
        <v>0</v>
      </c>
      <c r="J31" s="101">
        <f t="shared" ref="J31:J55" si="39">P3*-1</f>
        <v>-0.10000000000047748</v>
      </c>
      <c r="K31" s="101">
        <f t="shared" ref="K31:K55" si="40">R3*-1</f>
        <v>-0.10000000000047748</v>
      </c>
      <c r="L31" s="101">
        <f t="shared" ref="L31:L55" si="41">T3*-1</f>
        <v>0</v>
      </c>
      <c r="M31" s="101">
        <f t="shared" ref="M31:M55" si="42">V3*-1</f>
        <v>0</v>
      </c>
      <c r="N31" s="101">
        <f t="shared" ref="N31:N55" si="43">X3*-1</f>
        <v>0</v>
      </c>
      <c r="O31" s="101">
        <f t="shared" ref="O31:O55" si="44">Z3*-1</f>
        <v>0</v>
      </c>
      <c r="P31" s="103">
        <f t="shared" ref="P31:P55" si="45">AB3*-1</f>
        <v>0</v>
      </c>
      <c r="Q31" s="101">
        <f t="shared" ref="Q31:Q55" si="46">AD3*-1</f>
        <v>0</v>
      </c>
      <c r="R31" s="101">
        <f t="shared" ref="R31:R55" si="47">AF3*-1</f>
        <v>0</v>
      </c>
      <c r="S31" s="101">
        <f t="shared" ref="S31:S55" si="48">AH3*-1</f>
        <v>0</v>
      </c>
      <c r="T31" s="101">
        <f t="shared" ref="T31:T55" si="49">AJ3*-1</f>
        <v>0</v>
      </c>
      <c r="U31" s="101">
        <f t="shared" ref="U31:U55" si="50">AL3*-1</f>
        <v>0</v>
      </c>
      <c r="V31" s="101">
        <f t="shared" ref="V31:V55" si="51">AN3*-1</f>
        <v>0</v>
      </c>
      <c r="W31" s="101">
        <f t="shared" ref="W31:W55" si="52">AP3*-1</f>
        <v>0.10000000000012221</v>
      </c>
      <c r="X31" s="101">
        <f t="shared" ref="X31:X55" si="53">AR3*-1</f>
        <v>0</v>
      </c>
      <c r="Y31" s="101">
        <f t="shared" ref="Y31:Y55" si="54">AT3*-1</f>
        <v>0</v>
      </c>
      <c r="Z31" s="101">
        <f t="shared" ref="Z31:Z55" si="55">AV3*-1</f>
        <v>0</v>
      </c>
      <c r="AA31" s="101">
        <f t="shared" ref="AA31:AA55" si="56">AX3*-1</f>
        <v>-9.9999999999766942E-2</v>
      </c>
      <c r="AB31" s="101">
        <f t="shared" ref="AB31:AB55" si="57">AZ3*-1</f>
        <v>0</v>
      </c>
      <c r="AC31" s="101">
        <f t="shared" ref="AC31:AC55" si="58">BB3*-1</f>
        <v>-9.9999999999766942E-2</v>
      </c>
      <c r="AD31" s="101">
        <f t="shared" ref="AD31:AD55" si="59">BD3*-1</f>
        <v>-0.10000000000012221</v>
      </c>
      <c r="AE31" s="101">
        <f t="shared" ref="AE31:AE55" si="60">BF3*-1</f>
        <v>-0.10000000000047748</v>
      </c>
      <c r="AF31" s="101">
        <f t="shared" ref="AF31:AF55" si="61">BH3*-1</f>
        <v>-0.10000000000012221</v>
      </c>
      <c r="AG31" s="101">
        <f t="shared" ref="AG31:AG55" si="62">BJ3*-1</f>
        <v>-0.10000000000012221</v>
      </c>
      <c r="AH31" s="101">
        <f t="shared" ref="AH31:AH55" si="63">BL3*-1</f>
        <v>-9.9999999999766942E-2</v>
      </c>
      <c r="AI31" s="101">
        <f t="shared" ref="AI31:AI55" si="64">BN3*-1</f>
        <v>-0.20000000000024443</v>
      </c>
      <c r="AJ31" s="101">
        <f t="shared" ref="AJ31:AJ55" si="65">BP3*-1</f>
        <v>-0.10000000000047748</v>
      </c>
      <c r="AK31" s="101">
        <f t="shared" ref="AK31:AK55" si="66">BR3*-1</f>
        <v>-0.19999999999988916</v>
      </c>
      <c r="AL31" s="101">
        <f t="shared" ref="AL31:AL55" si="67">BT3*-1</f>
        <v>-0.10000000000012221</v>
      </c>
      <c r="AM31" s="101">
        <f t="shared" ref="AM31:AM55" si="68">BV3*-1</f>
        <v>-0.10000000000012221</v>
      </c>
    </row>
    <row r="32" spans="1:74" x14ac:dyDescent="0.15">
      <c r="B32" s="70"/>
      <c r="C32" s="71" t="s">
        <v>121</v>
      </c>
      <c r="D32" s="73">
        <v>0</v>
      </c>
      <c r="E32" s="70">
        <f t="shared" ref="E32:E53" si="69">F4*-1</f>
        <v>-9.9999999999766942E-2</v>
      </c>
      <c r="F32" s="70">
        <f t="shared" si="35"/>
        <v>-9.9999999999766942E-2</v>
      </c>
      <c r="G32" s="70">
        <f t="shared" si="36"/>
        <v>0</v>
      </c>
      <c r="H32" s="70">
        <f t="shared" si="37"/>
        <v>0</v>
      </c>
      <c r="I32" s="70">
        <f t="shared" si="38"/>
        <v>-9.9999999999766942E-2</v>
      </c>
      <c r="J32" s="70">
        <f t="shared" si="39"/>
        <v>-9.9999999999766942E-2</v>
      </c>
      <c r="K32" s="70">
        <f t="shared" si="40"/>
        <v>-9.9999999999766942E-2</v>
      </c>
      <c r="L32" s="70">
        <f t="shared" si="41"/>
        <v>-9.9999999999766942E-2</v>
      </c>
      <c r="M32" s="70">
        <f t="shared" si="42"/>
        <v>-9.9999999999766942E-2</v>
      </c>
      <c r="N32" s="70">
        <f t="shared" si="43"/>
        <v>-9.9999999999766942E-2</v>
      </c>
      <c r="O32" s="70">
        <f t="shared" si="44"/>
        <v>-9.9999999999766942E-2</v>
      </c>
      <c r="P32" s="103">
        <f t="shared" si="45"/>
        <v>-9.9999999999766942E-2</v>
      </c>
      <c r="Q32" s="101">
        <f t="shared" si="46"/>
        <v>-9.9999999999056399E-2</v>
      </c>
      <c r="R32" s="101">
        <f t="shared" si="47"/>
        <v>0</v>
      </c>
      <c r="S32" s="101">
        <f t="shared" si="48"/>
        <v>-9.9999999999056399E-2</v>
      </c>
      <c r="T32" s="101">
        <f t="shared" si="49"/>
        <v>-9.9999999999766942E-2</v>
      </c>
      <c r="U32" s="101">
        <f t="shared" si="50"/>
        <v>-9.9999999999056399E-2</v>
      </c>
      <c r="V32" s="101">
        <f t="shared" si="51"/>
        <v>-9.9999999999056399E-2</v>
      </c>
      <c r="W32" s="101">
        <f t="shared" si="52"/>
        <v>-9.9999999999766942E-2</v>
      </c>
      <c r="X32" s="101">
        <f t="shared" si="53"/>
        <v>-9.9999999999766942E-2</v>
      </c>
      <c r="Y32" s="101">
        <f t="shared" si="54"/>
        <v>-9.9999999999056399E-2</v>
      </c>
      <c r="Z32" s="101">
        <f t="shared" si="55"/>
        <v>-9.9999999999056399E-2</v>
      </c>
      <c r="AA32" s="101">
        <f t="shared" si="56"/>
        <v>0</v>
      </c>
      <c r="AB32" s="101">
        <f t="shared" si="57"/>
        <v>-9.9999999999056399E-2</v>
      </c>
      <c r="AC32" s="101">
        <f t="shared" si="58"/>
        <v>0</v>
      </c>
      <c r="AD32" s="101">
        <f t="shared" si="59"/>
        <v>0.10000000000047748</v>
      </c>
      <c r="AE32" s="101">
        <f t="shared" si="60"/>
        <v>0</v>
      </c>
      <c r="AF32" s="101">
        <f t="shared" si="61"/>
        <v>-9.9999999999056399E-2</v>
      </c>
      <c r="AG32" s="101">
        <f t="shared" si="62"/>
        <v>-9.9999999999056399E-2</v>
      </c>
      <c r="AH32" s="101">
        <f t="shared" si="63"/>
        <v>-9.9999999999766942E-2</v>
      </c>
      <c r="AI32" s="101">
        <f t="shared" si="64"/>
        <v>-9.9999999999056399E-2</v>
      </c>
      <c r="AJ32" s="101">
        <f t="shared" si="65"/>
        <v>-9.9999999999056399E-2</v>
      </c>
      <c r="AK32" s="101">
        <f t="shared" si="66"/>
        <v>-9.9999999999766942E-2</v>
      </c>
      <c r="AL32" s="101">
        <f t="shared" si="67"/>
        <v>-0.19999999999953388</v>
      </c>
      <c r="AM32" s="101">
        <f t="shared" si="68"/>
        <v>-9.9999999999056399E-2</v>
      </c>
    </row>
    <row r="33" spans="1:39" s="101" customFormat="1" x14ac:dyDescent="0.15">
      <c r="A33" s="100"/>
      <c r="C33" s="102" t="s">
        <v>122</v>
      </c>
      <c r="D33" s="103">
        <v>0</v>
      </c>
      <c r="E33" s="101">
        <f t="shared" si="69"/>
        <v>9.9999999999766942E-2</v>
      </c>
      <c r="F33" s="101">
        <f t="shared" si="35"/>
        <v>0</v>
      </c>
      <c r="G33" s="101">
        <f t="shared" si="36"/>
        <v>0</v>
      </c>
      <c r="H33" s="101">
        <f t="shared" si="37"/>
        <v>0</v>
      </c>
      <c r="I33" s="101">
        <f t="shared" si="38"/>
        <v>-0.20000000000024443</v>
      </c>
      <c r="J33" s="101">
        <f t="shared" si="39"/>
        <v>0</v>
      </c>
      <c r="K33" s="101">
        <f t="shared" si="40"/>
        <v>0</v>
      </c>
      <c r="L33" s="101">
        <f t="shared" si="41"/>
        <v>0</v>
      </c>
      <c r="M33" s="101">
        <f t="shared" si="42"/>
        <v>-9.9999999999766942E-2</v>
      </c>
      <c r="N33" s="101">
        <f t="shared" si="43"/>
        <v>0</v>
      </c>
      <c r="O33" s="101">
        <f t="shared" si="44"/>
        <v>9.9999999999766942E-2</v>
      </c>
      <c r="P33" s="103">
        <f t="shared" si="45"/>
        <v>0</v>
      </c>
      <c r="Q33" s="101">
        <f t="shared" si="46"/>
        <v>0</v>
      </c>
      <c r="R33" s="101">
        <f t="shared" si="47"/>
        <v>-0.10000000000047748</v>
      </c>
      <c r="S33" s="101">
        <f t="shared" si="48"/>
        <v>0</v>
      </c>
      <c r="T33" s="101">
        <f t="shared" si="49"/>
        <v>-0.10000000000047748</v>
      </c>
      <c r="U33" s="101">
        <f t="shared" si="50"/>
        <v>0</v>
      </c>
      <c r="V33" s="101">
        <f t="shared" si="51"/>
        <v>-0.10000000000047748</v>
      </c>
      <c r="W33" s="101">
        <f t="shared" si="52"/>
        <v>0</v>
      </c>
      <c r="X33" s="101">
        <f t="shared" si="53"/>
        <v>0</v>
      </c>
      <c r="Y33" s="101">
        <f t="shared" si="54"/>
        <v>0</v>
      </c>
      <c r="Z33" s="101">
        <f t="shared" si="55"/>
        <v>-0.10000000000047748</v>
      </c>
      <c r="AA33" s="101">
        <f t="shared" si="56"/>
        <v>-0.10000000000047748</v>
      </c>
      <c r="AB33" s="101">
        <f t="shared" si="57"/>
        <v>-0.10000000000047748</v>
      </c>
      <c r="AC33" s="101">
        <f t="shared" si="58"/>
        <v>-0.20000000000095497</v>
      </c>
      <c r="AD33" s="101">
        <f t="shared" si="59"/>
        <v>-0.30000000000001137</v>
      </c>
      <c r="AE33" s="101">
        <f t="shared" si="60"/>
        <v>-0.20000000000024443</v>
      </c>
      <c r="AF33" s="101">
        <f t="shared" si="61"/>
        <v>-0.10000000000047748</v>
      </c>
      <c r="AG33" s="101">
        <f t="shared" si="62"/>
        <v>-0.10000000000047748</v>
      </c>
      <c r="AH33" s="101">
        <f t="shared" si="63"/>
        <v>-0.10000000000047748</v>
      </c>
      <c r="AI33" s="101">
        <f t="shared" si="64"/>
        <v>-0.10000000000047748</v>
      </c>
      <c r="AJ33" s="101">
        <f t="shared" si="65"/>
        <v>0</v>
      </c>
      <c r="AK33" s="101">
        <f t="shared" si="66"/>
        <v>-0.10000000000047748</v>
      </c>
      <c r="AL33" s="101">
        <f t="shared" si="67"/>
        <v>-0.10000000000047748</v>
      </c>
      <c r="AM33" s="101">
        <f t="shared" si="68"/>
        <v>-0.20000000000095497</v>
      </c>
    </row>
    <row r="34" spans="1:39" s="101" customFormat="1" x14ac:dyDescent="0.15">
      <c r="A34" s="100"/>
      <c r="C34" s="102" t="s">
        <v>123</v>
      </c>
      <c r="D34" s="103">
        <v>0</v>
      </c>
      <c r="E34" s="101">
        <f t="shared" si="69"/>
        <v>-9.9999999999056399E-2</v>
      </c>
      <c r="F34" s="101">
        <f t="shared" si="35"/>
        <v>0</v>
      </c>
      <c r="G34" s="101">
        <f t="shared" si="36"/>
        <v>-9.9999999999056399E-2</v>
      </c>
      <c r="H34" s="101">
        <f t="shared" si="37"/>
        <v>-9.9999999999766942E-2</v>
      </c>
      <c r="I34" s="101">
        <f t="shared" si="38"/>
        <v>0</v>
      </c>
      <c r="J34" s="101">
        <f t="shared" si="39"/>
        <v>-9.9999999999056399E-2</v>
      </c>
      <c r="K34" s="101">
        <f t="shared" si="40"/>
        <v>-9.9999999999056399E-2</v>
      </c>
      <c r="L34" s="101">
        <f t="shared" si="41"/>
        <v>0</v>
      </c>
      <c r="M34" s="101">
        <f t="shared" si="42"/>
        <v>-9.9999999999766942E-2</v>
      </c>
      <c r="N34" s="101">
        <f t="shared" si="43"/>
        <v>-9.9999999999766942E-2</v>
      </c>
      <c r="O34" s="101">
        <f t="shared" si="44"/>
        <v>-9.9999999999056399E-2</v>
      </c>
      <c r="P34" s="103">
        <f t="shared" si="45"/>
        <v>0</v>
      </c>
      <c r="Q34" s="101">
        <f t="shared" si="46"/>
        <v>-9.9999999999766942E-2</v>
      </c>
      <c r="R34" s="101">
        <f t="shared" si="47"/>
        <v>-9.9999999999766942E-2</v>
      </c>
      <c r="S34" s="101">
        <f t="shared" si="48"/>
        <v>-9.9999999999766942E-2</v>
      </c>
      <c r="T34" s="101">
        <f t="shared" si="49"/>
        <v>0</v>
      </c>
      <c r="U34" s="101">
        <f t="shared" si="50"/>
        <v>-0.10000000000047748</v>
      </c>
      <c r="V34" s="101">
        <f t="shared" si="51"/>
        <v>0</v>
      </c>
      <c r="W34" s="101">
        <f t="shared" si="52"/>
        <v>-0.20000000000095497</v>
      </c>
      <c r="X34" s="101">
        <f t="shared" si="53"/>
        <v>-0.10000000000047748</v>
      </c>
      <c r="Y34" s="101">
        <f t="shared" si="54"/>
        <v>-0.10000000000047748</v>
      </c>
      <c r="Z34" s="101">
        <f t="shared" si="55"/>
        <v>0</v>
      </c>
      <c r="AA34" s="101">
        <f t="shared" si="56"/>
        <v>0</v>
      </c>
      <c r="AB34" s="101">
        <f t="shared" si="57"/>
        <v>9.9999999999056399E-2</v>
      </c>
      <c r="AC34" s="101">
        <f t="shared" si="58"/>
        <v>9.9999999999056399E-2</v>
      </c>
      <c r="AD34" s="101">
        <f t="shared" si="59"/>
        <v>0</v>
      </c>
      <c r="AE34" s="101">
        <f t="shared" si="60"/>
        <v>-0.10000000000118803</v>
      </c>
      <c r="AF34" s="101">
        <f t="shared" si="61"/>
        <v>-0.20000000000095497</v>
      </c>
      <c r="AG34" s="101">
        <f t="shared" si="62"/>
        <v>0</v>
      </c>
      <c r="AH34" s="101">
        <f t="shared" si="63"/>
        <v>-0.20000000000095497</v>
      </c>
      <c r="AI34" s="101">
        <f t="shared" si="64"/>
        <v>-0.10000000000118803</v>
      </c>
      <c r="AJ34" s="101">
        <f t="shared" si="65"/>
        <v>-0.20000000000095497</v>
      </c>
      <c r="AK34" s="101">
        <f t="shared" si="66"/>
        <v>-0.10000000000047748</v>
      </c>
      <c r="AL34" s="101">
        <f t="shared" si="67"/>
        <v>-0.10000000000047748</v>
      </c>
      <c r="AM34" s="101">
        <f t="shared" si="68"/>
        <v>0</v>
      </c>
    </row>
    <row r="35" spans="1:39" s="101" customFormat="1" x14ac:dyDescent="0.15">
      <c r="A35" s="100"/>
      <c r="B35" s="104"/>
      <c r="C35" s="102" t="s">
        <v>124</v>
      </c>
      <c r="D35" s="103">
        <v>0</v>
      </c>
      <c r="E35" s="101">
        <f t="shared" si="69"/>
        <v>0</v>
      </c>
      <c r="F35" s="101">
        <f t="shared" si="35"/>
        <v>0</v>
      </c>
      <c r="G35" s="101">
        <f t="shared" si="36"/>
        <v>0</v>
      </c>
      <c r="H35" s="101">
        <f t="shared" si="37"/>
        <v>0</v>
      </c>
      <c r="I35" s="101">
        <f t="shared" si="38"/>
        <v>0</v>
      </c>
      <c r="J35" s="101">
        <f t="shared" si="39"/>
        <v>0</v>
      </c>
      <c r="K35" s="101">
        <f t="shared" si="40"/>
        <v>0</v>
      </c>
      <c r="L35" s="101">
        <f t="shared" si="41"/>
        <v>-0.10000000000047748</v>
      </c>
      <c r="M35" s="101">
        <f t="shared" si="42"/>
        <v>0</v>
      </c>
      <c r="N35" s="101">
        <f t="shared" si="43"/>
        <v>0</v>
      </c>
      <c r="O35" s="101">
        <f t="shared" si="44"/>
        <v>0</v>
      </c>
      <c r="P35" s="103">
        <f t="shared" si="45"/>
        <v>-0.10000000000189857</v>
      </c>
      <c r="Q35" s="101">
        <f t="shared" si="46"/>
        <v>-0.10000000000047748</v>
      </c>
      <c r="R35" s="101">
        <f t="shared" si="47"/>
        <v>-0.10000000000047748</v>
      </c>
      <c r="S35" s="101">
        <f t="shared" si="48"/>
        <v>-0.10000000000047748</v>
      </c>
      <c r="T35" s="101">
        <f t="shared" si="49"/>
        <v>-0.10000000000047748</v>
      </c>
      <c r="U35" s="101">
        <f t="shared" si="50"/>
        <v>-0.10000000000189857</v>
      </c>
      <c r="V35" s="101">
        <f t="shared" si="51"/>
        <v>0</v>
      </c>
      <c r="W35" s="101">
        <f t="shared" si="52"/>
        <v>0</v>
      </c>
      <c r="X35" s="101">
        <f t="shared" si="53"/>
        <v>0</v>
      </c>
      <c r="Y35" s="101">
        <f t="shared" si="54"/>
        <v>-0.10000000000189857</v>
      </c>
      <c r="Z35" s="101">
        <f t="shared" si="55"/>
        <v>-0.20000000000095497</v>
      </c>
      <c r="AA35" s="101">
        <f t="shared" si="56"/>
        <v>-0.10000000000047748</v>
      </c>
      <c r="AB35" s="101">
        <f t="shared" si="57"/>
        <v>-0.10000000000189857</v>
      </c>
      <c r="AC35" s="101">
        <f t="shared" si="58"/>
        <v>-0.10000000000047748</v>
      </c>
      <c r="AD35" s="101">
        <f t="shared" si="59"/>
        <v>-0.10000000000047748</v>
      </c>
      <c r="AE35" s="101">
        <f t="shared" si="60"/>
        <v>-0.10000000000047748</v>
      </c>
      <c r="AF35" s="101">
        <f t="shared" si="61"/>
        <v>-0.10000000000189857</v>
      </c>
      <c r="AG35" s="101">
        <f t="shared" si="62"/>
        <v>-0.10000000000047748</v>
      </c>
      <c r="AH35" s="101">
        <f t="shared" si="63"/>
        <v>0</v>
      </c>
      <c r="AI35" s="101">
        <f t="shared" si="64"/>
        <v>-0.10000000000047748</v>
      </c>
      <c r="AJ35" s="101">
        <f t="shared" si="65"/>
        <v>-0.10000000000047748</v>
      </c>
      <c r="AK35" s="101">
        <f t="shared" si="66"/>
        <v>-0.20000000000095497</v>
      </c>
      <c r="AL35" s="101">
        <f t="shared" si="67"/>
        <v>-0.10000000000189857</v>
      </c>
      <c r="AM35" s="101">
        <f t="shared" si="68"/>
        <v>-0.10000000000189857</v>
      </c>
    </row>
    <row r="36" spans="1:39" s="101" customFormat="1" x14ac:dyDescent="0.15">
      <c r="A36" s="100"/>
      <c r="B36" s="104"/>
      <c r="C36" s="102" t="s">
        <v>125</v>
      </c>
      <c r="D36" s="103">
        <v>0</v>
      </c>
      <c r="E36" s="101">
        <f t="shared" si="69"/>
        <v>-9.9999999999056399E-2</v>
      </c>
      <c r="F36" s="101">
        <f t="shared" si="35"/>
        <v>0</v>
      </c>
      <c r="G36" s="101">
        <f t="shared" si="36"/>
        <v>-9.9999999999056399E-2</v>
      </c>
      <c r="H36" s="101">
        <f t="shared" si="37"/>
        <v>-9.9999999999056399E-2</v>
      </c>
      <c r="I36" s="101">
        <f t="shared" si="38"/>
        <v>-0.1999999999981128</v>
      </c>
      <c r="J36" s="101">
        <f t="shared" si="39"/>
        <v>-0.19999999999953388</v>
      </c>
      <c r="K36" s="101">
        <f t="shared" si="40"/>
        <v>-0.19999999999953388</v>
      </c>
      <c r="L36" s="101">
        <f t="shared" si="41"/>
        <v>-0.19999999999953388</v>
      </c>
      <c r="M36" s="101">
        <f t="shared" si="42"/>
        <v>-0.1999999999981128</v>
      </c>
      <c r="N36" s="101">
        <f t="shared" si="43"/>
        <v>-0.1999999999981128</v>
      </c>
      <c r="O36" s="101">
        <f t="shared" si="44"/>
        <v>-0.19999999999953388</v>
      </c>
      <c r="P36" s="103">
        <f t="shared" si="45"/>
        <v>-9.9999999999056399E-2</v>
      </c>
      <c r="Q36" s="101">
        <f t="shared" si="46"/>
        <v>-0.19999999999953388</v>
      </c>
      <c r="R36" s="101">
        <f t="shared" si="47"/>
        <v>-9.9999999999056399E-2</v>
      </c>
      <c r="S36" s="101">
        <f t="shared" si="48"/>
        <v>-9.9999999999056399E-2</v>
      </c>
      <c r="T36" s="101">
        <f t="shared" si="49"/>
        <v>-9.9999999999056399E-2</v>
      </c>
      <c r="U36" s="101">
        <f t="shared" si="50"/>
        <v>-9.9999999999056399E-2</v>
      </c>
      <c r="V36" s="101">
        <f t="shared" si="51"/>
        <v>-0.19999999999953388</v>
      </c>
      <c r="W36" s="101">
        <f t="shared" si="52"/>
        <v>-0.19999999999953388</v>
      </c>
      <c r="X36" s="101">
        <f t="shared" si="53"/>
        <v>-0.19999999999953388</v>
      </c>
      <c r="Y36" s="101">
        <f t="shared" si="54"/>
        <v>-0.1999999999981128</v>
      </c>
      <c r="Z36" s="101">
        <f t="shared" si="55"/>
        <v>-9.9999999999056399E-2</v>
      </c>
      <c r="AA36" s="101">
        <f t="shared" si="56"/>
        <v>-9.9999999999056399E-2</v>
      </c>
      <c r="AB36" s="101">
        <f t="shared" si="57"/>
        <v>-0.1999999999981128</v>
      </c>
      <c r="AC36" s="101">
        <f t="shared" si="58"/>
        <v>-0.19999999999953388</v>
      </c>
      <c r="AD36" s="101">
        <f t="shared" si="59"/>
        <v>-0.19999999999953388</v>
      </c>
      <c r="AE36" s="101">
        <f t="shared" si="60"/>
        <v>-0.19999999999953388</v>
      </c>
      <c r="AF36" s="101">
        <f t="shared" si="61"/>
        <v>-0.1999999999981128</v>
      </c>
      <c r="AG36" s="101">
        <f t="shared" si="62"/>
        <v>-0.39999999999906777</v>
      </c>
      <c r="AH36" s="101">
        <f t="shared" si="63"/>
        <v>-0.29999999999859028</v>
      </c>
      <c r="AI36" s="101">
        <f t="shared" si="64"/>
        <v>-0.30000000000001137</v>
      </c>
      <c r="AJ36" s="101">
        <f t="shared" si="65"/>
        <v>-0.19999999999953388</v>
      </c>
      <c r="AK36" s="101">
        <f t="shared" si="66"/>
        <v>-0.19999999999953388</v>
      </c>
      <c r="AL36" s="101">
        <f t="shared" si="67"/>
        <v>-0.39999999999764668</v>
      </c>
      <c r="AM36" s="101">
        <f t="shared" si="68"/>
        <v>-0.29999999999859028</v>
      </c>
    </row>
    <row r="37" spans="1:39" s="101" customFormat="1" x14ac:dyDescent="0.15">
      <c r="A37" s="100"/>
      <c r="B37" s="104"/>
      <c r="C37" s="102" t="s">
        <v>126</v>
      </c>
      <c r="D37" s="103">
        <v>0</v>
      </c>
      <c r="E37" s="101">
        <f t="shared" si="69"/>
        <v>0</v>
      </c>
      <c r="F37" s="101">
        <f t="shared" si="35"/>
        <v>-9.9999999999056399E-2</v>
      </c>
      <c r="G37" s="101">
        <f t="shared" si="36"/>
        <v>0</v>
      </c>
      <c r="H37" s="101">
        <f t="shared" si="37"/>
        <v>-9.9999999999056399E-2</v>
      </c>
      <c r="I37" s="101">
        <f t="shared" si="38"/>
        <v>0</v>
      </c>
      <c r="J37" s="101">
        <f t="shared" si="39"/>
        <v>0</v>
      </c>
      <c r="K37" s="101">
        <f t="shared" si="40"/>
        <v>0</v>
      </c>
      <c r="L37" s="101">
        <f t="shared" si="41"/>
        <v>0.10000000000047748</v>
      </c>
      <c r="M37" s="101">
        <f t="shared" si="42"/>
        <v>0</v>
      </c>
      <c r="N37" s="101">
        <f t="shared" si="43"/>
        <v>0</v>
      </c>
      <c r="O37" s="101">
        <f t="shared" si="44"/>
        <v>0</v>
      </c>
      <c r="P37" s="103">
        <f t="shared" si="45"/>
        <v>0</v>
      </c>
      <c r="Q37" s="101">
        <f t="shared" si="46"/>
        <v>0</v>
      </c>
      <c r="R37" s="101">
        <f t="shared" si="47"/>
        <v>-0.10000000000047748</v>
      </c>
      <c r="S37" s="101">
        <f t="shared" si="48"/>
        <v>-0.10000000000047748</v>
      </c>
      <c r="T37" s="101">
        <f t="shared" si="49"/>
        <v>-0.10000000000047748</v>
      </c>
      <c r="U37" s="101">
        <f t="shared" si="50"/>
        <v>-9.9999999999056399E-2</v>
      </c>
      <c r="V37" s="101">
        <f t="shared" si="51"/>
        <v>0</v>
      </c>
      <c r="W37" s="101">
        <f t="shared" si="52"/>
        <v>0</v>
      </c>
      <c r="X37" s="101">
        <f t="shared" si="53"/>
        <v>0</v>
      </c>
      <c r="Y37" s="101">
        <f t="shared" si="54"/>
        <v>0</v>
      </c>
      <c r="Z37" s="101">
        <f t="shared" si="55"/>
        <v>0</v>
      </c>
      <c r="AA37" s="101">
        <f t="shared" si="56"/>
        <v>0</v>
      </c>
      <c r="AB37" s="101">
        <f t="shared" si="57"/>
        <v>0</v>
      </c>
      <c r="AC37" s="101">
        <f t="shared" si="58"/>
        <v>0</v>
      </c>
      <c r="AD37" s="101">
        <f t="shared" si="59"/>
        <v>0</v>
      </c>
      <c r="AE37" s="101">
        <f t="shared" si="60"/>
        <v>-0.10000000000047748</v>
      </c>
      <c r="AF37" s="101">
        <f t="shared" si="61"/>
        <v>0</v>
      </c>
      <c r="AG37" s="101">
        <f t="shared" si="62"/>
        <v>9.9999999999056399E-2</v>
      </c>
      <c r="AH37" s="101">
        <f t="shared" si="63"/>
        <v>-0.10000000000047748</v>
      </c>
      <c r="AI37" s="101">
        <f t="shared" si="64"/>
        <v>-9.9999999999056399E-2</v>
      </c>
      <c r="AJ37" s="101">
        <f t="shared" si="65"/>
        <v>-0.19999999999953388</v>
      </c>
      <c r="AK37" s="101">
        <f t="shared" si="66"/>
        <v>-0.19999999999953388</v>
      </c>
      <c r="AL37" s="101">
        <f t="shared" si="67"/>
        <v>0</v>
      </c>
      <c r="AM37" s="101">
        <f t="shared" si="68"/>
        <v>-0.10000000000047748</v>
      </c>
    </row>
    <row r="38" spans="1:39" s="101" customFormat="1" x14ac:dyDescent="0.15">
      <c r="A38" s="100"/>
      <c r="B38" s="104"/>
      <c r="C38" s="102" t="s">
        <v>127</v>
      </c>
      <c r="D38" s="103">
        <v>0</v>
      </c>
      <c r="E38" s="101">
        <f t="shared" si="69"/>
        <v>0</v>
      </c>
      <c r="F38" s="101">
        <f t="shared" si="35"/>
        <v>0</v>
      </c>
      <c r="G38" s="101">
        <f t="shared" si="36"/>
        <v>-0.20000000000095497</v>
      </c>
      <c r="H38" s="101">
        <f t="shared" si="37"/>
        <v>0</v>
      </c>
      <c r="I38" s="101">
        <f t="shared" si="38"/>
        <v>-0.10000000000047748</v>
      </c>
      <c r="J38" s="101">
        <f t="shared" si="39"/>
        <v>0</v>
      </c>
      <c r="K38" s="101">
        <f t="shared" si="40"/>
        <v>0</v>
      </c>
      <c r="L38" s="101">
        <f t="shared" si="41"/>
        <v>-0.10000000000047748</v>
      </c>
      <c r="M38" s="101">
        <f t="shared" si="42"/>
        <v>0</v>
      </c>
      <c r="N38" s="101">
        <f t="shared" si="43"/>
        <v>0</v>
      </c>
      <c r="O38" s="101">
        <f t="shared" si="44"/>
        <v>-0.10000000000047748</v>
      </c>
      <c r="P38" s="103">
        <f t="shared" si="45"/>
        <v>-0.10000000000047748</v>
      </c>
      <c r="Q38" s="101">
        <f t="shared" si="46"/>
        <v>0</v>
      </c>
      <c r="R38" s="101">
        <f t="shared" si="47"/>
        <v>-0.10000000000047748</v>
      </c>
      <c r="S38" s="101">
        <f t="shared" si="48"/>
        <v>-0.10000000000047748</v>
      </c>
      <c r="T38" s="101">
        <f t="shared" si="49"/>
        <v>-0.10000000000047748</v>
      </c>
      <c r="U38" s="101">
        <f t="shared" si="50"/>
        <v>0</v>
      </c>
      <c r="V38" s="101">
        <f t="shared" si="51"/>
        <v>-9.9999999999056399E-2</v>
      </c>
      <c r="W38" s="101">
        <f t="shared" si="52"/>
        <v>0</v>
      </c>
      <c r="X38" s="101">
        <f t="shared" si="53"/>
        <v>-0.10000000000047748</v>
      </c>
      <c r="Y38" s="101">
        <f t="shared" si="54"/>
        <v>-0.10000000000047748</v>
      </c>
      <c r="Z38" s="101">
        <f t="shared" si="55"/>
        <v>-0.10000000000047748</v>
      </c>
      <c r="AA38" s="101">
        <f t="shared" si="56"/>
        <v>-0.20000000000095497</v>
      </c>
      <c r="AB38" s="101">
        <f t="shared" si="57"/>
        <v>-0.10000000000047748</v>
      </c>
      <c r="AC38" s="101">
        <f t="shared" si="58"/>
        <v>-0.19999999999953388</v>
      </c>
      <c r="AD38" s="101">
        <f t="shared" si="59"/>
        <v>-0.19999999999953388</v>
      </c>
      <c r="AE38" s="101">
        <f t="shared" si="60"/>
        <v>-9.9999999999056399E-2</v>
      </c>
      <c r="AF38" s="101">
        <f t="shared" si="61"/>
        <v>-0.20000000000095497</v>
      </c>
      <c r="AG38" s="101">
        <f t="shared" si="62"/>
        <v>-0.19999999999953388</v>
      </c>
      <c r="AH38" s="101">
        <f t="shared" si="63"/>
        <v>0</v>
      </c>
      <c r="AI38" s="101">
        <f t="shared" si="64"/>
        <v>-0.10000000000047748</v>
      </c>
      <c r="AJ38" s="101">
        <f t="shared" si="65"/>
        <v>-0.10000000000047748</v>
      </c>
      <c r="AK38" s="101">
        <f t="shared" si="66"/>
        <v>0</v>
      </c>
      <c r="AL38" s="101">
        <f t="shared" si="67"/>
        <v>-0.19999999999953388</v>
      </c>
      <c r="AM38" s="101">
        <f t="shared" si="68"/>
        <v>-0.19999999999953388</v>
      </c>
    </row>
    <row r="39" spans="1:39" s="101" customFormat="1" x14ac:dyDescent="0.15">
      <c r="A39" s="100"/>
      <c r="B39" s="104"/>
      <c r="C39" s="102" t="s">
        <v>128</v>
      </c>
      <c r="D39" s="103">
        <v>0</v>
      </c>
      <c r="E39" s="101">
        <f t="shared" si="69"/>
        <v>0.10000000000047748</v>
      </c>
      <c r="F39" s="101">
        <f t="shared" si="35"/>
        <v>0</v>
      </c>
      <c r="G39" s="101">
        <f t="shared" si="36"/>
        <v>0.10000000000047748</v>
      </c>
      <c r="H39" s="101">
        <f t="shared" si="37"/>
        <v>-0.19999999999953388</v>
      </c>
      <c r="I39" s="101">
        <f t="shared" si="38"/>
        <v>-0.10000000000047748</v>
      </c>
      <c r="J39" s="101">
        <f t="shared" si="39"/>
        <v>-0.30000000000001137</v>
      </c>
      <c r="K39" s="101">
        <f t="shared" si="40"/>
        <v>-0.30000000000001137</v>
      </c>
      <c r="L39" s="101">
        <f t="shared" si="41"/>
        <v>-9.9999999999056399E-2</v>
      </c>
      <c r="M39" s="101">
        <f t="shared" si="42"/>
        <v>-9.9999999999056399E-2</v>
      </c>
      <c r="N39" s="101">
        <f t="shared" si="43"/>
        <v>-9.9999999999056399E-2</v>
      </c>
      <c r="O39" s="101">
        <f t="shared" si="44"/>
        <v>-9.9999999999056399E-2</v>
      </c>
      <c r="P39" s="103">
        <f t="shared" si="45"/>
        <v>0</v>
      </c>
      <c r="Q39" s="101">
        <f t="shared" si="46"/>
        <v>-0.19999999999953388</v>
      </c>
      <c r="R39" s="101">
        <f t="shared" si="47"/>
        <v>-0.19999999999953388</v>
      </c>
      <c r="S39" s="101">
        <f t="shared" si="48"/>
        <v>-0.19999999999953388</v>
      </c>
      <c r="T39" s="101">
        <f t="shared" si="49"/>
        <v>-0.19999999999953388</v>
      </c>
      <c r="U39" s="101">
        <f t="shared" si="50"/>
        <v>-0.30000000000001137</v>
      </c>
      <c r="V39" s="101">
        <f t="shared" si="51"/>
        <v>-0.10000000000047748</v>
      </c>
      <c r="W39" s="101">
        <f t="shared" si="52"/>
        <v>-0.29999999999859028</v>
      </c>
      <c r="X39" s="101">
        <f t="shared" si="53"/>
        <v>-9.9999999999056399E-2</v>
      </c>
      <c r="Y39" s="101">
        <f t="shared" si="54"/>
        <v>-0.19999999999953388</v>
      </c>
      <c r="Z39" s="101">
        <f t="shared" si="55"/>
        <v>-0.19999999999953388</v>
      </c>
      <c r="AA39" s="101">
        <f t="shared" si="56"/>
        <v>-0.19999999999953388</v>
      </c>
      <c r="AB39" s="101">
        <f t="shared" si="57"/>
        <v>-0.19999999999953388</v>
      </c>
      <c r="AC39" s="101">
        <f t="shared" si="58"/>
        <v>-0.19999999999953388</v>
      </c>
      <c r="AD39" s="101">
        <f t="shared" si="59"/>
        <v>-0.19999999999953388</v>
      </c>
      <c r="AE39" s="101">
        <f t="shared" si="60"/>
        <v>-0.19999999999953388</v>
      </c>
      <c r="AF39" s="101">
        <f t="shared" si="61"/>
        <v>-0.19999999999953388</v>
      </c>
      <c r="AG39" s="101">
        <f t="shared" si="62"/>
        <v>-0.19999999999953388</v>
      </c>
      <c r="AH39" s="101">
        <f t="shared" si="63"/>
        <v>-0.29999999999859028</v>
      </c>
      <c r="AI39" s="101">
        <f t="shared" si="64"/>
        <v>-0.30000000000001137</v>
      </c>
      <c r="AJ39" s="101">
        <f t="shared" si="65"/>
        <v>-0.19999999999953388</v>
      </c>
      <c r="AK39" s="101">
        <f t="shared" si="66"/>
        <v>-0.30000000000001137</v>
      </c>
      <c r="AL39" s="101">
        <f t="shared" si="67"/>
        <v>-0.19999999999953388</v>
      </c>
      <c r="AM39" s="101">
        <f t="shared" si="68"/>
        <v>-0.19999999999953388</v>
      </c>
    </row>
    <row r="40" spans="1:39" s="101" customFormat="1" x14ac:dyDescent="0.15">
      <c r="A40" s="100"/>
      <c r="B40" s="104"/>
      <c r="C40" s="102" t="s">
        <v>129</v>
      </c>
      <c r="D40" s="103">
        <v>0</v>
      </c>
      <c r="E40" s="101">
        <f t="shared" si="69"/>
        <v>-9.9999999999056399E-2</v>
      </c>
      <c r="F40" s="101">
        <f t="shared" si="35"/>
        <v>-0.10000000000047748</v>
      </c>
      <c r="G40" s="101">
        <f t="shared" si="36"/>
        <v>-9.9999999997635314E-2</v>
      </c>
      <c r="H40" s="101">
        <f t="shared" si="37"/>
        <v>0.10000000000189857</v>
      </c>
      <c r="I40" s="101">
        <f t="shared" si="38"/>
        <v>0</v>
      </c>
      <c r="J40" s="101">
        <f t="shared" si="39"/>
        <v>0.10000000000189857</v>
      </c>
      <c r="K40" s="101">
        <f t="shared" si="40"/>
        <v>0.10000000000189857</v>
      </c>
      <c r="L40" s="101">
        <f t="shared" si="41"/>
        <v>-9.9999999999056399E-2</v>
      </c>
      <c r="M40" s="101">
        <f t="shared" si="42"/>
        <v>-9.9999999999056399E-2</v>
      </c>
      <c r="N40" s="101">
        <f t="shared" si="43"/>
        <v>-0.19999999999953388</v>
      </c>
      <c r="O40" s="101">
        <f t="shared" si="44"/>
        <v>-9.9999999999056399E-2</v>
      </c>
      <c r="P40" s="103">
        <f t="shared" si="45"/>
        <v>-9.9999999999056399E-2</v>
      </c>
      <c r="Q40" s="101">
        <f t="shared" si="46"/>
        <v>-9.9999999997635314E-2</v>
      </c>
      <c r="R40" s="101">
        <f t="shared" si="47"/>
        <v>-9.9999999997635314E-2</v>
      </c>
      <c r="S40" s="101">
        <f t="shared" si="48"/>
        <v>0</v>
      </c>
      <c r="T40" s="101">
        <f t="shared" si="49"/>
        <v>0</v>
      </c>
      <c r="U40" s="101">
        <f t="shared" si="50"/>
        <v>0</v>
      </c>
      <c r="V40" s="101">
        <f t="shared" si="51"/>
        <v>-9.9999999997635314E-2</v>
      </c>
      <c r="W40" s="101">
        <f t="shared" si="52"/>
        <v>0</v>
      </c>
      <c r="X40" s="101">
        <f t="shared" si="53"/>
        <v>-0.10000000000047748</v>
      </c>
      <c r="Y40" s="101">
        <f t="shared" si="54"/>
        <v>-9.9999999999056399E-2</v>
      </c>
      <c r="Z40" s="101">
        <f t="shared" si="55"/>
        <v>-0.19999999999953388</v>
      </c>
      <c r="AA40" s="101">
        <f t="shared" si="56"/>
        <v>-9.9999999999056399E-2</v>
      </c>
      <c r="AB40" s="101">
        <f t="shared" si="57"/>
        <v>-9.9999999999056399E-2</v>
      </c>
      <c r="AC40" s="101">
        <f t="shared" si="58"/>
        <v>-0.20000000000095497</v>
      </c>
      <c r="AD40" s="101">
        <f t="shared" si="59"/>
        <v>-9.9999999999056399E-2</v>
      </c>
      <c r="AE40" s="101">
        <f t="shared" si="60"/>
        <v>-9.9999999999056399E-2</v>
      </c>
      <c r="AF40" s="101">
        <f t="shared" si="61"/>
        <v>-9.9999999999056399E-2</v>
      </c>
      <c r="AG40" s="101">
        <f t="shared" si="62"/>
        <v>-9.9999999999056399E-2</v>
      </c>
      <c r="AH40" s="101">
        <f t="shared" si="63"/>
        <v>-0.19999999999953388</v>
      </c>
      <c r="AI40" s="101">
        <f t="shared" si="64"/>
        <v>-0.19999999999953388</v>
      </c>
      <c r="AJ40" s="101">
        <f t="shared" si="65"/>
        <v>-0.19999999999953388</v>
      </c>
      <c r="AK40" s="101">
        <f t="shared" si="66"/>
        <v>-0.1999999999981128</v>
      </c>
      <c r="AL40" s="101">
        <f t="shared" si="67"/>
        <v>-0.29999999999859028</v>
      </c>
      <c r="AM40" s="101">
        <f t="shared" si="68"/>
        <v>-0.20000000000095497</v>
      </c>
    </row>
    <row r="41" spans="1:39" s="101" customFormat="1" x14ac:dyDescent="0.15">
      <c r="A41" s="100"/>
      <c r="B41" s="104"/>
      <c r="C41" s="102" t="s">
        <v>130</v>
      </c>
      <c r="D41" s="103">
        <v>0</v>
      </c>
      <c r="E41" s="101">
        <f t="shared" si="69"/>
        <v>9.9999999997635314E-2</v>
      </c>
      <c r="F41" s="101">
        <f t="shared" si="35"/>
        <v>0.10000000000047748</v>
      </c>
      <c r="G41" s="101">
        <f t="shared" si="36"/>
        <v>9.9999999997635314E-2</v>
      </c>
      <c r="H41" s="101">
        <f t="shared" si="37"/>
        <v>0</v>
      </c>
      <c r="I41" s="101">
        <f t="shared" si="38"/>
        <v>0</v>
      </c>
      <c r="J41" s="101">
        <f t="shared" si="39"/>
        <v>0</v>
      </c>
      <c r="K41" s="101">
        <f t="shared" si="40"/>
        <v>0</v>
      </c>
      <c r="L41" s="101">
        <f t="shared" si="41"/>
        <v>0</v>
      </c>
      <c r="M41" s="101">
        <f t="shared" si="42"/>
        <v>-0.10000000000047748</v>
      </c>
      <c r="N41" s="101">
        <f t="shared" si="43"/>
        <v>0.10000000000047748</v>
      </c>
      <c r="O41" s="101">
        <f t="shared" si="44"/>
        <v>0</v>
      </c>
      <c r="P41" s="103">
        <f t="shared" si="45"/>
        <v>-0.10000000000047748</v>
      </c>
      <c r="Q41" s="101">
        <f t="shared" si="46"/>
        <v>0</v>
      </c>
      <c r="R41" s="101">
        <f t="shared" si="47"/>
        <v>0</v>
      </c>
      <c r="S41" s="101">
        <f t="shared" si="48"/>
        <v>-0.10000000000331966</v>
      </c>
      <c r="T41" s="101">
        <f t="shared" si="49"/>
        <v>0</v>
      </c>
      <c r="U41" s="101">
        <f t="shared" si="50"/>
        <v>-0.10000000000047748</v>
      </c>
      <c r="V41" s="101">
        <f t="shared" si="51"/>
        <v>-0.10000000000047748</v>
      </c>
      <c r="W41" s="101">
        <f t="shared" si="52"/>
        <v>-0.10000000000047748</v>
      </c>
      <c r="X41" s="101">
        <f t="shared" si="53"/>
        <v>-0.10000000000047748</v>
      </c>
      <c r="Y41" s="101">
        <f t="shared" si="54"/>
        <v>-0.10000000000047748</v>
      </c>
      <c r="Z41" s="101">
        <f t="shared" si="55"/>
        <v>-0.10000000000047748</v>
      </c>
      <c r="AA41" s="101">
        <f t="shared" si="56"/>
        <v>-0.10000000000047748</v>
      </c>
      <c r="AB41" s="101">
        <f t="shared" si="57"/>
        <v>-0.10000000000047748</v>
      </c>
      <c r="AC41" s="101">
        <f t="shared" si="58"/>
        <v>-0.10000000000047748</v>
      </c>
      <c r="AD41" s="101">
        <f t="shared" si="59"/>
        <v>-0.20000000000095497</v>
      </c>
      <c r="AE41" s="101">
        <f t="shared" si="60"/>
        <v>-0.10000000000047748</v>
      </c>
      <c r="AF41" s="101">
        <f t="shared" si="61"/>
        <v>-0.20000000000095497</v>
      </c>
      <c r="AG41" s="101">
        <f t="shared" si="62"/>
        <v>-0.20000000000095497</v>
      </c>
      <c r="AH41" s="101">
        <f t="shared" si="63"/>
        <v>-0.20000000000095497</v>
      </c>
      <c r="AI41" s="101">
        <f t="shared" si="64"/>
        <v>-0.20000000000095497</v>
      </c>
      <c r="AJ41" s="101">
        <f t="shared" si="65"/>
        <v>-0.20000000000095497</v>
      </c>
      <c r="AK41" s="101">
        <f t="shared" si="66"/>
        <v>-0.30000000000143245</v>
      </c>
      <c r="AL41" s="101">
        <f t="shared" si="67"/>
        <v>-0.30000000000143245</v>
      </c>
      <c r="AM41" s="101">
        <f t="shared" si="68"/>
        <v>-0.29999999999859028</v>
      </c>
    </row>
    <row r="42" spans="1:39" x14ac:dyDescent="0.15">
      <c r="C42" s="71" t="s">
        <v>131</v>
      </c>
      <c r="D42" s="73">
        <v>0</v>
      </c>
      <c r="E42" s="70">
        <f t="shared" si="69"/>
        <v>0</v>
      </c>
      <c r="F42" s="70">
        <f t="shared" si="35"/>
        <v>-0.10000000000331966</v>
      </c>
      <c r="G42" s="70">
        <f t="shared" si="36"/>
        <v>-0.10000000000047748</v>
      </c>
      <c r="H42" s="70">
        <f t="shared" si="37"/>
        <v>-0.10000000000331966</v>
      </c>
      <c r="I42" s="70">
        <f t="shared" si="38"/>
        <v>-0.20000000000379714</v>
      </c>
      <c r="J42" s="70">
        <f t="shared" si="39"/>
        <v>-0.10000000000331966</v>
      </c>
      <c r="K42" s="70">
        <f t="shared" si="40"/>
        <v>-0.10000000000331966</v>
      </c>
      <c r="L42" s="70">
        <f t="shared" si="41"/>
        <v>-0.10000000000331966</v>
      </c>
      <c r="M42" s="70">
        <f t="shared" si="42"/>
        <v>-0.10000000000331966</v>
      </c>
      <c r="N42" s="70">
        <f t="shared" si="43"/>
        <v>-0.20000000000379714</v>
      </c>
      <c r="O42" s="70">
        <f t="shared" si="44"/>
        <v>-0.20000000000379714</v>
      </c>
      <c r="P42" s="103">
        <f t="shared" si="45"/>
        <v>-0.10000000000331966</v>
      </c>
      <c r="Q42" s="101">
        <f t="shared" si="46"/>
        <v>-0.20000000000095497</v>
      </c>
      <c r="R42" s="101">
        <f t="shared" si="47"/>
        <v>-0.20000000000095497</v>
      </c>
      <c r="S42" s="101">
        <f t="shared" si="48"/>
        <v>-0.10000000000047748</v>
      </c>
      <c r="T42" s="101">
        <f t="shared" si="49"/>
        <v>-0.20000000000095497</v>
      </c>
      <c r="U42" s="101">
        <f t="shared" si="50"/>
        <v>-0.20000000000379714</v>
      </c>
      <c r="V42" s="101">
        <f t="shared" si="51"/>
        <v>-0.10000000000331966</v>
      </c>
      <c r="W42" s="101">
        <f t="shared" si="52"/>
        <v>-0.20000000000379714</v>
      </c>
      <c r="X42" s="101">
        <f t="shared" si="53"/>
        <v>-0.10000000000047748</v>
      </c>
      <c r="Y42" s="101">
        <f t="shared" si="54"/>
        <v>-0.10000000000331966</v>
      </c>
      <c r="Z42" s="101">
        <f t="shared" si="55"/>
        <v>-0.20000000000095497</v>
      </c>
      <c r="AA42" s="101">
        <f t="shared" si="56"/>
        <v>-0.10000000000047748</v>
      </c>
      <c r="AB42" s="101">
        <f t="shared" si="57"/>
        <v>-0.20000000000095497</v>
      </c>
      <c r="AC42" s="101">
        <f t="shared" si="58"/>
        <v>-0.10000000000047748</v>
      </c>
      <c r="AD42" s="101">
        <f t="shared" si="59"/>
        <v>-0.20000000000095497</v>
      </c>
      <c r="AE42" s="101">
        <f t="shared" si="60"/>
        <v>-0.30000000000143245</v>
      </c>
      <c r="AF42" s="101">
        <f t="shared" si="61"/>
        <v>-0.20000000000095497</v>
      </c>
      <c r="AG42" s="101">
        <f t="shared" si="62"/>
        <v>-0.10000000000047748</v>
      </c>
      <c r="AH42" s="101">
        <f t="shared" si="63"/>
        <v>-0.10000000000047748</v>
      </c>
      <c r="AI42" s="101">
        <f t="shared" si="64"/>
        <v>-0.20000000000095497</v>
      </c>
      <c r="AJ42" s="101">
        <f t="shared" si="65"/>
        <v>-0.20000000000095497</v>
      </c>
      <c r="AK42" s="101">
        <f t="shared" si="66"/>
        <v>-0.20000000000095497</v>
      </c>
      <c r="AL42" s="101">
        <f t="shared" si="67"/>
        <v>-0.10000000000047748</v>
      </c>
      <c r="AM42" s="101">
        <f t="shared" si="68"/>
        <v>-0.20000000000379714</v>
      </c>
    </row>
    <row r="43" spans="1:39" x14ac:dyDescent="0.15">
      <c r="C43" s="71" t="s">
        <v>132</v>
      </c>
      <c r="D43" s="73">
        <v>0</v>
      </c>
      <c r="E43" s="70">
        <f t="shared" si="69"/>
        <v>-9.9999999997635314E-2</v>
      </c>
      <c r="F43" s="70">
        <f t="shared" si="35"/>
        <v>-9.9999999997635314E-2</v>
      </c>
      <c r="G43" s="70">
        <f t="shared" si="36"/>
        <v>-0.1999999999981128</v>
      </c>
      <c r="H43" s="70">
        <f t="shared" si="37"/>
        <v>-0.1999999999981128</v>
      </c>
      <c r="I43" s="70">
        <f t="shared" si="38"/>
        <v>-0.1999999999981128</v>
      </c>
      <c r="J43" s="70">
        <f t="shared" si="39"/>
        <v>-0.1999999999981128</v>
      </c>
      <c r="K43" s="70">
        <f t="shared" si="40"/>
        <v>-0.1999999999981128</v>
      </c>
      <c r="L43" s="70">
        <f t="shared" si="41"/>
        <v>-9.9999999997635314E-2</v>
      </c>
      <c r="M43" s="70">
        <f t="shared" si="42"/>
        <v>-0.29999999999574811</v>
      </c>
      <c r="N43" s="70">
        <f t="shared" si="43"/>
        <v>-0.1999999999981128</v>
      </c>
      <c r="O43" s="70">
        <f t="shared" si="44"/>
        <v>-0.1999999999981128</v>
      </c>
      <c r="P43" s="103">
        <f t="shared" si="45"/>
        <v>-0.1999999999981128</v>
      </c>
      <c r="Q43" s="101">
        <f t="shared" si="46"/>
        <v>-0.1999999999981128</v>
      </c>
      <c r="R43" s="101">
        <f t="shared" si="47"/>
        <v>-0.1999999999981128</v>
      </c>
      <c r="S43" s="101">
        <f t="shared" si="48"/>
        <v>-0.1999999999981128</v>
      </c>
      <c r="T43" s="101">
        <f t="shared" si="49"/>
        <v>-0.29999999999859028</v>
      </c>
      <c r="U43" s="101">
        <f t="shared" si="50"/>
        <v>-0.1999999999981128</v>
      </c>
      <c r="V43" s="101">
        <f t="shared" si="51"/>
        <v>-0.1999999999981128</v>
      </c>
      <c r="W43" s="101">
        <f t="shared" si="52"/>
        <v>-0.1999999999981128</v>
      </c>
      <c r="X43" s="101">
        <f t="shared" si="53"/>
        <v>-0.29999999999859028</v>
      </c>
      <c r="Y43" s="101">
        <f t="shared" si="54"/>
        <v>-0.3999999999962256</v>
      </c>
      <c r="Z43" s="101">
        <f t="shared" si="55"/>
        <v>-0.29999999999859028</v>
      </c>
      <c r="AA43" s="101">
        <f t="shared" si="56"/>
        <v>-0.39999999999906777</v>
      </c>
      <c r="AB43" s="101">
        <f t="shared" si="57"/>
        <v>-0.29999999999859028</v>
      </c>
      <c r="AC43" s="101">
        <f t="shared" si="58"/>
        <v>-0.29999999999859028</v>
      </c>
      <c r="AD43" s="101">
        <f t="shared" si="59"/>
        <v>-0.29999999999859028</v>
      </c>
      <c r="AE43" s="101">
        <f t="shared" si="60"/>
        <v>-0.39999999999906777</v>
      </c>
      <c r="AF43" s="101">
        <f t="shared" si="61"/>
        <v>-0.39999999999906777</v>
      </c>
      <c r="AG43" s="101">
        <f t="shared" si="62"/>
        <v>-0.39999999999906777</v>
      </c>
      <c r="AH43" s="101">
        <f t="shared" si="63"/>
        <v>-0.49999999999954525</v>
      </c>
      <c r="AI43" s="101">
        <f t="shared" si="64"/>
        <v>-0.39999999999906777</v>
      </c>
      <c r="AJ43" s="101">
        <f t="shared" si="65"/>
        <v>-0.49999999999954525</v>
      </c>
      <c r="AK43" s="101">
        <f t="shared" si="66"/>
        <v>-0.39999999999906777</v>
      </c>
      <c r="AL43" s="101">
        <f t="shared" si="67"/>
        <v>-0.49999999999954525</v>
      </c>
      <c r="AM43" s="101">
        <f t="shared" si="68"/>
        <v>-0.49999999999670308</v>
      </c>
    </row>
    <row r="44" spans="1:39" s="101" customFormat="1" x14ac:dyDescent="0.15">
      <c r="A44" s="100"/>
      <c r="B44" s="104"/>
      <c r="C44" s="102" t="s">
        <v>133</v>
      </c>
      <c r="D44" s="103">
        <v>0</v>
      </c>
      <c r="E44" s="101">
        <f t="shared" si="69"/>
        <v>0</v>
      </c>
      <c r="F44" s="101">
        <f t="shared" si="35"/>
        <v>0</v>
      </c>
      <c r="G44" s="101">
        <f t="shared" si="36"/>
        <v>0</v>
      </c>
      <c r="H44" s="101">
        <f t="shared" si="37"/>
        <v>-0.10000000000047748</v>
      </c>
      <c r="I44" s="101">
        <f t="shared" si="38"/>
        <v>0</v>
      </c>
      <c r="J44" s="101">
        <f t="shared" si="39"/>
        <v>-0.10000000000047748</v>
      </c>
      <c r="K44" s="101">
        <f t="shared" si="40"/>
        <v>-0.10000000000047748</v>
      </c>
      <c r="L44" s="101">
        <f t="shared" si="41"/>
        <v>0</v>
      </c>
      <c r="M44" s="101">
        <f t="shared" si="42"/>
        <v>0</v>
      </c>
      <c r="N44" s="101">
        <f t="shared" si="43"/>
        <v>-0.10000000000047748</v>
      </c>
      <c r="O44" s="101">
        <f t="shared" si="44"/>
        <v>0</v>
      </c>
      <c r="P44" s="103">
        <f t="shared" si="45"/>
        <v>0</v>
      </c>
      <c r="Q44" s="101">
        <f t="shared" si="46"/>
        <v>-0.20000000000095497</v>
      </c>
      <c r="R44" s="101">
        <f t="shared" si="47"/>
        <v>-0.10000000000047748</v>
      </c>
      <c r="S44" s="101">
        <f t="shared" si="48"/>
        <v>-0.20000000000095497</v>
      </c>
      <c r="T44" s="101">
        <f t="shared" si="49"/>
        <v>0</v>
      </c>
      <c r="U44" s="101">
        <f t="shared" si="50"/>
        <v>-0.20000000000095497</v>
      </c>
      <c r="V44" s="101">
        <f t="shared" si="51"/>
        <v>-0.20000000000095497</v>
      </c>
      <c r="W44" s="101">
        <f t="shared" si="52"/>
        <v>-0.10000000000047748</v>
      </c>
      <c r="X44" s="101">
        <f t="shared" si="53"/>
        <v>-0.20000000000095497</v>
      </c>
      <c r="Y44" s="101">
        <f t="shared" si="54"/>
        <v>-0.10000000000331966</v>
      </c>
      <c r="Z44" s="101">
        <f t="shared" si="55"/>
        <v>-0.20000000000095497</v>
      </c>
      <c r="AA44" s="101">
        <f t="shared" si="56"/>
        <v>-0.10000000000047748</v>
      </c>
      <c r="AB44" s="101">
        <f t="shared" si="57"/>
        <v>-0.20000000000095497</v>
      </c>
      <c r="AC44" s="101">
        <f t="shared" si="58"/>
        <v>-0.30000000000143245</v>
      </c>
      <c r="AD44" s="101">
        <f t="shared" si="59"/>
        <v>-0.20000000000095497</v>
      </c>
      <c r="AE44" s="101">
        <f t="shared" si="60"/>
        <v>-0.10000000000047748</v>
      </c>
      <c r="AF44" s="101">
        <f t="shared" si="61"/>
        <v>-0.30000000000143245</v>
      </c>
      <c r="AG44" s="101">
        <f t="shared" si="62"/>
        <v>-0.30000000000143245</v>
      </c>
      <c r="AH44" s="101">
        <f t="shared" si="63"/>
        <v>-0.20000000000095497</v>
      </c>
      <c r="AI44" s="101">
        <f t="shared" si="64"/>
        <v>-0.30000000000143245</v>
      </c>
      <c r="AJ44" s="101">
        <f t="shared" si="65"/>
        <v>-0.20000000000095497</v>
      </c>
      <c r="AK44" s="101">
        <f t="shared" si="66"/>
        <v>-0.30000000000143245</v>
      </c>
      <c r="AL44" s="101">
        <f t="shared" si="67"/>
        <v>-0.10000000000047748</v>
      </c>
      <c r="AM44" s="101">
        <f t="shared" si="68"/>
        <v>-0.20000000000095497</v>
      </c>
    </row>
    <row r="45" spans="1:39" s="101" customFormat="1" x14ac:dyDescent="0.15">
      <c r="A45" s="100"/>
      <c r="B45" s="104"/>
      <c r="C45" s="102" t="s">
        <v>134</v>
      </c>
      <c r="D45" s="103">
        <v>0</v>
      </c>
      <c r="E45" s="101">
        <f t="shared" si="69"/>
        <v>0</v>
      </c>
      <c r="F45" s="101">
        <f t="shared" si="35"/>
        <v>9.9999999997635314E-2</v>
      </c>
      <c r="G45" s="101">
        <f t="shared" si="36"/>
        <v>0.10000000000047748</v>
      </c>
      <c r="H45" s="101">
        <f t="shared" si="37"/>
        <v>9.9999999997635314E-2</v>
      </c>
      <c r="I45" s="101">
        <f t="shared" si="38"/>
        <v>0</v>
      </c>
      <c r="J45" s="101">
        <f t="shared" si="39"/>
        <v>9.9999999997635314E-2</v>
      </c>
      <c r="K45" s="101">
        <f t="shared" si="40"/>
        <v>9.9999999997635314E-2</v>
      </c>
      <c r="L45" s="101">
        <f t="shared" si="41"/>
        <v>0</v>
      </c>
      <c r="M45" s="101">
        <f t="shared" si="42"/>
        <v>0</v>
      </c>
      <c r="N45" s="101">
        <f t="shared" si="43"/>
        <v>0</v>
      </c>
      <c r="O45" s="101">
        <f t="shared" si="44"/>
        <v>0</v>
      </c>
      <c r="P45" s="103">
        <f t="shared" si="45"/>
        <v>-0.10000000000047748</v>
      </c>
      <c r="Q45" s="101">
        <f t="shared" si="46"/>
        <v>9.9999999997635314E-2</v>
      </c>
      <c r="R45" s="101">
        <f t="shared" si="47"/>
        <v>0</v>
      </c>
      <c r="S45" s="101">
        <f t="shared" si="48"/>
        <v>0</v>
      </c>
      <c r="T45" s="101">
        <f t="shared" si="49"/>
        <v>-0.10000000000047748</v>
      </c>
      <c r="U45" s="101">
        <f t="shared" si="50"/>
        <v>0.10000000000047748</v>
      </c>
      <c r="V45" s="101">
        <f t="shared" si="51"/>
        <v>0</v>
      </c>
      <c r="W45" s="101">
        <f t="shared" si="52"/>
        <v>-0.10000000000047748</v>
      </c>
      <c r="X45" s="101">
        <f t="shared" si="53"/>
        <v>0</v>
      </c>
      <c r="Y45" s="101">
        <f t="shared" si="54"/>
        <v>0</v>
      </c>
      <c r="Z45" s="101">
        <f t="shared" si="55"/>
        <v>0.10000000000047748</v>
      </c>
      <c r="AA45" s="101">
        <f t="shared" si="56"/>
        <v>0</v>
      </c>
      <c r="AB45" s="101">
        <f t="shared" si="57"/>
        <v>0</v>
      </c>
      <c r="AC45" s="101">
        <f t="shared" si="58"/>
        <v>0.10000000000047748</v>
      </c>
      <c r="AD45" s="101">
        <f t="shared" si="59"/>
        <v>0</v>
      </c>
      <c r="AE45" s="101">
        <f t="shared" si="60"/>
        <v>-0.10000000000047748</v>
      </c>
      <c r="AF45" s="101">
        <f t="shared" si="61"/>
        <v>0.10000000000047748</v>
      </c>
      <c r="AG45" s="101">
        <f t="shared" si="62"/>
        <v>0</v>
      </c>
      <c r="AH45" s="101">
        <f t="shared" si="63"/>
        <v>-0.10000000000047748</v>
      </c>
      <c r="AI45" s="101">
        <f t="shared" si="64"/>
        <v>0</v>
      </c>
      <c r="AJ45" s="101">
        <f t="shared" si="65"/>
        <v>0</v>
      </c>
      <c r="AK45" s="101">
        <f t="shared" si="66"/>
        <v>0</v>
      </c>
      <c r="AL45" s="101">
        <f t="shared" si="67"/>
        <v>-0.20000000000095497</v>
      </c>
      <c r="AM45" s="101">
        <f t="shared" si="68"/>
        <v>0</v>
      </c>
    </row>
    <row r="46" spans="1:39" s="101" customFormat="1" x14ac:dyDescent="0.15">
      <c r="A46" s="100"/>
      <c r="B46" s="104"/>
      <c r="C46" s="102" t="s">
        <v>135</v>
      </c>
      <c r="D46" s="103">
        <v>0</v>
      </c>
      <c r="E46" s="101">
        <f t="shared" si="69"/>
        <v>-0.10000000000047748</v>
      </c>
      <c r="F46" s="101">
        <f t="shared" si="35"/>
        <v>-9.9999999997635314E-2</v>
      </c>
      <c r="G46" s="101">
        <f t="shared" si="36"/>
        <v>-0.10000000000047748</v>
      </c>
      <c r="H46" s="101">
        <f t="shared" si="37"/>
        <v>-9.9999999997635314E-2</v>
      </c>
      <c r="I46" s="101">
        <f t="shared" si="38"/>
        <v>-0.10000000000047748</v>
      </c>
      <c r="J46" s="101">
        <f t="shared" si="39"/>
        <v>-9.9999999997635314E-2</v>
      </c>
      <c r="K46" s="101">
        <f t="shared" si="40"/>
        <v>-9.9999999997635314E-2</v>
      </c>
      <c r="L46" s="101">
        <f t="shared" si="41"/>
        <v>-0.10000000000047748</v>
      </c>
      <c r="M46" s="101">
        <f t="shared" si="42"/>
        <v>-0.10000000000047748</v>
      </c>
      <c r="N46" s="101">
        <f t="shared" si="43"/>
        <v>-0.10000000000047748</v>
      </c>
      <c r="O46" s="101">
        <f t="shared" si="44"/>
        <v>-0.10000000000047748</v>
      </c>
      <c r="P46" s="103">
        <f t="shared" si="45"/>
        <v>0.10000000000047748</v>
      </c>
      <c r="Q46" s="101">
        <f t="shared" si="46"/>
        <v>-9.9999999997635314E-2</v>
      </c>
      <c r="R46" s="101">
        <f t="shared" si="47"/>
        <v>-0.10000000000047748</v>
      </c>
      <c r="S46" s="101">
        <f t="shared" si="48"/>
        <v>-0.10000000000047748</v>
      </c>
      <c r="T46" s="101">
        <f t="shared" si="49"/>
        <v>-0.1999999999981128</v>
      </c>
      <c r="U46" s="101">
        <f t="shared" si="50"/>
        <v>-0.20000000000095497</v>
      </c>
      <c r="V46" s="101">
        <f t="shared" si="51"/>
        <v>-0.10000000000047748</v>
      </c>
      <c r="W46" s="101">
        <f t="shared" si="52"/>
        <v>-0.10000000000047748</v>
      </c>
      <c r="X46" s="101">
        <f t="shared" si="53"/>
        <v>-0.10000000000047748</v>
      </c>
      <c r="Y46" s="101">
        <f t="shared" si="54"/>
        <v>-0.10000000000047748</v>
      </c>
      <c r="Z46" s="101">
        <f t="shared" si="55"/>
        <v>-0.20000000000095497</v>
      </c>
      <c r="AA46" s="101">
        <f t="shared" si="56"/>
        <v>-0.1999999999981128</v>
      </c>
      <c r="AB46" s="101">
        <f t="shared" si="57"/>
        <v>-0.1999999999981128</v>
      </c>
      <c r="AC46" s="101">
        <f t="shared" si="58"/>
        <v>-0.10000000000047748</v>
      </c>
      <c r="AD46" s="101">
        <f t="shared" si="59"/>
        <v>-0.1999999999981128</v>
      </c>
      <c r="AE46" s="101">
        <f t="shared" si="60"/>
        <v>-0.10000000000047748</v>
      </c>
      <c r="AF46" s="101">
        <f t="shared" si="61"/>
        <v>-0.20000000000095497</v>
      </c>
      <c r="AG46" s="101">
        <f t="shared" si="62"/>
        <v>-0.10000000000047748</v>
      </c>
      <c r="AH46" s="101">
        <f t="shared" si="63"/>
        <v>-0.10000000000047748</v>
      </c>
      <c r="AI46" s="101">
        <f t="shared" si="64"/>
        <v>-0.10000000000047748</v>
      </c>
      <c r="AJ46" s="101">
        <f t="shared" si="65"/>
        <v>-0.10000000000047748</v>
      </c>
      <c r="AK46" s="101">
        <f t="shared" si="66"/>
        <v>-0.20000000000095497</v>
      </c>
      <c r="AL46" s="101">
        <f t="shared" si="67"/>
        <v>-0.20000000000095497</v>
      </c>
      <c r="AM46" s="101">
        <f t="shared" si="68"/>
        <v>-0.30000000000143245</v>
      </c>
    </row>
    <row r="47" spans="1:39" s="101" customFormat="1" x14ac:dyDescent="0.15">
      <c r="A47" s="100"/>
      <c r="B47" s="104"/>
      <c r="C47" s="102" t="s">
        <v>136</v>
      </c>
      <c r="D47" s="103">
        <v>0</v>
      </c>
      <c r="E47" s="101">
        <f t="shared" si="69"/>
        <v>0</v>
      </c>
      <c r="F47" s="101">
        <f t="shared" si="35"/>
        <v>-0.10000000000047748</v>
      </c>
      <c r="G47" s="101">
        <f t="shared" si="36"/>
        <v>0</v>
      </c>
      <c r="H47" s="101">
        <f t="shared" si="37"/>
        <v>0</v>
      </c>
      <c r="I47" s="101">
        <f t="shared" si="38"/>
        <v>0.10000000000047748</v>
      </c>
      <c r="J47" s="101">
        <f t="shared" si="39"/>
        <v>-0.10000000000047748</v>
      </c>
      <c r="K47" s="101">
        <f t="shared" si="40"/>
        <v>-0.10000000000047748</v>
      </c>
      <c r="L47" s="101">
        <f t="shared" si="41"/>
        <v>-9.9999999997635314E-2</v>
      </c>
      <c r="M47" s="101">
        <f t="shared" si="42"/>
        <v>0</v>
      </c>
      <c r="N47" s="101">
        <f t="shared" si="43"/>
        <v>0</v>
      </c>
      <c r="O47" s="101">
        <f t="shared" si="44"/>
        <v>0</v>
      </c>
      <c r="P47" s="103">
        <f t="shared" si="45"/>
        <v>-0.1999999999981128</v>
      </c>
      <c r="Q47" s="101">
        <f t="shared" si="46"/>
        <v>0</v>
      </c>
      <c r="R47" s="101">
        <f t="shared" si="47"/>
        <v>-9.9999999997635314E-2</v>
      </c>
      <c r="S47" s="101">
        <f t="shared" si="48"/>
        <v>-9.9999999997635314E-2</v>
      </c>
      <c r="T47" s="101">
        <f t="shared" si="49"/>
        <v>0</v>
      </c>
      <c r="U47" s="101">
        <f t="shared" si="50"/>
        <v>0</v>
      </c>
      <c r="V47" s="101">
        <f t="shared" si="51"/>
        <v>0</v>
      </c>
      <c r="W47" s="101">
        <f t="shared" si="52"/>
        <v>-9.9999999997635314E-2</v>
      </c>
      <c r="X47" s="101">
        <f t="shared" si="53"/>
        <v>0</v>
      </c>
      <c r="Y47" s="101">
        <f t="shared" si="54"/>
        <v>-9.9999999997635314E-2</v>
      </c>
      <c r="Z47" s="101">
        <f t="shared" si="55"/>
        <v>-9.9999999997635314E-2</v>
      </c>
      <c r="AA47" s="101">
        <f t="shared" si="56"/>
        <v>0</v>
      </c>
      <c r="AB47" s="101">
        <f t="shared" si="57"/>
        <v>0</v>
      </c>
      <c r="AC47" s="101">
        <f t="shared" si="58"/>
        <v>0</v>
      </c>
      <c r="AD47" s="101">
        <f t="shared" si="59"/>
        <v>0.10000000000047748</v>
      </c>
      <c r="AE47" s="101">
        <f t="shared" si="60"/>
        <v>0</v>
      </c>
      <c r="AF47" s="101">
        <f t="shared" si="61"/>
        <v>0</v>
      </c>
      <c r="AG47" s="101">
        <f t="shared" si="62"/>
        <v>-9.9999999997635314E-2</v>
      </c>
      <c r="AH47" s="101">
        <f t="shared" si="63"/>
        <v>-9.9999999997635314E-2</v>
      </c>
      <c r="AI47" s="101">
        <f t="shared" si="64"/>
        <v>-9.9999999997635314E-2</v>
      </c>
      <c r="AJ47" s="101">
        <f t="shared" si="65"/>
        <v>-0.1999999999981128</v>
      </c>
      <c r="AK47" s="101">
        <f t="shared" si="66"/>
        <v>-9.9999999997635314E-2</v>
      </c>
      <c r="AL47" s="101">
        <f t="shared" si="67"/>
        <v>0</v>
      </c>
      <c r="AM47" s="101">
        <f t="shared" si="68"/>
        <v>0</v>
      </c>
    </row>
    <row r="48" spans="1:39" s="101" customFormat="1" x14ac:dyDescent="0.15">
      <c r="A48" s="100"/>
      <c r="B48" s="104"/>
      <c r="C48" s="102" t="s">
        <v>137</v>
      </c>
      <c r="D48" s="103">
        <v>0</v>
      </c>
      <c r="E48" s="101">
        <f t="shared" si="69"/>
        <v>9.9999999997635314E-2</v>
      </c>
      <c r="F48" s="101">
        <f t="shared" si="35"/>
        <v>0.10000000000047748</v>
      </c>
      <c r="G48" s="101">
        <f t="shared" si="36"/>
        <v>0</v>
      </c>
      <c r="H48" s="101">
        <f t="shared" si="37"/>
        <v>0</v>
      </c>
      <c r="I48" s="101">
        <f t="shared" si="38"/>
        <v>-0.10000000000047748</v>
      </c>
      <c r="J48" s="101">
        <f t="shared" si="39"/>
        <v>0</v>
      </c>
      <c r="K48" s="101">
        <f t="shared" si="40"/>
        <v>0</v>
      </c>
      <c r="L48" s="101">
        <f t="shared" si="41"/>
        <v>-0.10000000000047748</v>
      </c>
      <c r="M48" s="101">
        <f t="shared" si="42"/>
        <v>-0.10000000000047748</v>
      </c>
      <c r="N48" s="101">
        <f t="shared" si="43"/>
        <v>0</v>
      </c>
      <c r="O48" s="101">
        <f t="shared" si="44"/>
        <v>-0.10000000000047748</v>
      </c>
      <c r="P48" s="103">
        <f t="shared" si="45"/>
        <v>0</v>
      </c>
      <c r="Q48" s="101">
        <f t="shared" si="46"/>
        <v>-0.10000000000047748</v>
      </c>
      <c r="R48" s="101">
        <f t="shared" si="47"/>
        <v>0</v>
      </c>
      <c r="S48" s="101">
        <f t="shared" si="48"/>
        <v>0</v>
      </c>
      <c r="T48" s="101">
        <f t="shared" si="49"/>
        <v>0</v>
      </c>
      <c r="U48" s="101">
        <f t="shared" si="50"/>
        <v>-0.10000000000047748</v>
      </c>
      <c r="V48" s="101">
        <f t="shared" si="51"/>
        <v>-0.10000000000047748</v>
      </c>
      <c r="W48" s="101">
        <f t="shared" si="52"/>
        <v>-0.10000000000047748</v>
      </c>
      <c r="X48" s="101">
        <f t="shared" si="53"/>
        <v>0</v>
      </c>
      <c r="Y48" s="101">
        <f t="shared" si="54"/>
        <v>0</v>
      </c>
      <c r="Z48" s="101">
        <f t="shared" si="55"/>
        <v>0</v>
      </c>
      <c r="AA48" s="101">
        <f t="shared" si="56"/>
        <v>-0.10000000000047748</v>
      </c>
      <c r="AB48" s="101">
        <f t="shared" si="57"/>
        <v>-0.10000000000047748</v>
      </c>
      <c r="AC48" s="101">
        <f t="shared" si="58"/>
        <v>-0.20000000000095497</v>
      </c>
      <c r="AD48" s="101">
        <f t="shared" si="59"/>
        <v>-0.20000000000095497</v>
      </c>
      <c r="AE48" s="101">
        <f t="shared" si="60"/>
        <v>-0.1999999999981128</v>
      </c>
      <c r="AF48" s="101">
        <f t="shared" si="61"/>
        <v>-0.20000000000095497</v>
      </c>
      <c r="AG48" s="101">
        <f t="shared" si="62"/>
        <v>-0.10000000000047748</v>
      </c>
      <c r="AH48" s="101">
        <f t="shared" si="63"/>
        <v>-0.10000000000047748</v>
      </c>
      <c r="AI48" s="101">
        <f t="shared" si="64"/>
        <v>-0.20000000000095497</v>
      </c>
      <c r="AJ48" s="101">
        <f t="shared" si="65"/>
        <v>-0.10000000000047748</v>
      </c>
      <c r="AK48" s="101">
        <f t="shared" si="66"/>
        <v>-0.20000000000095497</v>
      </c>
      <c r="AL48" s="101">
        <f t="shared" si="67"/>
        <v>-0.20000000000095497</v>
      </c>
      <c r="AM48" s="101">
        <f t="shared" si="68"/>
        <v>-0.20000000000095497</v>
      </c>
    </row>
    <row r="49" spans="1:39" s="101" customFormat="1" x14ac:dyDescent="0.15">
      <c r="A49" s="100"/>
      <c r="B49" s="104"/>
      <c r="C49" s="102" t="s">
        <v>138</v>
      </c>
      <c r="D49" s="103">
        <v>0</v>
      </c>
      <c r="E49" s="101">
        <f t="shared" si="69"/>
        <v>0</v>
      </c>
      <c r="F49" s="101">
        <f t="shared" si="35"/>
        <v>0</v>
      </c>
      <c r="G49" s="101">
        <f t="shared" si="36"/>
        <v>0</v>
      </c>
      <c r="H49" s="101">
        <f t="shared" si="37"/>
        <v>0</v>
      </c>
      <c r="I49" s="101">
        <f t="shared" si="38"/>
        <v>0</v>
      </c>
      <c r="J49" s="101">
        <f t="shared" si="39"/>
        <v>0</v>
      </c>
      <c r="K49" s="101">
        <f t="shared" si="40"/>
        <v>0</v>
      </c>
      <c r="L49" s="101">
        <f t="shared" si="41"/>
        <v>0</v>
      </c>
      <c r="M49" s="101">
        <f t="shared" si="42"/>
        <v>0</v>
      </c>
      <c r="N49" s="101">
        <f t="shared" si="43"/>
        <v>-0.10000000000047748</v>
      </c>
      <c r="O49" s="101">
        <f t="shared" si="44"/>
        <v>0</v>
      </c>
      <c r="P49" s="103">
        <f t="shared" si="45"/>
        <v>0</v>
      </c>
      <c r="Q49" s="101">
        <f t="shared" si="46"/>
        <v>0</v>
      </c>
      <c r="R49" s="101">
        <f t="shared" si="47"/>
        <v>-9.9999999997635314E-2</v>
      </c>
      <c r="S49" s="101">
        <f t="shared" si="48"/>
        <v>-9.9999999997635314E-2</v>
      </c>
      <c r="T49" s="101">
        <f t="shared" si="49"/>
        <v>-0.10000000000047748</v>
      </c>
      <c r="U49" s="101">
        <f t="shared" si="50"/>
        <v>0</v>
      </c>
      <c r="V49" s="101">
        <f t="shared" si="51"/>
        <v>-0.20000000000095497</v>
      </c>
      <c r="W49" s="101">
        <f t="shared" si="52"/>
        <v>0</v>
      </c>
      <c r="X49" s="101">
        <f t="shared" si="53"/>
        <v>0</v>
      </c>
      <c r="Y49" s="101">
        <f t="shared" si="54"/>
        <v>-0.10000000000047748</v>
      </c>
      <c r="Z49" s="101">
        <f t="shared" si="55"/>
        <v>-0.10000000000047748</v>
      </c>
      <c r="AA49" s="101">
        <f t="shared" si="56"/>
        <v>-9.9999999997635314E-2</v>
      </c>
      <c r="AB49" s="101">
        <f t="shared" si="57"/>
        <v>0</v>
      </c>
      <c r="AC49" s="101">
        <f t="shared" si="58"/>
        <v>-0.10000000000047748</v>
      </c>
      <c r="AD49" s="101">
        <f t="shared" si="59"/>
        <v>-0.1999999999981128</v>
      </c>
      <c r="AE49" s="101">
        <f t="shared" si="60"/>
        <v>-0.10000000000047748</v>
      </c>
      <c r="AF49" s="101">
        <f t="shared" si="61"/>
        <v>0</v>
      </c>
      <c r="AG49" s="101">
        <f t="shared" si="62"/>
        <v>-0.20000000000095497</v>
      </c>
      <c r="AH49" s="101">
        <f t="shared" si="63"/>
        <v>-0.10000000000047748</v>
      </c>
      <c r="AI49" s="101">
        <f t="shared" si="64"/>
        <v>-9.9999999997635314E-2</v>
      </c>
      <c r="AJ49" s="101">
        <f t="shared" si="65"/>
        <v>-0.10000000000047748</v>
      </c>
      <c r="AK49" s="101">
        <f t="shared" si="66"/>
        <v>0</v>
      </c>
      <c r="AL49" s="101">
        <f t="shared" si="67"/>
        <v>-0.10000000000047748</v>
      </c>
      <c r="AM49" s="101">
        <f t="shared" si="68"/>
        <v>-0.10000000000047748</v>
      </c>
    </row>
    <row r="50" spans="1:39" s="101" customFormat="1" x14ac:dyDescent="0.15">
      <c r="A50" s="100"/>
      <c r="B50" s="104"/>
      <c r="C50" s="102" t="s">
        <v>139</v>
      </c>
      <c r="D50" s="103">
        <v>0</v>
      </c>
      <c r="E50" s="101">
        <f t="shared" si="69"/>
        <v>0</v>
      </c>
      <c r="F50" s="101">
        <f t="shared" si="35"/>
        <v>0</v>
      </c>
      <c r="G50" s="101">
        <f t="shared" si="36"/>
        <v>0</v>
      </c>
      <c r="H50" s="101">
        <f t="shared" si="37"/>
        <v>0</v>
      </c>
      <c r="I50" s="101">
        <f t="shared" si="38"/>
        <v>-9.9999999997635314E-2</v>
      </c>
      <c r="J50" s="101">
        <f t="shared" si="39"/>
        <v>0</v>
      </c>
      <c r="K50" s="101">
        <f t="shared" si="40"/>
        <v>0</v>
      </c>
      <c r="L50" s="101">
        <f t="shared" si="41"/>
        <v>-9.9999999994793143E-2</v>
      </c>
      <c r="M50" s="101">
        <f t="shared" si="42"/>
        <v>0</v>
      </c>
      <c r="N50" s="101">
        <f t="shared" si="43"/>
        <v>-0.10000000000047748</v>
      </c>
      <c r="O50" s="101">
        <f t="shared" si="44"/>
        <v>-9.9999999997635314E-2</v>
      </c>
      <c r="P50" s="103">
        <f t="shared" si="45"/>
        <v>-0.29999999999859028</v>
      </c>
      <c r="Q50" s="101">
        <f t="shared" si="46"/>
        <v>-0.19999999999527063</v>
      </c>
      <c r="R50" s="101">
        <f t="shared" si="47"/>
        <v>-0.10000000000047748</v>
      </c>
      <c r="S50" s="101">
        <f t="shared" si="48"/>
        <v>-0.10000000000047748</v>
      </c>
      <c r="T50" s="101">
        <f t="shared" si="49"/>
        <v>-9.9999999994793143E-2</v>
      </c>
      <c r="U50" s="101">
        <f t="shared" si="50"/>
        <v>-9.9999999997635314E-2</v>
      </c>
      <c r="V50" s="101">
        <f t="shared" si="51"/>
        <v>0.10000000000331966</v>
      </c>
      <c r="W50" s="101">
        <f t="shared" si="52"/>
        <v>0</v>
      </c>
      <c r="X50" s="101">
        <f t="shared" si="53"/>
        <v>-0.19999999999527063</v>
      </c>
      <c r="Y50" s="101">
        <f t="shared" si="54"/>
        <v>-9.9999999991950972E-2</v>
      </c>
      <c r="Z50" s="101">
        <f t="shared" si="55"/>
        <v>-9.9999999997635314E-2</v>
      </c>
      <c r="AA50" s="101">
        <f t="shared" si="56"/>
        <v>-9.9999999994793143E-2</v>
      </c>
      <c r="AB50" s="101">
        <f t="shared" si="57"/>
        <v>-9.9999999994793143E-2</v>
      </c>
      <c r="AC50" s="101">
        <f t="shared" si="58"/>
        <v>-9.9999999994793143E-2</v>
      </c>
      <c r="AD50" s="101">
        <f t="shared" si="59"/>
        <v>0</v>
      </c>
      <c r="AE50" s="101">
        <f t="shared" si="60"/>
        <v>-9.9999999994793143E-2</v>
      </c>
      <c r="AF50" s="101">
        <f t="shared" si="61"/>
        <v>-0.19999999999242846</v>
      </c>
      <c r="AG50" s="101">
        <f t="shared" si="62"/>
        <v>-9.9999999994793143E-2</v>
      </c>
      <c r="AH50" s="101">
        <f t="shared" si="63"/>
        <v>-0.19999999999242846</v>
      </c>
      <c r="AI50" s="101">
        <f t="shared" si="64"/>
        <v>-9.9999999994793143E-2</v>
      </c>
      <c r="AJ50" s="101">
        <f t="shared" si="65"/>
        <v>-9.9999999994793143E-2</v>
      </c>
      <c r="AK50" s="101">
        <f t="shared" si="66"/>
        <v>-0.19999999999527063</v>
      </c>
      <c r="AL50" s="101">
        <f t="shared" si="67"/>
        <v>-0.29999999999574811</v>
      </c>
      <c r="AM50" s="101">
        <f t="shared" si="68"/>
        <v>-0.19999999999527063</v>
      </c>
    </row>
    <row r="51" spans="1:39" s="101" customFormat="1" x14ac:dyDescent="0.15">
      <c r="A51" s="100"/>
      <c r="B51" s="104"/>
      <c r="C51" s="102" t="s">
        <v>140</v>
      </c>
      <c r="D51" s="103">
        <v>0</v>
      </c>
      <c r="E51" s="101">
        <f t="shared" si="69"/>
        <v>0</v>
      </c>
      <c r="F51" s="101">
        <f t="shared" si="35"/>
        <v>0</v>
      </c>
      <c r="G51" s="101">
        <f t="shared" si="36"/>
        <v>-0.100000000009004</v>
      </c>
      <c r="H51" s="101">
        <f t="shared" si="37"/>
        <v>-0.10000000000331966</v>
      </c>
      <c r="I51" s="101">
        <f t="shared" si="38"/>
        <v>-0.10000000000331966</v>
      </c>
      <c r="J51" s="101">
        <f t="shared" si="39"/>
        <v>-0.10000000000331966</v>
      </c>
      <c r="K51" s="101">
        <f t="shared" si="40"/>
        <v>-0.20000000000663931</v>
      </c>
      <c r="L51" s="101">
        <f t="shared" si="41"/>
        <v>-0.100000000009004</v>
      </c>
      <c r="M51" s="101">
        <f t="shared" si="42"/>
        <v>-0.10000000000331966</v>
      </c>
      <c r="N51" s="101">
        <f t="shared" si="43"/>
        <v>-0.10000000000331966</v>
      </c>
      <c r="O51" s="101">
        <f t="shared" si="44"/>
        <v>-0.20000000000663931</v>
      </c>
      <c r="P51" s="103">
        <f t="shared" si="45"/>
        <v>9.9999999997635314E-2</v>
      </c>
      <c r="Q51" s="101">
        <f t="shared" si="46"/>
        <v>-0.100000000009004</v>
      </c>
      <c r="R51" s="101">
        <f t="shared" si="47"/>
        <v>-0.10000000000331966</v>
      </c>
      <c r="S51" s="101">
        <f t="shared" si="48"/>
        <v>-0.20000000000095497</v>
      </c>
      <c r="T51" s="101">
        <f t="shared" si="49"/>
        <v>-0.20000000000663931</v>
      </c>
      <c r="U51" s="101">
        <f t="shared" si="50"/>
        <v>-0.20000000000095497</v>
      </c>
      <c r="V51" s="101">
        <f t="shared" si="51"/>
        <v>-0.30000000000427463</v>
      </c>
      <c r="W51" s="101">
        <f t="shared" si="52"/>
        <v>-0.30000000000427463</v>
      </c>
      <c r="X51" s="101">
        <f t="shared" si="53"/>
        <v>-0.20000000000095497</v>
      </c>
      <c r="Y51" s="101">
        <f t="shared" si="54"/>
        <v>-0.20000000000663931</v>
      </c>
      <c r="Z51" s="101">
        <f t="shared" si="55"/>
        <v>-0.20000000000095497</v>
      </c>
      <c r="AA51" s="101">
        <f t="shared" si="56"/>
        <v>-0.20000000000663931</v>
      </c>
      <c r="AB51" s="101">
        <f t="shared" si="57"/>
        <v>-0.20000000000095497</v>
      </c>
      <c r="AC51" s="101">
        <f t="shared" si="58"/>
        <v>-0.10000000000331966</v>
      </c>
      <c r="AD51" s="101">
        <f t="shared" si="59"/>
        <v>-0.20000000000095497</v>
      </c>
      <c r="AE51" s="101">
        <f t="shared" si="60"/>
        <v>-0.20000000000663931</v>
      </c>
      <c r="AF51" s="101">
        <f t="shared" si="61"/>
        <v>-0.30000000000427463</v>
      </c>
      <c r="AG51" s="101">
        <f t="shared" si="62"/>
        <v>-0.40000000000190994</v>
      </c>
      <c r="AH51" s="101">
        <f t="shared" si="63"/>
        <v>-0.30000000000427463</v>
      </c>
      <c r="AI51" s="101">
        <f t="shared" si="64"/>
        <v>-0.30000000000427463</v>
      </c>
      <c r="AJ51" s="101">
        <f t="shared" si="65"/>
        <v>-0.40000000000190994</v>
      </c>
      <c r="AK51" s="101">
        <f t="shared" si="66"/>
        <v>-0.30000000000427463</v>
      </c>
      <c r="AL51" s="101">
        <f t="shared" si="67"/>
        <v>-0.20000000000095497</v>
      </c>
      <c r="AM51" s="101">
        <f t="shared" si="68"/>
        <v>-0.30000000000427463</v>
      </c>
    </row>
    <row r="52" spans="1:39" s="101" customFormat="1" x14ac:dyDescent="0.15">
      <c r="A52" s="100"/>
      <c r="B52" s="104"/>
      <c r="C52" s="102" t="s">
        <v>141</v>
      </c>
      <c r="D52" s="103">
        <v>0</v>
      </c>
      <c r="E52" s="101">
        <f t="shared" si="69"/>
        <v>0</v>
      </c>
      <c r="F52" s="101">
        <f t="shared" si="35"/>
        <v>0</v>
      </c>
      <c r="G52" s="101">
        <f t="shared" si="36"/>
        <v>0</v>
      </c>
      <c r="H52" s="101">
        <f t="shared" si="37"/>
        <v>0</v>
      </c>
      <c r="I52" s="101">
        <f t="shared" si="38"/>
        <v>0.10000000000331966</v>
      </c>
      <c r="J52" s="101">
        <f t="shared" si="39"/>
        <v>0</v>
      </c>
      <c r="K52" s="101">
        <f t="shared" si="40"/>
        <v>0</v>
      </c>
      <c r="L52" s="101">
        <f t="shared" si="41"/>
        <v>0</v>
      </c>
      <c r="M52" s="101">
        <f t="shared" si="42"/>
        <v>-0.10000000000331966</v>
      </c>
      <c r="N52" s="101">
        <f t="shared" si="43"/>
        <v>0</v>
      </c>
      <c r="O52" s="101">
        <f t="shared" si="44"/>
        <v>0</v>
      </c>
      <c r="P52" s="103">
        <f t="shared" si="45"/>
        <v>-0.20000000000095497</v>
      </c>
      <c r="Q52" s="101">
        <f t="shared" si="46"/>
        <v>0</v>
      </c>
      <c r="R52" s="101">
        <f t="shared" si="47"/>
        <v>-9.9999999997635314E-2</v>
      </c>
      <c r="S52" s="101">
        <f t="shared" si="48"/>
        <v>0</v>
      </c>
      <c r="T52" s="101">
        <f t="shared" si="49"/>
        <v>-9.9999999997635314E-2</v>
      </c>
      <c r="U52" s="101">
        <f t="shared" si="50"/>
        <v>-9.9999999997635314E-2</v>
      </c>
      <c r="V52" s="101">
        <f t="shared" si="51"/>
        <v>-9.9999999997635314E-2</v>
      </c>
      <c r="W52" s="101">
        <f t="shared" si="52"/>
        <v>-9.9999999997635314E-2</v>
      </c>
      <c r="X52" s="101">
        <f t="shared" si="53"/>
        <v>-0.10000000000331966</v>
      </c>
      <c r="Y52" s="101">
        <f t="shared" si="54"/>
        <v>-9.9999999997635314E-2</v>
      </c>
      <c r="Z52" s="101">
        <f t="shared" si="55"/>
        <v>-9.9999999997635314E-2</v>
      </c>
      <c r="AA52" s="101">
        <f t="shared" si="56"/>
        <v>-9.9999999997635314E-2</v>
      </c>
      <c r="AB52" s="101">
        <f t="shared" si="57"/>
        <v>-0.10000000000331966</v>
      </c>
      <c r="AC52" s="101">
        <f t="shared" si="58"/>
        <v>-0.20000000000095497</v>
      </c>
      <c r="AD52" s="101">
        <f t="shared" si="59"/>
        <v>-0.10000000000331966</v>
      </c>
      <c r="AE52" s="101">
        <f t="shared" si="60"/>
        <v>-9.9999999997635314E-2</v>
      </c>
      <c r="AF52" s="101">
        <f t="shared" si="61"/>
        <v>-0.10000000000331966</v>
      </c>
      <c r="AG52" s="101">
        <f t="shared" si="62"/>
        <v>-0.10000000000331966</v>
      </c>
      <c r="AH52" s="101">
        <f t="shared" si="63"/>
        <v>-0.10000000000331966</v>
      </c>
      <c r="AI52" s="101">
        <f t="shared" si="64"/>
        <v>-0.20000000000095497</v>
      </c>
      <c r="AJ52" s="101">
        <f t="shared" si="65"/>
        <v>-9.9999999997635314E-2</v>
      </c>
      <c r="AK52" s="101">
        <f t="shared" si="66"/>
        <v>-0.20000000000095497</v>
      </c>
      <c r="AL52" s="101">
        <f t="shared" si="67"/>
        <v>-0.10000000000331966</v>
      </c>
      <c r="AM52" s="101">
        <f t="shared" si="68"/>
        <v>-0.20000000000095497</v>
      </c>
    </row>
    <row r="53" spans="1:39" s="85" customFormat="1" x14ac:dyDescent="0.15">
      <c r="A53" s="105"/>
      <c r="B53" s="82"/>
      <c r="C53" s="83" t="s">
        <v>142</v>
      </c>
      <c r="D53" s="84">
        <v>0</v>
      </c>
      <c r="E53" s="85">
        <f t="shared" si="69"/>
        <v>0</v>
      </c>
      <c r="F53" s="85">
        <f t="shared" si="35"/>
        <v>0</v>
      </c>
      <c r="G53" s="85">
        <f t="shared" si="36"/>
        <v>0</v>
      </c>
      <c r="H53" s="85">
        <f t="shared" si="37"/>
        <v>0</v>
      </c>
      <c r="I53" s="85">
        <f t="shared" si="38"/>
        <v>-9.9999999997635314E-2</v>
      </c>
      <c r="J53" s="85">
        <f t="shared" si="39"/>
        <v>-9.9999999997635314E-2</v>
      </c>
      <c r="K53" s="85">
        <f t="shared" si="40"/>
        <v>0</v>
      </c>
      <c r="L53" s="85">
        <f t="shared" si="41"/>
        <v>-9.9999999997635314E-2</v>
      </c>
      <c r="M53" s="85">
        <f t="shared" si="42"/>
        <v>0</v>
      </c>
      <c r="N53" s="85">
        <f t="shared" si="43"/>
        <v>-9.9999999991950972E-2</v>
      </c>
      <c r="O53" s="85">
        <f t="shared" si="44"/>
        <v>-9.9999999991950972E-2</v>
      </c>
      <c r="P53" s="103">
        <f t="shared" si="45"/>
        <v>0</v>
      </c>
      <c r="Q53" s="101">
        <f t="shared" si="46"/>
        <v>-0.20000000000095497</v>
      </c>
      <c r="R53" s="101">
        <f t="shared" si="47"/>
        <v>-9.9999999997635314E-2</v>
      </c>
      <c r="S53" s="101">
        <f t="shared" si="48"/>
        <v>-9.9999999997635314E-2</v>
      </c>
      <c r="T53" s="101">
        <f t="shared" si="49"/>
        <v>-9.9999999997635314E-2</v>
      </c>
      <c r="U53" s="101">
        <f t="shared" si="50"/>
        <v>-9.9999999997635314E-2</v>
      </c>
      <c r="V53" s="101">
        <f t="shared" si="51"/>
        <v>-9.9999999997635314E-2</v>
      </c>
      <c r="W53" s="101">
        <f t="shared" si="52"/>
        <v>-9.9999999997635314E-2</v>
      </c>
      <c r="X53" s="101">
        <f t="shared" si="53"/>
        <v>-0.19999999999527063</v>
      </c>
      <c r="Y53" s="101">
        <f t="shared" si="54"/>
        <v>-0.19999999999527063</v>
      </c>
      <c r="Z53" s="101">
        <f t="shared" si="55"/>
        <v>-0.29999999999859028</v>
      </c>
      <c r="AA53" s="101">
        <f t="shared" si="56"/>
        <v>-0.19999999999527063</v>
      </c>
      <c r="AB53" s="101">
        <f t="shared" si="57"/>
        <v>-0.29999999999290594</v>
      </c>
      <c r="AC53" s="101">
        <f t="shared" si="58"/>
        <v>-0.29999999999859028</v>
      </c>
      <c r="AD53" s="101">
        <f t="shared" si="59"/>
        <v>-0.29999999999290594</v>
      </c>
      <c r="AE53" s="101">
        <f t="shared" si="60"/>
        <v>-0.3999999999962256</v>
      </c>
      <c r="AF53" s="101">
        <f t="shared" si="61"/>
        <v>-0.3999999999962256</v>
      </c>
      <c r="AG53" s="101">
        <f t="shared" si="62"/>
        <v>-0.29999999999290594</v>
      </c>
      <c r="AH53" s="101">
        <f t="shared" si="63"/>
        <v>-0.3999999999962256</v>
      </c>
      <c r="AI53" s="101">
        <f t="shared" si="64"/>
        <v>-0.3999999999962256</v>
      </c>
      <c r="AJ53" s="101">
        <f t="shared" si="65"/>
        <v>-0.40000000000190994</v>
      </c>
      <c r="AK53" s="101">
        <f t="shared" si="66"/>
        <v>-0.3999999999962256</v>
      </c>
      <c r="AL53" s="101">
        <f t="shared" si="67"/>
        <v>-0.3999999999962256</v>
      </c>
      <c r="AM53" s="101">
        <f t="shared" si="68"/>
        <v>-0.3999999999962256</v>
      </c>
    </row>
    <row r="54" spans="1:39" s="85" customFormat="1" x14ac:dyDescent="0.15">
      <c r="A54" s="105"/>
      <c r="B54" s="82"/>
      <c r="C54" s="83" t="s">
        <v>143</v>
      </c>
      <c r="D54" s="84">
        <v>0</v>
      </c>
      <c r="E54" s="85">
        <f>F26*-1</f>
        <v>-0.10000000000331966</v>
      </c>
      <c r="F54" s="85">
        <f t="shared" si="35"/>
        <v>0</v>
      </c>
      <c r="G54" s="85">
        <f t="shared" si="36"/>
        <v>0</v>
      </c>
      <c r="H54" s="85">
        <f t="shared" si="37"/>
        <v>0</v>
      </c>
      <c r="I54" s="85">
        <f t="shared" si="38"/>
        <v>0</v>
      </c>
      <c r="J54" s="85">
        <f t="shared" si="39"/>
        <v>0</v>
      </c>
      <c r="K54" s="85">
        <f t="shared" si="40"/>
        <v>-9.9999999997635314E-2</v>
      </c>
      <c r="L54" s="85">
        <f t="shared" si="41"/>
        <v>0</v>
      </c>
      <c r="M54" s="85">
        <f t="shared" si="42"/>
        <v>-0.10000000000331966</v>
      </c>
      <c r="N54" s="85">
        <f t="shared" si="43"/>
        <v>0</v>
      </c>
      <c r="O54" s="85">
        <f t="shared" si="44"/>
        <v>0</v>
      </c>
      <c r="P54" s="103">
        <f t="shared" si="45"/>
        <v>0</v>
      </c>
      <c r="Q54" s="101">
        <f t="shared" si="46"/>
        <v>0</v>
      </c>
      <c r="R54" s="101">
        <f t="shared" si="47"/>
        <v>0</v>
      </c>
      <c r="S54" s="101">
        <f t="shared" si="48"/>
        <v>-0.10000000000331966</v>
      </c>
      <c r="T54" s="101">
        <f t="shared" si="49"/>
        <v>0</v>
      </c>
      <c r="U54" s="101">
        <f t="shared" si="50"/>
        <v>-0.10000000000331966</v>
      </c>
      <c r="V54" s="101">
        <f t="shared" si="51"/>
        <v>-0.20000000000095497</v>
      </c>
      <c r="W54" s="101">
        <f t="shared" si="52"/>
        <v>-0.10000000000331966</v>
      </c>
      <c r="X54" s="101">
        <f t="shared" si="53"/>
        <v>-9.9999999997635314E-2</v>
      </c>
      <c r="Y54" s="101">
        <f t="shared" si="54"/>
        <v>-0.10000000000331966</v>
      </c>
      <c r="Z54" s="101">
        <f t="shared" si="55"/>
        <v>-0.10000000000331966</v>
      </c>
      <c r="AA54" s="101">
        <f t="shared" si="56"/>
        <v>-0.10000000000331966</v>
      </c>
      <c r="AB54" s="101">
        <f t="shared" si="57"/>
        <v>0</v>
      </c>
      <c r="AC54" s="101">
        <f t="shared" si="58"/>
        <v>0.10000000000331966</v>
      </c>
      <c r="AD54" s="101">
        <f t="shared" si="59"/>
        <v>9.9999999997635314E-2</v>
      </c>
      <c r="AE54" s="101">
        <f t="shared" si="60"/>
        <v>9.9999999997635314E-2</v>
      </c>
      <c r="AF54" s="101">
        <f t="shared" si="61"/>
        <v>0.20000000000095497</v>
      </c>
      <c r="AG54" s="101">
        <f t="shared" si="62"/>
        <v>9.9999999997635314E-2</v>
      </c>
      <c r="AH54" s="101">
        <f t="shared" si="63"/>
        <v>9.9999999997635314E-2</v>
      </c>
      <c r="AI54" s="101">
        <f t="shared" si="64"/>
        <v>0.20000000000095497</v>
      </c>
      <c r="AJ54" s="101">
        <f t="shared" si="65"/>
        <v>0.10000000000331966</v>
      </c>
      <c r="AK54" s="101">
        <f t="shared" si="66"/>
        <v>0.10000000000331966</v>
      </c>
      <c r="AL54" s="101">
        <f t="shared" si="67"/>
        <v>0.10000000000331966</v>
      </c>
      <c r="AM54" s="101">
        <f t="shared" si="68"/>
        <v>0.10000000000331966</v>
      </c>
    </row>
    <row r="55" spans="1:39" s="85" customFormat="1" x14ac:dyDescent="0.15">
      <c r="A55" s="105"/>
      <c r="B55" s="82"/>
      <c r="C55" s="83" t="s">
        <v>144</v>
      </c>
      <c r="D55" s="84">
        <v>0</v>
      </c>
      <c r="E55" s="85">
        <f ca="1">(E55-D55)*100-(E$55-D$55)*100</f>
        <v>0</v>
      </c>
      <c r="F55" s="85">
        <f t="shared" si="35"/>
        <v>0</v>
      </c>
      <c r="G55" s="85">
        <f t="shared" si="36"/>
        <v>0</v>
      </c>
      <c r="H55" s="85">
        <f t="shared" si="37"/>
        <v>0</v>
      </c>
      <c r="I55" s="85">
        <f t="shared" si="38"/>
        <v>0</v>
      </c>
      <c r="J55" s="85">
        <f t="shared" si="39"/>
        <v>0</v>
      </c>
      <c r="K55" s="85">
        <f t="shared" si="40"/>
        <v>0</v>
      </c>
      <c r="L55" s="85">
        <f t="shared" si="41"/>
        <v>0</v>
      </c>
      <c r="M55" s="85">
        <f t="shared" si="42"/>
        <v>0</v>
      </c>
      <c r="N55" s="85">
        <f t="shared" si="43"/>
        <v>0</v>
      </c>
      <c r="O55" s="85">
        <f t="shared" si="44"/>
        <v>0</v>
      </c>
      <c r="P55" s="103">
        <f t="shared" si="45"/>
        <v>0</v>
      </c>
      <c r="Q55" s="101">
        <f t="shared" si="46"/>
        <v>0</v>
      </c>
      <c r="R55" s="101">
        <f t="shared" si="47"/>
        <v>0</v>
      </c>
      <c r="S55" s="101">
        <f t="shared" si="48"/>
        <v>0</v>
      </c>
      <c r="T55" s="101">
        <f t="shared" si="49"/>
        <v>0</v>
      </c>
      <c r="U55" s="101">
        <f t="shared" si="50"/>
        <v>0</v>
      </c>
      <c r="V55" s="101">
        <f t="shared" si="51"/>
        <v>0</v>
      </c>
      <c r="W55" s="101">
        <f t="shared" si="52"/>
        <v>0</v>
      </c>
      <c r="X55" s="101">
        <f t="shared" si="53"/>
        <v>0</v>
      </c>
      <c r="Y55" s="101">
        <f t="shared" si="54"/>
        <v>0</v>
      </c>
      <c r="Z55" s="101">
        <f t="shared" si="55"/>
        <v>0</v>
      </c>
      <c r="AA55" s="101">
        <f t="shared" si="56"/>
        <v>0</v>
      </c>
      <c r="AB55" s="101">
        <f t="shared" si="57"/>
        <v>0</v>
      </c>
      <c r="AC55" s="101">
        <f t="shared" si="58"/>
        <v>0</v>
      </c>
      <c r="AD55" s="101">
        <f t="shared" si="59"/>
        <v>0</v>
      </c>
      <c r="AE55" s="101">
        <f t="shared" si="60"/>
        <v>0</v>
      </c>
      <c r="AF55" s="101">
        <f t="shared" si="61"/>
        <v>0</v>
      </c>
      <c r="AG55" s="101">
        <f t="shared" si="62"/>
        <v>0</v>
      </c>
      <c r="AH55" s="101">
        <f t="shared" si="63"/>
        <v>0</v>
      </c>
      <c r="AI55" s="101">
        <f t="shared" si="64"/>
        <v>0</v>
      </c>
      <c r="AJ55" s="101">
        <f t="shared" si="65"/>
        <v>0</v>
      </c>
      <c r="AK55" s="101">
        <f t="shared" si="66"/>
        <v>0</v>
      </c>
      <c r="AL55" s="101">
        <f t="shared" si="67"/>
        <v>0</v>
      </c>
      <c r="AM55" s="101">
        <f t="shared" si="68"/>
        <v>0</v>
      </c>
    </row>
    <row r="56" spans="1:39" x14ac:dyDescent="0.15">
      <c r="C56" s="81" t="s">
        <v>146</v>
      </c>
      <c r="D56" s="86">
        <v>18.13</v>
      </c>
      <c r="E56" s="86">
        <v>16.91</v>
      </c>
      <c r="F56" s="86">
        <v>16.71</v>
      </c>
      <c r="G56" s="86">
        <v>16.510000000000002</v>
      </c>
      <c r="H56" s="86">
        <v>16.27</v>
      </c>
      <c r="I56" s="86">
        <v>16.079999999999998</v>
      </c>
      <c r="J56" s="86">
        <v>16.68</v>
      </c>
      <c r="K56" s="86">
        <v>16.72</v>
      </c>
      <c r="L56" s="86">
        <v>17.04</v>
      </c>
      <c r="M56" s="86">
        <v>16.600000000000001</v>
      </c>
      <c r="N56" s="86">
        <v>16.46</v>
      </c>
      <c r="O56" s="86">
        <v>16.59</v>
      </c>
      <c r="P56" s="86">
        <v>16.39</v>
      </c>
      <c r="Q56" s="80">
        <v>15.95</v>
      </c>
      <c r="R56" s="80">
        <v>15.91</v>
      </c>
      <c r="S56" s="80">
        <v>15.91</v>
      </c>
      <c r="T56" s="80">
        <v>16.16</v>
      </c>
      <c r="U56" s="80">
        <v>16.52</v>
      </c>
      <c r="V56" s="80">
        <v>16.68</v>
      </c>
      <c r="W56" s="80">
        <v>17.059999999999999</v>
      </c>
      <c r="X56" s="80">
        <v>17.09</v>
      </c>
      <c r="Y56" s="80">
        <v>16.48</v>
      </c>
      <c r="Z56" s="80">
        <v>16.22</v>
      </c>
      <c r="AA56" s="80">
        <v>16.34</v>
      </c>
      <c r="AB56" s="80">
        <v>16.329999999999998</v>
      </c>
      <c r="AC56" s="80">
        <v>15.96</v>
      </c>
      <c r="AD56" s="80">
        <v>15.74</v>
      </c>
      <c r="AE56" s="80">
        <v>15.59</v>
      </c>
      <c r="AF56" s="80">
        <v>15.41</v>
      </c>
      <c r="AG56" s="80">
        <v>15.79</v>
      </c>
      <c r="AH56" s="80">
        <v>15.6</v>
      </c>
      <c r="AI56" s="80">
        <v>15.52</v>
      </c>
      <c r="AJ56" s="80">
        <v>15.38</v>
      </c>
      <c r="AK56" s="80">
        <v>15.08</v>
      </c>
      <c r="AL56" s="80">
        <v>14.98</v>
      </c>
      <c r="AM56" s="80">
        <v>15.08</v>
      </c>
    </row>
    <row r="57" spans="1:39" x14ac:dyDescent="0.15">
      <c r="C57" s="81" t="s">
        <v>148</v>
      </c>
      <c r="D57" s="86">
        <v>10.01</v>
      </c>
      <c r="E57" s="86">
        <v>9.9</v>
      </c>
      <c r="F57" s="86">
        <v>9.42</v>
      </c>
      <c r="G57" s="86">
        <v>8.7799999999999994</v>
      </c>
      <c r="H57" s="86">
        <v>8.24</v>
      </c>
      <c r="I57" s="86">
        <v>7.67</v>
      </c>
      <c r="J57" s="86">
        <v>8.2799999999999994</v>
      </c>
      <c r="K57" s="86">
        <v>8.56</v>
      </c>
      <c r="L57" s="86">
        <v>9.25</v>
      </c>
      <c r="M57" s="86">
        <v>8.9499999999999993</v>
      </c>
      <c r="N57" s="86">
        <v>8.7899999999999991</v>
      </c>
      <c r="O57" s="86">
        <v>9.02</v>
      </c>
      <c r="P57" s="86">
        <v>9.19</v>
      </c>
      <c r="Q57" s="80">
        <v>8.98</v>
      </c>
      <c r="R57" s="80">
        <v>8.65</v>
      </c>
      <c r="S57" s="80">
        <v>8.7100000000000009</v>
      </c>
      <c r="T57" s="80">
        <v>8.9700000000000006</v>
      </c>
      <c r="U57" s="80">
        <v>8.94</v>
      </c>
      <c r="V57" s="80">
        <v>9.01</v>
      </c>
      <c r="W57" s="80">
        <v>9.11</v>
      </c>
      <c r="X57" s="80">
        <v>9.6</v>
      </c>
      <c r="Y57" s="80">
        <v>9.16</v>
      </c>
      <c r="Z57" s="80">
        <v>8.7799999999999994</v>
      </c>
      <c r="AA57" s="80">
        <v>8.93</v>
      </c>
      <c r="AB57" s="80">
        <v>9.27</v>
      </c>
      <c r="AC57" s="80">
        <v>9.0500000000000007</v>
      </c>
      <c r="AD57" s="80">
        <v>8.36</v>
      </c>
      <c r="AE57" s="80">
        <v>7.94</v>
      </c>
      <c r="AF57" s="80">
        <v>6.1</v>
      </c>
      <c r="AG57" s="80">
        <v>6.23</v>
      </c>
      <c r="AH57" s="80">
        <v>7.67</v>
      </c>
      <c r="AI57" s="80">
        <v>7.47</v>
      </c>
      <c r="AJ57" s="80">
        <v>7.67</v>
      </c>
      <c r="AK57" s="80">
        <v>7.2</v>
      </c>
      <c r="AL57" s="80">
        <v>7.06</v>
      </c>
      <c r="AM57" s="80">
        <v>7.3</v>
      </c>
    </row>
    <row r="58" spans="1:39" x14ac:dyDescent="0.15">
      <c r="C58" s="81" t="s">
        <v>150</v>
      </c>
      <c r="D58" s="86">
        <v>8.76</v>
      </c>
      <c r="E58" s="86">
        <v>8.7200000000000006</v>
      </c>
      <c r="F58" s="86">
        <v>8.39</v>
      </c>
      <c r="G58" s="86">
        <v>7.84</v>
      </c>
      <c r="H58" s="86">
        <v>7.32</v>
      </c>
      <c r="I58" s="86">
        <v>6.8</v>
      </c>
      <c r="J58" s="86">
        <v>7.06</v>
      </c>
      <c r="K58" s="86">
        <v>7.37</v>
      </c>
      <c r="L58" s="86">
        <v>7.89</v>
      </c>
      <c r="M58" s="86">
        <v>7.96</v>
      </c>
      <c r="N58" s="86">
        <v>7.79</v>
      </c>
      <c r="O58" s="86">
        <v>7.92</v>
      </c>
      <c r="P58" s="86">
        <v>8.0500000000000007</v>
      </c>
      <c r="Q58" s="80">
        <v>7.91</v>
      </c>
      <c r="R58" s="80">
        <v>7.62</v>
      </c>
      <c r="S58" s="80">
        <v>7.59</v>
      </c>
      <c r="T58" s="80">
        <v>7.73</v>
      </c>
      <c r="U58" s="80">
        <v>7.75</v>
      </c>
      <c r="V58" s="80">
        <v>7.92</v>
      </c>
      <c r="W58" s="80">
        <v>8.1300000000000008</v>
      </c>
      <c r="X58" s="80">
        <v>8.51</v>
      </c>
      <c r="Y58" s="80">
        <v>8.35</v>
      </c>
      <c r="Z58" s="80">
        <v>7.99</v>
      </c>
      <c r="AA58" s="80">
        <v>7.98</v>
      </c>
      <c r="AB58" s="80">
        <v>8.23</v>
      </c>
      <c r="AC58" s="80">
        <v>8.18</v>
      </c>
      <c r="AD58" s="80">
        <v>7.69</v>
      </c>
      <c r="AE58" s="80">
        <v>7.26</v>
      </c>
      <c r="AF58" s="80">
        <v>6.87</v>
      </c>
      <c r="AG58" s="80">
        <v>6.82</v>
      </c>
      <c r="AH58" s="80">
        <v>6.8</v>
      </c>
      <c r="AI58" s="80">
        <v>6.61</v>
      </c>
      <c r="AJ58" s="80">
        <v>6.74</v>
      </c>
      <c r="AK58" s="80">
        <v>6.49</v>
      </c>
      <c r="AL58" s="80">
        <v>6.27</v>
      </c>
      <c r="AM58" s="80">
        <v>6.38</v>
      </c>
    </row>
    <row r="59" spans="1:39" x14ac:dyDescent="0.25">
      <c r="C59" s="70"/>
    </row>
    <row r="60" spans="1:39" x14ac:dyDescent="0.25">
      <c r="C60" s="70"/>
    </row>
    <row r="61" spans="1:39" x14ac:dyDescent="0.25">
      <c r="C61" s="70"/>
    </row>
    <row r="62" spans="1:39" x14ac:dyDescent="0.25">
      <c r="C62" s="70"/>
    </row>
    <row r="63" spans="1:39" x14ac:dyDescent="0.25">
      <c r="C63" s="70"/>
    </row>
    <row r="64" spans="1:39" x14ac:dyDescent="0.25">
      <c r="C64" s="70"/>
    </row>
    <row r="65" spans="3:3" x14ac:dyDescent="0.25">
      <c r="C65" s="70"/>
    </row>
    <row r="66" spans="3:3" x14ac:dyDescent="0.25">
      <c r="C66" s="70"/>
    </row>
    <row r="67" spans="3:3" x14ac:dyDescent="0.25">
      <c r="C67" s="70"/>
    </row>
    <row r="68" spans="3:3" x14ac:dyDescent="0.25">
      <c r="C68" s="70"/>
    </row>
    <row r="69" spans="3:3" x14ac:dyDescent="0.25">
      <c r="C69" s="70"/>
    </row>
    <row r="70" spans="3:3" x14ac:dyDescent="0.25">
      <c r="C70" s="70"/>
    </row>
    <row r="71" spans="3:3" x14ac:dyDescent="0.25">
      <c r="C71" s="70"/>
    </row>
    <row r="72" spans="3:3" x14ac:dyDescent="0.25">
      <c r="C72" s="70"/>
    </row>
    <row r="73" spans="3:3" x14ac:dyDescent="0.25">
      <c r="C73" s="70"/>
    </row>
    <row r="74" spans="3:3" x14ac:dyDescent="0.25">
      <c r="C74" s="70"/>
    </row>
    <row r="75" spans="3:3" x14ac:dyDescent="0.25">
      <c r="C75" s="70"/>
    </row>
    <row r="76" spans="3:3" x14ac:dyDescent="0.25">
      <c r="C76" s="70"/>
    </row>
    <row r="77" spans="3:3" x14ac:dyDescent="0.25">
      <c r="C77" s="70"/>
    </row>
    <row r="78" spans="3:3" x14ac:dyDescent="0.25">
      <c r="C78" s="70"/>
    </row>
    <row r="79" spans="3:3" x14ac:dyDescent="0.25">
      <c r="C79" s="70"/>
    </row>
    <row r="80" spans="3:3" x14ac:dyDescent="0.25">
      <c r="C80" s="70"/>
    </row>
    <row r="81" spans="3:3" x14ac:dyDescent="0.25">
      <c r="C81" s="70"/>
    </row>
    <row r="82" spans="3:3" x14ac:dyDescent="0.25">
      <c r="C82" s="70"/>
    </row>
    <row r="83" spans="3:3" x14ac:dyDescent="0.25">
      <c r="C83" s="70"/>
    </row>
    <row r="84" spans="3:3" x14ac:dyDescent="0.25">
      <c r="C84" s="70"/>
    </row>
    <row r="85" spans="3:3" x14ac:dyDescent="0.25">
      <c r="C85" s="70"/>
    </row>
    <row r="86" spans="3:3" x14ac:dyDescent="0.25">
      <c r="C86" s="70"/>
    </row>
    <row r="87" spans="3:3" x14ac:dyDescent="0.25">
      <c r="C87" s="70"/>
    </row>
    <row r="88" spans="3:3" x14ac:dyDescent="0.25">
      <c r="C88" s="70"/>
    </row>
    <row r="89" spans="3:3" x14ac:dyDescent="0.25">
      <c r="C89" s="70"/>
    </row>
    <row r="90" spans="3:3" x14ac:dyDescent="0.25">
      <c r="C90" s="70"/>
    </row>
    <row r="91" spans="3:3" x14ac:dyDescent="0.25">
      <c r="C91" s="70"/>
    </row>
    <row r="92" spans="3:3" x14ac:dyDescent="0.25">
      <c r="C92" s="70"/>
    </row>
    <row r="93" spans="3:3" x14ac:dyDescent="0.25">
      <c r="C93" s="70"/>
    </row>
    <row r="94" spans="3:3" x14ac:dyDescent="0.25">
      <c r="C94" s="70"/>
    </row>
    <row r="95" spans="3:3" x14ac:dyDescent="0.25">
      <c r="C95" s="70"/>
    </row>
    <row r="96" spans="3:3" x14ac:dyDescent="0.25">
      <c r="C96" s="70"/>
    </row>
    <row r="97" spans="3:3" x14ac:dyDescent="0.25">
      <c r="C97" s="70"/>
    </row>
    <row r="98" spans="3:3" x14ac:dyDescent="0.25">
      <c r="C98" s="70"/>
    </row>
    <row r="99" spans="3:3" x14ac:dyDescent="0.25">
      <c r="C99" s="70"/>
    </row>
    <row r="100" spans="3:3" x14ac:dyDescent="0.25">
      <c r="C100" s="70"/>
    </row>
    <row r="101" spans="3:3" x14ac:dyDescent="0.25">
      <c r="C101" s="70"/>
    </row>
    <row r="102" spans="3:3" x14ac:dyDescent="0.25">
      <c r="C102" s="70"/>
    </row>
    <row r="103" spans="3:3" x14ac:dyDescent="0.25">
      <c r="C103" s="70"/>
    </row>
    <row r="104" spans="3:3" x14ac:dyDescent="0.25">
      <c r="C104" s="70"/>
    </row>
    <row r="105" spans="3:3" x14ac:dyDescent="0.25">
      <c r="C105" s="70"/>
    </row>
    <row r="106" spans="3:3" x14ac:dyDescent="0.25">
      <c r="C106" s="70"/>
    </row>
    <row r="107" spans="3:3" x14ac:dyDescent="0.25">
      <c r="C107" s="70"/>
    </row>
    <row r="108" spans="3:3" x14ac:dyDescent="0.25">
      <c r="C108" s="70"/>
    </row>
    <row r="109" spans="3:3" x14ac:dyDescent="0.25">
      <c r="C109" s="70"/>
    </row>
    <row r="110" spans="3:3" x14ac:dyDescent="0.25">
      <c r="C110" s="70"/>
    </row>
    <row r="111" spans="3:3" x14ac:dyDescent="0.25">
      <c r="C111" s="70"/>
    </row>
    <row r="112" spans="3:3" x14ac:dyDescent="0.25">
      <c r="C112" s="70"/>
    </row>
    <row r="113" spans="3:3" x14ac:dyDescent="0.25">
      <c r="C113" s="70"/>
    </row>
    <row r="114" spans="3:3" x14ac:dyDescent="0.25">
      <c r="C114" s="70"/>
    </row>
    <row r="115" spans="3:3" x14ac:dyDescent="0.25">
      <c r="C115" s="70"/>
    </row>
    <row r="116" spans="3:3" x14ac:dyDescent="0.25">
      <c r="C116" s="70"/>
    </row>
    <row r="117" spans="3:3" x14ac:dyDescent="0.25">
      <c r="C117" s="70"/>
    </row>
    <row r="118" spans="3:3" x14ac:dyDescent="0.25">
      <c r="C118" s="70"/>
    </row>
    <row r="119" spans="3:3" x14ac:dyDescent="0.25">
      <c r="C119" s="70"/>
    </row>
    <row r="120" spans="3:3" x14ac:dyDescent="0.25">
      <c r="C120" s="70"/>
    </row>
    <row r="121" spans="3:3" x14ac:dyDescent="0.25">
      <c r="C121" s="70"/>
    </row>
    <row r="122" spans="3:3" x14ac:dyDescent="0.25">
      <c r="C122" s="70"/>
    </row>
    <row r="123" spans="3:3" x14ac:dyDescent="0.25">
      <c r="C123" s="70"/>
    </row>
    <row r="124" spans="3:3" x14ac:dyDescent="0.25">
      <c r="C124" s="70"/>
    </row>
    <row r="125" spans="3:3" x14ac:dyDescent="0.25">
      <c r="C125" s="70"/>
    </row>
    <row r="126" spans="3:3" x14ac:dyDescent="0.25">
      <c r="C126" s="70"/>
    </row>
    <row r="127" spans="3:3" x14ac:dyDescent="0.25">
      <c r="C127" s="70"/>
    </row>
    <row r="128" spans="3:3" x14ac:dyDescent="0.25">
      <c r="C128" s="70"/>
    </row>
    <row r="129" spans="3:3" x14ac:dyDescent="0.25">
      <c r="C129" s="70"/>
    </row>
    <row r="130" spans="3:3" x14ac:dyDescent="0.25">
      <c r="C130" s="70"/>
    </row>
    <row r="131" spans="3:3" x14ac:dyDescent="0.25">
      <c r="C131" s="70"/>
    </row>
    <row r="132" spans="3:3" x14ac:dyDescent="0.25">
      <c r="C132" s="70"/>
    </row>
    <row r="133" spans="3:3" x14ac:dyDescent="0.25">
      <c r="C133" s="70"/>
    </row>
    <row r="134" spans="3:3" x14ac:dyDescent="0.25">
      <c r="C134" s="70"/>
    </row>
    <row r="135" spans="3:3" x14ac:dyDescent="0.25">
      <c r="C135" s="70"/>
    </row>
    <row r="136" spans="3:3" x14ac:dyDescent="0.25">
      <c r="C136" s="70"/>
    </row>
    <row r="137" spans="3:3" x14ac:dyDescent="0.25">
      <c r="C137" s="70"/>
    </row>
    <row r="138" spans="3:3" x14ac:dyDescent="0.25">
      <c r="C138" s="70"/>
    </row>
    <row r="139" spans="3:3" x14ac:dyDescent="0.25">
      <c r="C139" s="70"/>
    </row>
    <row r="140" spans="3:3" x14ac:dyDescent="0.25">
      <c r="C140" s="70"/>
    </row>
    <row r="141" spans="3:3" x14ac:dyDescent="0.25">
      <c r="C141" s="70"/>
    </row>
    <row r="142" spans="3:3" x14ac:dyDescent="0.25">
      <c r="C142" s="70"/>
    </row>
    <row r="143" spans="3:3" x14ac:dyDescent="0.25">
      <c r="C143" s="70"/>
    </row>
    <row r="144" spans="3:3" x14ac:dyDescent="0.25">
      <c r="C144" s="70"/>
    </row>
    <row r="145" spans="3:3" x14ac:dyDescent="0.25">
      <c r="C145" s="70"/>
    </row>
    <row r="146" spans="3:3" x14ac:dyDescent="0.25">
      <c r="C146" s="70"/>
    </row>
    <row r="147" spans="3:3" x14ac:dyDescent="0.25">
      <c r="C147" s="70"/>
    </row>
    <row r="148" spans="3:3" x14ac:dyDescent="0.25">
      <c r="C148" s="70"/>
    </row>
    <row r="149" spans="3:3" x14ac:dyDescent="0.25">
      <c r="C149" s="70"/>
    </row>
    <row r="150" spans="3:3" x14ac:dyDescent="0.25">
      <c r="C150" s="70"/>
    </row>
    <row r="151" spans="3:3" x14ac:dyDescent="0.25">
      <c r="C151" s="70"/>
    </row>
    <row r="152" spans="3:3" x14ac:dyDescent="0.25">
      <c r="C152" s="70"/>
    </row>
    <row r="153" spans="3:3" x14ac:dyDescent="0.25">
      <c r="C153" s="70"/>
    </row>
    <row r="154" spans="3:3" x14ac:dyDescent="0.25">
      <c r="C154" s="70"/>
    </row>
    <row r="155" spans="3:3" x14ac:dyDescent="0.25">
      <c r="C155" s="70"/>
    </row>
    <row r="156" spans="3:3" x14ac:dyDescent="0.25">
      <c r="C156" s="70"/>
    </row>
    <row r="157" spans="3:3" x14ac:dyDescent="0.25">
      <c r="C157" s="70"/>
    </row>
    <row r="158" spans="3:3" x14ac:dyDescent="0.25">
      <c r="C158" s="70"/>
    </row>
    <row r="159" spans="3:3" x14ac:dyDescent="0.25">
      <c r="C159" s="70"/>
    </row>
    <row r="160" spans="3:3" x14ac:dyDescent="0.25">
      <c r="C160" s="70"/>
    </row>
    <row r="161" spans="3:3" x14ac:dyDescent="0.25">
      <c r="C161" s="70"/>
    </row>
    <row r="162" spans="3:3" x14ac:dyDescent="0.25">
      <c r="C162" s="70"/>
    </row>
    <row r="163" spans="3:3" x14ac:dyDescent="0.25">
      <c r="C163" s="70"/>
    </row>
    <row r="164" spans="3:3" x14ac:dyDescent="0.25">
      <c r="C164" s="70"/>
    </row>
    <row r="165" spans="3:3" x14ac:dyDescent="0.25">
      <c r="C165" s="70"/>
    </row>
    <row r="166" spans="3:3" x14ac:dyDescent="0.25">
      <c r="C166" s="70"/>
    </row>
    <row r="167" spans="3:3" x14ac:dyDescent="0.25">
      <c r="C167" s="70"/>
    </row>
    <row r="168" spans="3:3" x14ac:dyDescent="0.25">
      <c r="C168" s="70"/>
    </row>
    <row r="169" spans="3:3" x14ac:dyDescent="0.25">
      <c r="C169" s="70"/>
    </row>
    <row r="170" spans="3:3" x14ac:dyDescent="0.25">
      <c r="C170" s="70"/>
    </row>
    <row r="171" spans="3:3" x14ac:dyDescent="0.25">
      <c r="C171" s="70"/>
    </row>
    <row r="172" spans="3:3" x14ac:dyDescent="0.25">
      <c r="C172" s="70"/>
    </row>
    <row r="173" spans="3:3" x14ac:dyDescent="0.25">
      <c r="C173" s="70"/>
    </row>
    <row r="174" spans="3:3" x14ac:dyDescent="0.25">
      <c r="C174" s="70"/>
    </row>
    <row r="175" spans="3:3" x14ac:dyDescent="0.25">
      <c r="C175" s="70"/>
    </row>
    <row r="176" spans="3:3" x14ac:dyDescent="0.25">
      <c r="C176" s="70"/>
    </row>
    <row r="177" spans="3:3" x14ac:dyDescent="0.25">
      <c r="C177" s="70"/>
    </row>
    <row r="178" spans="3:3" x14ac:dyDescent="0.25">
      <c r="C178" s="70"/>
    </row>
    <row r="179" spans="3:3" x14ac:dyDescent="0.25">
      <c r="C179" s="70"/>
    </row>
    <row r="180" spans="3:3" x14ac:dyDescent="0.25">
      <c r="C180" s="70"/>
    </row>
    <row r="181" spans="3:3" x14ac:dyDescent="0.25">
      <c r="C181" s="70"/>
    </row>
    <row r="182" spans="3:3" x14ac:dyDescent="0.25">
      <c r="C182" s="70"/>
    </row>
    <row r="183" spans="3:3" x14ac:dyDescent="0.25">
      <c r="C183" s="70"/>
    </row>
    <row r="184" spans="3:3" x14ac:dyDescent="0.25">
      <c r="C184" s="70"/>
    </row>
    <row r="185" spans="3:3" x14ac:dyDescent="0.25">
      <c r="C185" s="70"/>
    </row>
    <row r="186" spans="3:3" x14ac:dyDescent="0.25">
      <c r="C186" s="70"/>
    </row>
    <row r="187" spans="3:3" x14ac:dyDescent="0.25">
      <c r="C187" s="70"/>
    </row>
    <row r="188" spans="3:3" x14ac:dyDescent="0.25">
      <c r="C188" s="70"/>
    </row>
    <row r="189" spans="3:3" x14ac:dyDescent="0.25">
      <c r="C189" s="70"/>
    </row>
    <row r="190" spans="3:3" x14ac:dyDescent="0.25">
      <c r="C190" s="70"/>
    </row>
    <row r="191" spans="3:3" x14ac:dyDescent="0.25">
      <c r="C191" s="70"/>
    </row>
    <row r="192" spans="3:3" x14ac:dyDescent="0.25">
      <c r="C192" s="70"/>
    </row>
    <row r="193" spans="3:3" x14ac:dyDescent="0.25">
      <c r="C193" s="70"/>
    </row>
    <row r="194" spans="3:3" x14ac:dyDescent="0.25">
      <c r="C194" s="70"/>
    </row>
    <row r="195" spans="3:3" x14ac:dyDescent="0.25">
      <c r="C195" s="70"/>
    </row>
    <row r="196" spans="3:3" x14ac:dyDescent="0.25">
      <c r="C196" s="70"/>
    </row>
    <row r="197" spans="3:3" x14ac:dyDescent="0.25">
      <c r="C197" s="70"/>
    </row>
    <row r="198" spans="3:3" x14ac:dyDescent="0.25">
      <c r="C198" s="70"/>
    </row>
    <row r="199" spans="3:3" x14ac:dyDescent="0.25">
      <c r="C199" s="70"/>
    </row>
    <row r="200" spans="3:3" x14ac:dyDescent="0.25">
      <c r="C200" s="70"/>
    </row>
    <row r="201" spans="3:3" x14ac:dyDescent="0.25">
      <c r="C201" s="70"/>
    </row>
    <row r="202" spans="3:3" x14ac:dyDescent="0.25">
      <c r="C202" s="70"/>
    </row>
    <row r="203" spans="3:3" x14ac:dyDescent="0.25">
      <c r="C203" s="70"/>
    </row>
    <row r="204" spans="3:3" x14ac:dyDescent="0.25">
      <c r="C204" s="70"/>
    </row>
    <row r="205" spans="3:3" x14ac:dyDescent="0.25">
      <c r="C205" s="70"/>
    </row>
    <row r="206" spans="3:3" x14ac:dyDescent="0.25">
      <c r="C206" s="70"/>
    </row>
    <row r="207" spans="3:3" x14ac:dyDescent="0.25">
      <c r="C207" s="70"/>
    </row>
    <row r="208" spans="3:3" x14ac:dyDescent="0.25">
      <c r="C208" s="70"/>
    </row>
    <row r="209" spans="3:3" x14ac:dyDescent="0.25">
      <c r="C209" s="70"/>
    </row>
    <row r="210" spans="3:3" x14ac:dyDescent="0.25">
      <c r="C210" s="70"/>
    </row>
    <row r="211" spans="3:3" x14ac:dyDescent="0.25">
      <c r="C211" s="70"/>
    </row>
    <row r="212" spans="3:3" x14ac:dyDescent="0.25">
      <c r="C212" s="70"/>
    </row>
    <row r="213" spans="3:3" x14ac:dyDescent="0.25">
      <c r="C213" s="70"/>
    </row>
    <row r="214" spans="3:3" x14ac:dyDescent="0.25">
      <c r="C214" s="70"/>
    </row>
    <row r="215" spans="3:3" x14ac:dyDescent="0.25">
      <c r="C215" s="70"/>
    </row>
    <row r="216" spans="3:3" x14ac:dyDescent="0.25">
      <c r="C216" s="70"/>
    </row>
    <row r="217" spans="3:3" x14ac:dyDescent="0.25">
      <c r="C217" s="70"/>
    </row>
    <row r="218" spans="3:3" x14ac:dyDescent="0.25">
      <c r="C218" s="70"/>
    </row>
    <row r="219" spans="3:3" x14ac:dyDescent="0.25">
      <c r="C219" s="70"/>
    </row>
    <row r="220" spans="3:3" x14ac:dyDescent="0.25">
      <c r="C220" s="70"/>
    </row>
    <row r="221" spans="3:3" x14ac:dyDescent="0.25">
      <c r="C221" s="70"/>
    </row>
    <row r="222" spans="3:3" x14ac:dyDescent="0.25">
      <c r="C222" s="70"/>
    </row>
    <row r="223" spans="3:3" x14ac:dyDescent="0.25">
      <c r="C223" s="70"/>
    </row>
    <row r="224" spans="3:3" x14ac:dyDescent="0.25">
      <c r="C224" s="70"/>
    </row>
    <row r="225" spans="3:3" x14ac:dyDescent="0.25">
      <c r="C225" s="70"/>
    </row>
    <row r="226" spans="3:3" x14ac:dyDescent="0.25">
      <c r="C226" s="70"/>
    </row>
    <row r="227" spans="3:3" x14ac:dyDescent="0.25">
      <c r="C227" s="70"/>
    </row>
    <row r="228" spans="3:3" x14ac:dyDescent="0.25">
      <c r="C228" s="70"/>
    </row>
    <row r="229" spans="3:3" x14ac:dyDescent="0.25">
      <c r="C229" s="70"/>
    </row>
    <row r="230" spans="3:3" x14ac:dyDescent="0.25">
      <c r="C230" s="70"/>
    </row>
    <row r="231" spans="3:3" x14ac:dyDescent="0.25">
      <c r="C231" s="70"/>
    </row>
    <row r="232" spans="3:3" x14ac:dyDescent="0.25">
      <c r="C232" s="70"/>
    </row>
    <row r="233" spans="3:3" x14ac:dyDescent="0.25">
      <c r="C233" s="70"/>
    </row>
    <row r="234" spans="3:3" x14ac:dyDescent="0.25">
      <c r="C234" s="70"/>
    </row>
    <row r="235" spans="3:3" x14ac:dyDescent="0.25">
      <c r="C235" s="70"/>
    </row>
    <row r="236" spans="3:3" x14ac:dyDescent="0.25">
      <c r="C236" s="70"/>
    </row>
    <row r="237" spans="3:3" x14ac:dyDescent="0.25">
      <c r="C237" s="70"/>
    </row>
    <row r="238" spans="3:3" x14ac:dyDescent="0.25">
      <c r="C238" s="70"/>
    </row>
    <row r="239" spans="3:3" x14ac:dyDescent="0.25">
      <c r="C239" s="70"/>
    </row>
    <row r="240" spans="3:3" x14ac:dyDescent="0.25">
      <c r="C240" s="70"/>
    </row>
    <row r="241" spans="3:3" x14ac:dyDescent="0.25">
      <c r="C241" s="70"/>
    </row>
    <row r="242" spans="3:3" x14ac:dyDescent="0.25">
      <c r="C242" s="70"/>
    </row>
    <row r="243" spans="3:3" x14ac:dyDescent="0.25">
      <c r="C243" s="70"/>
    </row>
    <row r="244" spans="3:3" x14ac:dyDescent="0.25">
      <c r="C244" s="70"/>
    </row>
    <row r="245" spans="3:3" x14ac:dyDescent="0.25">
      <c r="C245" s="70"/>
    </row>
    <row r="246" spans="3:3" x14ac:dyDescent="0.25">
      <c r="C246" s="70"/>
    </row>
    <row r="247" spans="3:3" x14ac:dyDescent="0.25">
      <c r="C247" s="70"/>
    </row>
    <row r="248" spans="3:3" x14ac:dyDescent="0.25">
      <c r="C248" s="70"/>
    </row>
    <row r="249" spans="3:3" x14ac:dyDescent="0.25">
      <c r="C249" s="70"/>
    </row>
    <row r="250" spans="3:3" x14ac:dyDescent="0.25">
      <c r="C250" s="70"/>
    </row>
    <row r="251" spans="3:3" x14ac:dyDescent="0.25">
      <c r="C251" s="70"/>
    </row>
    <row r="252" spans="3:3" x14ac:dyDescent="0.25">
      <c r="C252" s="70"/>
    </row>
    <row r="253" spans="3:3" x14ac:dyDescent="0.25">
      <c r="C253" s="70"/>
    </row>
    <row r="254" spans="3:3" x14ac:dyDescent="0.25">
      <c r="C254" s="70"/>
    </row>
    <row r="255" spans="3:3" x14ac:dyDescent="0.25">
      <c r="C255" s="70"/>
    </row>
    <row r="256" spans="3:3" x14ac:dyDescent="0.25">
      <c r="C256" s="70"/>
    </row>
    <row r="257" spans="3:3" x14ac:dyDescent="0.25">
      <c r="C257" s="70"/>
    </row>
    <row r="258" spans="3:3" x14ac:dyDescent="0.25">
      <c r="C258" s="70"/>
    </row>
    <row r="259" spans="3:3" x14ac:dyDescent="0.25">
      <c r="C259" s="70"/>
    </row>
    <row r="260" spans="3:3" x14ac:dyDescent="0.25">
      <c r="C260" s="70"/>
    </row>
    <row r="261" spans="3:3" x14ac:dyDescent="0.25">
      <c r="C261" s="70"/>
    </row>
    <row r="262" spans="3:3" x14ac:dyDescent="0.25">
      <c r="C262" s="70"/>
    </row>
    <row r="263" spans="3:3" x14ac:dyDescent="0.25">
      <c r="C263" s="70"/>
    </row>
    <row r="264" spans="3:3" x14ac:dyDescent="0.25">
      <c r="C264" s="70"/>
    </row>
    <row r="265" spans="3:3" x14ac:dyDescent="0.25">
      <c r="C265" s="70"/>
    </row>
    <row r="266" spans="3:3" x14ac:dyDescent="0.25">
      <c r="C266" s="70"/>
    </row>
    <row r="267" spans="3:3" x14ac:dyDescent="0.25">
      <c r="C267" s="70"/>
    </row>
    <row r="268" spans="3:3" x14ac:dyDescent="0.25">
      <c r="C268" s="70"/>
    </row>
    <row r="269" spans="3:3" x14ac:dyDescent="0.25">
      <c r="C269" s="70"/>
    </row>
    <row r="270" spans="3:3" x14ac:dyDescent="0.25">
      <c r="C270" s="70"/>
    </row>
    <row r="271" spans="3:3" x14ac:dyDescent="0.25">
      <c r="C271" s="70"/>
    </row>
    <row r="272" spans="3:3" x14ac:dyDescent="0.25">
      <c r="C272" s="70"/>
    </row>
    <row r="273" spans="3:3" x14ac:dyDescent="0.25">
      <c r="C273" s="70"/>
    </row>
    <row r="274" spans="3:3" x14ac:dyDescent="0.25">
      <c r="C274" s="70"/>
    </row>
    <row r="275" spans="3:3" x14ac:dyDescent="0.25">
      <c r="C275" s="70"/>
    </row>
    <row r="276" spans="3:3" x14ac:dyDescent="0.25">
      <c r="C276" s="70"/>
    </row>
    <row r="277" spans="3:3" x14ac:dyDescent="0.25">
      <c r="C277" s="70"/>
    </row>
    <row r="278" spans="3:3" x14ac:dyDescent="0.25">
      <c r="C278" s="70"/>
    </row>
    <row r="279" spans="3:3" x14ac:dyDescent="0.25">
      <c r="C279" s="70"/>
    </row>
    <row r="280" spans="3:3" x14ac:dyDescent="0.25">
      <c r="C280" s="70"/>
    </row>
    <row r="281" spans="3:3" x14ac:dyDescent="0.25">
      <c r="C281" s="70"/>
    </row>
    <row r="282" spans="3:3" x14ac:dyDescent="0.25">
      <c r="C282" s="70"/>
    </row>
    <row r="283" spans="3:3" x14ac:dyDescent="0.25">
      <c r="C283" s="70"/>
    </row>
    <row r="284" spans="3:3" x14ac:dyDescent="0.25">
      <c r="C284" s="70"/>
    </row>
    <row r="285" spans="3:3" x14ac:dyDescent="0.25">
      <c r="C285" s="70"/>
    </row>
    <row r="286" spans="3:3" x14ac:dyDescent="0.25">
      <c r="C286" s="70"/>
    </row>
    <row r="287" spans="3:3" x14ac:dyDescent="0.25">
      <c r="C287" s="70"/>
    </row>
    <row r="288" spans="3:3" x14ac:dyDescent="0.25">
      <c r="C288" s="70"/>
    </row>
    <row r="289" spans="3:3" x14ac:dyDescent="0.25">
      <c r="C289" s="70"/>
    </row>
    <row r="290" spans="3:3" x14ac:dyDescent="0.25">
      <c r="C290" s="70"/>
    </row>
    <row r="291" spans="3:3" x14ac:dyDescent="0.25">
      <c r="C291" s="70"/>
    </row>
    <row r="292" spans="3:3" x14ac:dyDescent="0.25">
      <c r="C292" s="70"/>
    </row>
    <row r="293" spans="3:3" x14ac:dyDescent="0.25">
      <c r="C293" s="70"/>
    </row>
    <row r="294" spans="3:3" x14ac:dyDescent="0.25">
      <c r="C294" s="70"/>
    </row>
    <row r="295" spans="3:3" x14ac:dyDescent="0.25">
      <c r="C295" s="70"/>
    </row>
    <row r="296" spans="3:3" x14ac:dyDescent="0.25">
      <c r="C296" s="70"/>
    </row>
    <row r="297" spans="3:3" x14ac:dyDescent="0.25">
      <c r="C297" s="70"/>
    </row>
    <row r="298" spans="3:3" x14ac:dyDescent="0.25">
      <c r="C298" s="70"/>
    </row>
    <row r="299" spans="3:3" x14ac:dyDescent="0.25">
      <c r="C299" s="70"/>
    </row>
    <row r="300" spans="3:3" x14ac:dyDescent="0.25">
      <c r="C300" s="70"/>
    </row>
    <row r="301" spans="3:3" x14ac:dyDescent="0.25">
      <c r="C301" s="70"/>
    </row>
    <row r="302" spans="3:3" x14ac:dyDescent="0.25">
      <c r="C302" s="70"/>
    </row>
    <row r="303" spans="3:3" x14ac:dyDescent="0.25">
      <c r="C303" s="70"/>
    </row>
    <row r="304" spans="3:3" x14ac:dyDescent="0.25">
      <c r="C304" s="70"/>
    </row>
    <row r="305" spans="3:3" x14ac:dyDescent="0.25">
      <c r="C305" s="70"/>
    </row>
  </sheetData>
  <phoneticPr fontId="3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"/>
  <dimension ref="A1:EJ28"/>
  <sheetViews>
    <sheetView zoomScaleNormal="100" workbookViewId="0">
      <selection activeCell="DX1" sqref="DX1"/>
    </sheetView>
  </sheetViews>
  <sheetFormatPr defaultColWidth="9" defaultRowHeight="16.5" x14ac:dyDescent="0.25"/>
  <cols>
    <col min="1" max="1" width="5" style="5" bestFit="1" customWidth="1"/>
    <col min="2" max="2" width="7.5" style="5" bestFit="1" customWidth="1"/>
    <col min="3" max="58" width="8.25" style="5" bestFit="1" customWidth="1"/>
    <col min="59" max="124" width="9" style="5"/>
    <col min="125" max="125" width="8.25" style="5" bestFit="1" customWidth="1"/>
    <col min="126" max="131" width="9" style="5"/>
    <col min="132" max="134" width="9.125" style="5" bestFit="1" customWidth="1"/>
    <col min="135" max="135" width="10.5" style="5" bestFit="1" customWidth="1"/>
    <col min="136" max="139" width="9.5" style="5" bestFit="1" customWidth="1"/>
    <col min="140" max="140" width="9.125" style="5" bestFit="1" customWidth="1"/>
    <col min="141" max="16384" width="9" style="5"/>
  </cols>
  <sheetData>
    <row r="1" spans="1:140" x14ac:dyDescent="0.25">
      <c r="A1" s="1" t="s">
        <v>0</v>
      </c>
      <c r="B1" s="13" t="s">
        <v>90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2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4" t="s">
        <v>62</v>
      </c>
      <c r="BM1" s="4" t="s">
        <v>63</v>
      </c>
      <c r="BN1" s="1" t="s">
        <v>91</v>
      </c>
      <c r="BO1" s="1" t="s">
        <v>92</v>
      </c>
      <c r="BP1" s="1" t="s">
        <v>93</v>
      </c>
      <c r="BQ1" s="1" t="s">
        <v>94</v>
      </c>
      <c r="BR1" s="15" t="s">
        <v>95</v>
      </c>
      <c r="BS1" s="1" t="s">
        <v>96</v>
      </c>
      <c r="BT1" s="1" t="s">
        <v>97</v>
      </c>
      <c r="BU1" s="1" t="s">
        <v>98</v>
      </c>
      <c r="BV1" s="16" t="s">
        <v>99</v>
      </c>
      <c r="BW1" s="1" t="s">
        <v>100</v>
      </c>
      <c r="BX1" s="1" t="s">
        <v>101</v>
      </c>
      <c r="BY1" s="1" t="s">
        <v>102</v>
      </c>
      <c r="BZ1" s="1" t="s">
        <v>103</v>
      </c>
      <c r="CA1" s="1" t="s">
        <v>104</v>
      </c>
      <c r="CB1" s="21" t="s">
        <v>105</v>
      </c>
      <c r="CC1" s="21" t="s">
        <v>106</v>
      </c>
      <c r="CD1" s="21" t="s">
        <v>107</v>
      </c>
      <c r="CE1" s="22" t="s">
        <v>108</v>
      </c>
      <c r="CF1" s="22" t="s">
        <v>109</v>
      </c>
      <c r="CG1" s="22" t="s">
        <v>110</v>
      </c>
      <c r="CH1" s="22" t="s">
        <v>111</v>
      </c>
      <c r="CI1" s="22" t="s">
        <v>112</v>
      </c>
      <c r="CJ1" s="23" t="s">
        <v>113</v>
      </c>
      <c r="CK1" s="23" t="s">
        <v>114</v>
      </c>
      <c r="CL1" s="27">
        <v>42752</v>
      </c>
      <c r="CM1" s="27">
        <v>42782</v>
      </c>
      <c r="CN1" s="27">
        <v>42801</v>
      </c>
      <c r="CO1" s="27">
        <v>42832</v>
      </c>
      <c r="CP1" s="27">
        <v>42858</v>
      </c>
      <c r="CQ1" s="27">
        <v>42902</v>
      </c>
      <c r="CR1" s="27">
        <v>42933</v>
      </c>
      <c r="CS1" s="27">
        <v>42948</v>
      </c>
      <c r="CT1" s="27">
        <v>42983</v>
      </c>
      <c r="CU1" s="27">
        <v>43013</v>
      </c>
      <c r="CV1" s="27">
        <v>43042</v>
      </c>
      <c r="CW1" s="27">
        <v>43073</v>
      </c>
      <c r="CX1" s="27">
        <v>43118</v>
      </c>
      <c r="CY1" s="27">
        <v>43140</v>
      </c>
      <c r="CZ1" s="27">
        <v>43175</v>
      </c>
      <c r="DA1" s="27">
        <v>43213</v>
      </c>
      <c r="DB1" s="27">
        <v>43238</v>
      </c>
      <c r="DC1" s="27">
        <v>43270</v>
      </c>
      <c r="DD1" s="27">
        <v>43300</v>
      </c>
      <c r="DE1" s="27">
        <v>43328</v>
      </c>
      <c r="DF1" s="27">
        <v>43364</v>
      </c>
      <c r="DG1" s="27">
        <v>43397</v>
      </c>
      <c r="DH1" s="27">
        <v>43427</v>
      </c>
      <c r="DI1" s="27">
        <v>43444</v>
      </c>
      <c r="DJ1" s="27">
        <v>43472</v>
      </c>
      <c r="DK1" s="27">
        <v>43511</v>
      </c>
      <c r="DL1" s="28">
        <v>43528</v>
      </c>
      <c r="DM1" s="28">
        <v>43567</v>
      </c>
      <c r="DN1" s="28">
        <v>43600</v>
      </c>
      <c r="DO1" s="28">
        <v>43626</v>
      </c>
      <c r="DP1" s="28">
        <v>43648</v>
      </c>
      <c r="DQ1" s="28">
        <v>43682</v>
      </c>
      <c r="DR1" s="28">
        <v>43710</v>
      </c>
      <c r="DS1" s="28">
        <v>43745</v>
      </c>
      <c r="DT1" s="28">
        <v>43784</v>
      </c>
      <c r="DU1" s="28">
        <v>43810</v>
      </c>
      <c r="DV1" s="28">
        <v>43845</v>
      </c>
      <c r="DW1" s="28">
        <v>43864</v>
      </c>
      <c r="DX1" s="64">
        <v>43892</v>
      </c>
      <c r="DY1" s="64">
        <v>43927</v>
      </c>
      <c r="DZ1" s="64">
        <v>43955</v>
      </c>
      <c r="EA1" s="64">
        <v>43985</v>
      </c>
      <c r="EB1" s="64">
        <v>44020</v>
      </c>
      <c r="EC1" s="64">
        <v>44046</v>
      </c>
      <c r="ED1" s="64">
        <v>44081</v>
      </c>
      <c r="EE1" s="64">
        <v>44120</v>
      </c>
      <c r="EF1" s="64">
        <v>44144</v>
      </c>
      <c r="EG1" s="64">
        <v>44173</v>
      </c>
      <c r="EH1" s="64">
        <v>44207</v>
      </c>
      <c r="EI1" s="64">
        <v>44247</v>
      </c>
      <c r="EJ1" s="64">
        <v>44263</v>
      </c>
    </row>
    <row r="2" spans="1:140" s="44" customFormat="1" x14ac:dyDescent="0.25">
      <c r="A2" s="29" t="s">
        <v>64</v>
      </c>
      <c r="B2" s="30">
        <v>5.7089999999999996</v>
      </c>
      <c r="C2" s="31">
        <v>5.7089999999999996</v>
      </c>
      <c r="D2" s="31">
        <v>5.7080000000000002</v>
      </c>
      <c r="E2" s="31">
        <v>5.7069999999999999</v>
      </c>
      <c r="F2" s="31">
        <v>5.7060000000000004</v>
      </c>
      <c r="G2" s="31">
        <v>5.7060000000000004</v>
      </c>
      <c r="H2" s="31">
        <v>5.7050000000000001</v>
      </c>
      <c r="I2" s="31">
        <v>5.7050000000000001</v>
      </c>
      <c r="J2" s="31">
        <v>5.7039999999999997</v>
      </c>
      <c r="K2" s="31">
        <v>5.7039999999999997</v>
      </c>
      <c r="L2" s="31">
        <v>5.7050000000000001</v>
      </c>
      <c r="M2" s="31">
        <v>5.7060000000000004</v>
      </c>
      <c r="N2" s="31">
        <v>5.7060000000000004</v>
      </c>
      <c r="O2" s="31">
        <v>5.7069999999999999</v>
      </c>
      <c r="P2" s="31">
        <v>5.7060000000000004</v>
      </c>
      <c r="Q2" s="31">
        <v>5.7050000000000001</v>
      </c>
      <c r="R2" s="31">
        <v>5.7050000000000001</v>
      </c>
      <c r="S2" s="31">
        <v>5.7050000000000001</v>
      </c>
      <c r="T2" s="31">
        <v>5.7039999999999997</v>
      </c>
      <c r="U2" s="31">
        <v>5.7050000000000001</v>
      </c>
      <c r="V2" s="31">
        <v>5.7039999999999997</v>
      </c>
      <c r="W2" s="31">
        <v>5.7050000000000001</v>
      </c>
      <c r="X2" s="31">
        <v>5.7050000000000001</v>
      </c>
      <c r="Y2" s="31">
        <v>5.7050000000000001</v>
      </c>
      <c r="Z2" s="31">
        <v>5.7050000000000001</v>
      </c>
      <c r="AA2" s="31">
        <v>5.7060000000000004</v>
      </c>
      <c r="AB2" s="31">
        <v>5.7069999999999999</v>
      </c>
      <c r="AC2" s="31">
        <v>5.7050000000000001</v>
      </c>
      <c r="AD2" s="31">
        <v>5.7050000000000001</v>
      </c>
      <c r="AE2" s="31">
        <v>5.7050000000000001</v>
      </c>
      <c r="AF2" s="31">
        <v>5.7039999999999997</v>
      </c>
      <c r="AG2" s="31">
        <v>5.7039999999999997</v>
      </c>
      <c r="AH2" s="31">
        <v>5.7039999999999997</v>
      </c>
      <c r="AI2" s="31">
        <v>5.7039999999999997</v>
      </c>
      <c r="AJ2" s="31">
        <v>5.7039999999999997</v>
      </c>
      <c r="AK2" s="31">
        <v>5.7050000000000001</v>
      </c>
      <c r="AL2" s="31">
        <v>5.7060000000000004</v>
      </c>
      <c r="AM2" s="31">
        <v>5.7050000000000001</v>
      </c>
      <c r="AN2" s="31">
        <v>5.7060000000000004</v>
      </c>
      <c r="AO2" s="31">
        <v>5.7050000000000001</v>
      </c>
      <c r="AP2" s="31">
        <v>5.7039999999999997</v>
      </c>
      <c r="AQ2" s="31">
        <v>5.7039999999999997</v>
      </c>
      <c r="AR2" s="31">
        <v>5.7030000000000003</v>
      </c>
      <c r="AS2" s="31">
        <v>5.7039999999999997</v>
      </c>
      <c r="AT2" s="31">
        <v>5.7039999999999997</v>
      </c>
      <c r="AU2" s="31">
        <v>5.7030000000000003</v>
      </c>
      <c r="AV2" s="31">
        <v>5.7030000000000003</v>
      </c>
      <c r="AW2" s="31">
        <v>5.7030000000000003</v>
      </c>
      <c r="AX2" s="31">
        <v>5.702</v>
      </c>
      <c r="AY2" s="31">
        <v>5.7030000000000003</v>
      </c>
      <c r="AZ2" s="31">
        <v>5.702</v>
      </c>
      <c r="BA2" s="31">
        <v>5.7030000000000003</v>
      </c>
      <c r="BB2" s="31">
        <v>5.7030000000000003</v>
      </c>
      <c r="BC2" s="31">
        <v>5.7039999999999997</v>
      </c>
      <c r="BD2" s="31">
        <v>5.7030000000000003</v>
      </c>
      <c r="BE2" s="32">
        <v>5.7030000000000003</v>
      </c>
      <c r="BF2" s="32">
        <v>5.702</v>
      </c>
      <c r="BG2" s="33">
        <v>5.702</v>
      </c>
      <c r="BH2" s="34">
        <v>5.7</v>
      </c>
      <c r="BI2" s="35">
        <v>5.6989999999999998</v>
      </c>
      <c r="BJ2" s="35">
        <v>5.6959999999999997</v>
      </c>
      <c r="BK2" s="35">
        <v>5.6959999999999997</v>
      </c>
      <c r="BL2" s="36">
        <v>5.6890000000000001</v>
      </c>
      <c r="BM2" s="36">
        <v>5.6890000000000001</v>
      </c>
      <c r="BN2" s="31">
        <v>5.6879999999999997</v>
      </c>
      <c r="BO2" s="37">
        <v>5.6859999999999999</v>
      </c>
      <c r="BP2" s="37">
        <v>5.6859999999999999</v>
      </c>
      <c r="BQ2" s="37">
        <v>5.6840000000000002</v>
      </c>
      <c r="BR2" s="38">
        <v>5.6819999999999995</v>
      </c>
      <c r="BS2" s="39">
        <v>5.6829999999999998</v>
      </c>
      <c r="BT2" s="39">
        <v>5.6829999999999998</v>
      </c>
      <c r="BU2" s="39">
        <v>5.6829999999999998</v>
      </c>
      <c r="BV2" s="40">
        <v>5.6829999999999998</v>
      </c>
      <c r="BW2" s="39">
        <v>5.6819999999999995</v>
      </c>
      <c r="BX2" s="39">
        <v>5.6819999999999995</v>
      </c>
      <c r="BY2" s="39">
        <v>5.6819999999999995</v>
      </c>
      <c r="BZ2" s="39">
        <v>5.681</v>
      </c>
      <c r="CA2" s="39">
        <v>5.681</v>
      </c>
      <c r="CB2" s="41">
        <v>5.681</v>
      </c>
      <c r="CC2" s="41">
        <v>5.6819999999999995</v>
      </c>
      <c r="CD2" s="41">
        <v>5.6819999999999995</v>
      </c>
      <c r="CE2" s="42">
        <v>5.6829999999999998</v>
      </c>
      <c r="CF2" s="42">
        <v>5.6819999999999995</v>
      </c>
      <c r="CG2" s="42">
        <v>5.6819999999999995</v>
      </c>
      <c r="CH2" s="42">
        <v>5.68</v>
      </c>
      <c r="CI2" s="42">
        <v>5.681</v>
      </c>
      <c r="CJ2" s="43">
        <v>5.6829999999999998</v>
      </c>
      <c r="CK2" s="43">
        <v>5.6829999999999998</v>
      </c>
      <c r="CL2" s="43">
        <v>5.6819999999999995</v>
      </c>
      <c r="CM2" s="43">
        <v>5.6819999999999995</v>
      </c>
      <c r="CN2" s="43">
        <v>5.6826999999999996</v>
      </c>
      <c r="CO2" s="43">
        <v>5.68</v>
      </c>
      <c r="CP2" s="43">
        <v>5.681</v>
      </c>
      <c r="CQ2" s="43">
        <v>5.6819999999999995</v>
      </c>
      <c r="CR2" s="43">
        <v>5.68</v>
      </c>
      <c r="CS2" s="43">
        <v>5.681</v>
      </c>
      <c r="CT2" s="43">
        <v>5.6779999999999999</v>
      </c>
      <c r="CU2" s="43">
        <v>5.6790000000000003</v>
      </c>
      <c r="CV2" s="43">
        <v>5.6779999999999999</v>
      </c>
      <c r="CW2" s="43">
        <v>5.6779999999999999</v>
      </c>
      <c r="CX2" s="43">
        <v>5.6790000000000003</v>
      </c>
      <c r="CY2" s="43">
        <v>5.6790000000000003</v>
      </c>
      <c r="CZ2" s="43">
        <v>5.6779999999999999</v>
      </c>
      <c r="DA2" s="43">
        <v>5.6779999999999999</v>
      </c>
      <c r="DB2" s="43">
        <v>5.6769999999999996</v>
      </c>
      <c r="DC2" s="43">
        <v>5.6769999999999996</v>
      </c>
      <c r="DD2" s="43">
        <v>5.6779999999999999</v>
      </c>
      <c r="DE2" s="43">
        <v>5.6790000000000003</v>
      </c>
      <c r="DF2" s="43">
        <v>5.6790000000000003</v>
      </c>
      <c r="DG2" s="43">
        <v>5.6790000000000003</v>
      </c>
      <c r="DH2" s="43">
        <v>5.6779999999999999</v>
      </c>
      <c r="DI2" s="43">
        <v>5.6779999999999999</v>
      </c>
      <c r="DJ2" s="43">
        <v>5.6779999999999999</v>
      </c>
      <c r="DK2" s="43">
        <v>5.6779999999999999</v>
      </c>
      <c r="DL2" s="32">
        <v>5.6779999999999999</v>
      </c>
      <c r="DM2" s="32">
        <v>5.6779999999999999</v>
      </c>
      <c r="DN2" s="32">
        <v>5.6779999999999999</v>
      </c>
      <c r="DO2" s="32">
        <v>5.6790000000000003</v>
      </c>
      <c r="DP2" s="32">
        <v>5.6790000000000003</v>
      </c>
      <c r="DQ2" s="32">
        <v>5.6790000000000003</v>
      </c>
      <c r="DR2" s="32">
        <v>5.68</v>
      </c>
      <c r="DS2" s="32">
        <v>5.6790000000000003</v>
      </c>
      <c r="DT2" s="32">
        <v>5.6779999999999999</v>
      </c>
      <c r="DU2" s="32">
        <v>5.6779999999999999</v>
      </c>
      <c r="DV2" s="32">
        <v>5.6779999999999999</v>
      </c>
      <c r="DW2" s="32">
        <v>5.6779999999999999</v>
      </c>
      <c r="DX2" s="44">
        <v>5.6769999999999996</v>
      </c>
      <c r="DY2" s="44">
        <v>5.6769999999999996</v>
      </c>
      <c r="DZ2" s="44">
        <v>5.6769999999999996</v>
      </c>
      <c r="EA2" s="44">
        <v>5.6779999999999999</v>
      </c>
      <c r="EB2" s="44">
        <v>5.6790000000000003</v>
      </c>
      <c r="EC2" s="44">
        <v>5.68</v>
      </c>
      <c r="ED2" s="44">
        <v>5.6790000000000003</v>
      </c>
      <c r="EE2" s="44">
        <v>5.6779999999999999</v>
      </c>
      <c r="EF2" s="44">
        <v>5.6779999999999999</v>
      </c>
      <c r="EG2" s="44">
        <v>5.6779999999999999</v>
      </c>
      <c r="EH2" s="44">
        <v>5.6769999999999996</v>
      </c>
      <c r="EI2" s="44">
        <v>5.6769999999999996</v>
      </c>
      <c r="EJ2" s="44">
        <v>5.6769999999999996</v>
      </c>
    </row>
    <row r="3" spans="1:140" s="44" customFormat="1" x14ac:dyDescent="0.25">
      <c r="A3" s="29" t="s">
        <v>65</v>
      </c>
      <c r="B3" s="30">
        <v>21.24</v>
      </c>
      <c r="C3" s="31">
        <v>21.24</v>
      </c>
      <c r="D3" s="31">
        <v>21.239000000000001</v>
      </c>
      <c r="E3" s="31">
        <v>21.238</v>
      </c>
      <c r="F3" s="31">
        <v>21.236999999999998</v>
      </c>
      <c r="G3" s="31">
        <v>21.236999999999998</v>
      </c>
      <c r="H3" s="31">
        <v>21.236999999999998</v>
      </c>
      <c r="I3" s="31">
        <v>21.236000000000001</v>
      </c>
      <c r="J3" s="31">
        <v>21.234000000000002</v>
      </c>
      <c r="K3" s="31">
        <v>21.234999999999999</v>
      </c>
      <c r="L3" s="31">
        <v>21.234999999999999</v>
      </c>
      <c r="M3" s="31">
        <v>21.234999999999999</v>
      </c>
      <c r="N3" s="31">
        <v>21.234999999999999</v>
      </c>
      <c r="O3" s="31">
        <v>21.236000000000001</v>
      </c>
      <c r="P3" s="31">
        <v>21.236000000000001</v>
      </c>
      <c r="Q3" s="31">
        <v>21.234999999999999</v>
      </c>
      <c r="R3" s="31">
        <v>21.234999999999999</v>
      </c>
      <c r="S3" s="31">
        <v>21.234999999999999</v>
      </c>
      <c r="T3" s="31">
        <v>21.234999999999999</v>
      </c>
      <c r="U3" s="31">
        <v>21.234999999999999</v>
      </c>
      <c r="V3" s="31">
        <v>21.234999999999999</v>
      </c>
      <c r="W3" s="31">
        <v>21.234000000000002</v>
      </c>
      <c r="X3" s="31">
        <v>21.234000000000002</v>
      </c>
      <c r="Y3" s="31">
        <v>21.234000000000002</v>
      </c>
      <c r="Z3" s="31">
        <v>21.233000000000001</v>
      </c>
      <c r="AA3" s="31">
        <v>21.234000000000002</v>
      </c>
      <c r="AB3" s="31">
        <v>21.233000000000001</v>
      </c>
      <c r="AC3" s="31">
        <v>21.231000000000002</v>
      </c>
      <c r="AD3" s="31">
        <v>21.231000000000002</v>
      </c>
      <c r="AE3" s="31">
        <v>21.23</v>
      </c>
      <c r="AF3" s="31">
        <v>21.23</v>
      </c>
      <c r="AG3" s="31">
        <v>21.228999999999999</v>
      </c>
      <c r="AH3" s="31">
        <v>21.228999999999999</v>
      </c>
      <c r="AI3" s="31">
        <v>21.228999999999999</v>
      </c>
      <c r="AJ3" s="31">
        <v>21.228999999999999</v>
      </c>
      <c r="AK3" s="31">
        <v>21.23</v>
      </c>
      <c r="AL3" s="31">
        <v>21.231999999999999</v>
      </c>
      <c r="AM3" s="31">
        <v>21.231000000000002</v>
      </c>
      <c r="AN3" s="31">
        <v>21.231999999999999</v>
      </c>
      <c r="AO3" s="31">
        <v>21.231000000000002</v>
      </c>
      <c r="AP3" s="31">
        <v>21.23</v>
      </c>
      <c r="AQ3" s="31">
        <v>21.228999999999999</v>
      </c>
      <c r="AR3" s="31">
        <v>21.228999999999999</v>
      </c>
      <c r="AS3" s="31">
        <v>21.23</v>
      </c>
      <c r="AT3" s="31">
        <v>21.228999999999999</v>
      </c>
      <c r="AU3" s="31">
        <v>21.228000000000002</v>
      </c>
      <c r="AV3" s="31">
        <v>21.227</v>
      </c>
      <c r="AW3" s="31">
        <v>21.227</v>
      </c>
      <c r="AX3" s="31">
        <v>21.225999999999999</v>
      </c>
      <c r="AY3" s="31">
        <v>21.225000000000001</v>
      </c>
      <c r="AZ3" s="31">
        <v>21.224</v>
      </c>
      <c r="BA3" s="31">
        <v>21.224</v>
      </c>
      <c r="BB3" s="31">
        <v>21.225000000000001</v>
      </c>
      <c r="BC3" s="31">
        <v>21.225999999999999</v>
      </c>
      <c r="BD3" s="31">
        <v>21.225999999999999</v>
      </c>
      <c r="BE3" s="32">
        <v>21.222000000000001</v>
      </c>
      <c r="BF3" s="32">
        <v>21.222000000000001</v>
      </c>
      <c r="BG3" s="33">
        <v>21.222000000000001</v>
      </c>
      <c r="BH3" s="34">
        <v>21.220000000000002</v>
      </c>
      <c r="BI3" s="35">
        <v>21.218</v>
      </c>
      <c r="BJ3" s="35">
        <v>21.213000000000001</v>
      </c>
      <c r="BK3" s="35">
        <v>21.214000000000002</v>
      </c>
      <c r="BL3" s="36">
        <v>21.208000000000002</v>
      </c>
      <c r="BM3" s="36">
        <v>21.208000000000002</v>
      </c>
      <c r="BN3" s="31">
        <v>21.206</v>
      </c>
      <c r="BO3" s="37">
        <v>21.202999999999999</v>
      </c>
      <c r="BP3" s="37">
        <v>21.202999999999999</v>
      </c>
      <c r="BQ3" s="37">
        <v>21.201000000000001</v>
      </c>
      <c r="BR3" s="38">
        <v>21.2</v>
      </c>
      <c r="BS3" s="39">
        <v>21.202000000000002</v>
      </c>
      <c r="BT3" s="39">
        <v>21.201000000000001</v>
      </c>
      <c r="BU3" s="39">
        <v>21.2</v>
      </c>
      <c r="BV3" s="40">
        <v>21.2</v>
      </c>
      <c r="BW3" s="39">
        <v>21.2</v>
      </c>
      <c r="BX3" s="39">
        <v>21.2</v>
      </c>
      <c r="BY3" s="39">
        <v>21.2</v>
      </c>
      <c r="BZ3" s="39">
        <v>21.199000000000002</v>
      </c>
      <c r="CA3" s="39">
        <v>21.199000000000002</v>
      </c>
      <c r="CB3" s="41">
        <v>21.199000000000002</v>
      </c>
      <c r="CC3" s="41">
        <v>21.2</v>
      </c>
      <c r="CD3" s="41">
        <v>21.2</v>
      </c>
      <c r="CE3" s="42">
        <v>21.2</v>
      </c>
      <c r="CF3" s="42">
        <v>21.2</v>
      </c>
      <c r="CG3" s="42">
        <v>21.2</v>
      </c>
      <c r="CH3" s="42">
        <v>21.198</v>
      </c>
      <c r="CI3" s="42">
        <v>21.2</v>
      </c>
      <c r="CJ3" s="43">
        <v>21.201000000000001</v>
      </c>
      <c r="CK3" s="43">
        <v>21.2</v>
      </c>
      <c r="CL3" s="43">
        <v>21.2</v>
      </c>
      <c r="CM3" s="43">
        <v>21.2</v>
      </c>
      <c r="CN3" s="43">
        <v>21.2</v>
      </c>
      <c r="CO3" s="43">
        <v>21.198</v>
      </c>
      <c r="CP3" s="43">
        <v>21.199000000000002</v>
      </c>
      <c r="CQ3" s="43">
        <v>21.2</v>
      </c>
      <c r="CR3" s="43">
        <v>21.198</v>
      </c>
      <c r="CS3" s="43">
        <v>21.199000000000002</v>
      </c>
      <c r="CT3" s="43">
        <v>21.195</v>
      </c>
      <c r="CU3" s="43">
        <v>21.196000000000002</v>
      </c>
      <c r="CV3" s="43">
        <v>21.195</v>
      </c>
      <c r="CW3" s="43">
        <v>21.196000000000002</v>
      </c>
      <c r="CX3" s="43">
        <v>21.196999999999999</v>
      </c>
      <c r="CY3" s="43">
        <v>21.196000000000002</v>
      </c>
      <c r="CZ3" s="43">
        <v>21.195</v>
      </c>
      <c r="DA3" s="43">
        <v>21.195</v>
      </c>
      <c r="DB3" s="43">
        <v>21.193999999999999</v>
      </c>
      <c r="DC3" s="43">
        <v>21.195</v>
      </c>
      <c r="DD3" s="43">
        <v>21.196000000000002</v>
      </c>
      <c r="DE3" s="43">
        <v>21.196000000000002</v>
      </c>
      <c r="DF3" s="43">
        <v>21.195</v>
      </c>
      <c r="DG3" s="43">
        <v>21.195</v>
      </c>
      <c r="DH3" s="43">
        <v>21.193999999999999</v>
      </c>
      <c r="DI3" s="43">
        <v>21.193999999999999</v>
      </c>
      <c r="DJ3" s="43">
        <v>21.193999999999999</v>
      </c>
      <c r="DK3" s="43">
        <v>21.193000000000001</v>
      </c>
      <c r="DL3" s="32">
        <v>21.193000000000001</v>
      </c>
      <c r="DM3" s="32">
        <v>21.193000000000001</v>
      </c>
      <c r="DN3" s="32">
        <v>21.193999999999999</v>
      </c>
      <c r="DO3" s="32">
        <v>21.195</v>
      </c>
      <c r="DP3" s="32">
        <v>21.195</v>
      </c>
      <c r="DQ3" s="32">
        <v>21.195</v>
      </c>
      <c r="DR3" s="32">
        <v>21.196000000000002</v>
      </c>
      <c r="DS3" s="32">
        <v>21.195</v>
      </c>
      <c r="DT3" s="32">
        <v>21.193999999999999</v>
      </c>
      <c r="DU3" s="32">
        <v>21.193999999999999</v>
      </c>
      <c r="DV3" s="32">
        <v>21.193999999999999</v>
      </c>
      <c r="DW3" s="32">
        <v>21.193999999999999</v>
      </c>
      <c r="DX3" s="44">
        <v>21.192</v>
      </c>
      <c r="DY3" s="44">
        <v>21.193000000000001</v>
      </c>
      <c r="DZ3" s="44">
        <v>21.192</v>
      </c>
      <c r="EA3" s="44">
        <v>21.192</v>
      </c>
      <c r="EB3" s="44">
        <v>21.193999999999999</v>
      </c>
      <c r="EC3" s="44">
        <v>21.193999999999999</v>
      </c>
      <c r="ED3" s="44">
        <v>21.193000000000001</v>
      </c>
      <c r="EE3" s="44">
        <v>21.192</v>
      </c>
      <c r="EF3" s="44">
        <v>21.192</v>
      </c>
      <c r="EG3" s="44">
        <v>21.192</v>
      </c>
      <c r="EH3" s="44">
        <v>21.191000000000003</v>
      </c>
      <c r="EI3" s="44">
        <v>21.191000000000003</v>
      </c>
      <c r="EJ3" s="44">
        <v>21.19</v>
      </c>
    </row>
    <row r="4" spans="1:140" x14ac:dyDescent="0.25">
      <c r="A4" s="6" t="s">
        <v>66</v>
      </c>
      <c r="B4" s="14">
        <v>33.747</v>
      </c>
      <c r="C4" s="7">
        <v>33.747</v>
      </c>
      <c r="D4" s="7">
        <v>33.747</v>
      </c>
      <c r="E4" s="7">
        <v>33.747</v>
      </c>
      <c r="F4" s="7">
        <v>33.746000000000002</v>
      </c>
      <c r="G4" s="7">
        <v>33.746000000000002</v>
      </c>
      <c r="H4" s="7">
        <v>33.744999999999997</v>
      </c>
      <c r="I4" s="7">
        <v>33.743000000000002</v>
      </c>
      <c r="J4" s="7">
        <v>33.741</v>
      </c>
      <c r="K4" s="7">
        <v>33.74</v>
      </c>
      <c r="L4" s="7">
        <v>33.741</v>
      </c>
      <c r="M4" s="7">
        <v>33.741999999999997</v>
      </c>
      <c r="N4" s="7">
        <v>33.741999999999997</v>
      </c>
      <c r="O4" s="7">
        <v>33.744</v>
      </c>
      <c r="P4" s="7">
        <v>33.744</v>
      </c>
      <c r="Q4" s="7">
        <v>33.743000000000002</v>
      </c>
      <c r="R4" s="7">
        <v>33.741999999999997</v>
      </c>
      <c r="S4" s="7">
        <v>33.743000000000002</v>
      </c>
      <c r="T4" s="7">
        <v>33.741999999999997</v>
      </c>
      <c r="U4" s="7">
        <v>33.74</v>
      </c>
      <c r="V4" s="7">
        <v>33.74</v>
      </c>
      <c r="W4" s="7">
        <v>33.741</v>
      </c>
      <c r="X4" s="7">
        <v>33.74</v>
      </c>
      <c r="Y4" s="7">
        <v>33.741</v>
      </c>
      <c r="Z4" s="7">
        <v>33.74</v>
      </c>
      <c r="AA4" s="7">
        <v>33.741</v>
      </c>
      <c r="AB4" s="7">
        <v>33.738999999999997</v>
      </c>
      <c r="AC4" s="7">
        <v>33.737000000000002</v>
      </c>
      <c r="AD4" s="7">
        <v>33.737000000000002</v>
      </c>
      <c r="AE4" s="7">
        <v>33.737000000000002</v>
      </c>
      <c r="AF4" s="7">
        <v>33.737000000000002</v>
      </c>
      <c r="AG4" s="7">
        <v>33.737000000000002</v>
      </c>
      <c r="AH4" s="7">
        <v>33.737000000000002</v>
      </c>
      <c r="AI4" s="7">
        <v>33.735999999999997</v>
      </c>
      <c r="AJ4" s="7">
        <v>33.734999999999999</v>
      </c>
      <c r="AK4" s="7">
        <v>33.737000000000002</v>
      </c>
      <c r="AL4" s="7">
        <v>33.737000000000002</v>
      </c>
      <c r="AM4" s="7">
        <v>33.735999999999997</v>
      </c>
      <c r="AN4" s="7">
        <v>33.737000000000002</v>
      </c>
      <c r="AO4" s="7">
        <v>33.737000000000002</v>
      </c>
      <c r="AP4" s="7">
        <v>33.735999999999997</v>
      </c>
      <c r="AQ4" s="7">
        <v>33.735999999999997</v>
      </c>
      <c r="AR4" s="7">
        <v>33.735999999999997</v>
      </c>
      <c r="AS4" s="7">
        <v>33.734999999999999</v>
      </c>
      <c r="AT4" s="7">
        <v>33.734999999999999</v>
      </c>
      <c r="AU4" s="7">
        <v>33.734000000000002</v>
      </c>
      <c r="AV4" s="7">
        <v>33.732999999999997</v>
      </c>
      <c r="AW4" s="7">
        <v>33.732999999999997</v>
      </c>
      <c r="AX4" s="7">
        <v>33.731999999999999</v>
      </c>
      <c r="AY4" s="7">
        <v>33.731000000000002</v>
      </c>
      <c r="AZ4" s="7">
        <v>33.729999999999997</v>
      </c>
      <c r="BA4" s="7">
        <v>33.728999999999999</v>
      </c>
      <c r="BB4" s="7">
        <v>33.729999999999997</v>
      </c>
      <c r="BC4" s="7">
        <v>33.731000000000002</v>
      </c>
      <c r="BD4" s="7">
        <v>33.731000000000002</v>
      </c>
      <c r="BE4" s="8">
        <v>33.727999999999994</v>
      </c>
      <c r="BF4" s="8">
        <v>33.726999999999997</v>
      </c>
      <c r="BG4" s="9">
        <v>33.726999999999997</v>
      </c>
      <c r="BH4" s="10">
        <v>33.723999999999997</v>
      </c>
      <c r="BI4" s="11">
        <v>33.721999999999994</v>
      </c>
      <c r="BJ4" s="11">
        <v>33.718999999999994</v>
      </c>
      <c r="BK4" s="11">
        <v>33.718999999999994</v>
      </c>
      <c r="BL4" s="12">
        <v>33.712999999999994</v>
      </c>
      <c r="BM4" s="12">
        <v>33.711999999999996</v>
      </c>
      <c r="BN4" s="7">
        <v>33.710999999999999</v>
      </c>
      <c r="BO4" s="17">
        <v>33.708999999999996</v>
      </c>
      <c r="BP4" s="17">
        <v>33.708999999999996</v>
      </c>
      <c r="BQ4" s="17">
        <v>33.707000000000001</v>
      </c>
      <c r="BR4" s="18">
        <v>33.705999999999996</v>
      </c>
      <c r="BS4" s="19">
        <v>33.707999999999998</v>
      </c>
      <c r="BT4" s="19">
        <v>33.705999999999996</v>
      </c>
      <c r="BU4" s="19">
        <v>33.704999999999998</v>
      </c>
      <c r="BV4" s="20">
        <v>33.704999999999998</v>
      </c>
      <c r="BW4" s="19">
        <v>33.704999999999998</v>
      </c>
      <c r="BX4" s="19">
        <v>33.704999999999998</v>
      </c>
      <c r="BY4" s="19">
        <v>33.704999999999998</v>
      </c>
      <c r="BZ4" s="19">
        <v>33.704000000000001</v>
      </c>
      <c r="CA4" s="19">
        <v>33.704000000000001</v>
      </c>
      <c r="CB4" s="24">
        <v>33.704000000000001</v>
      </c>
      <c r="CC4" s="24">
        <v>33.704999999999998</v>
      </c>
      <c r="CD4" s="24">
        <v>33.704999999999998</v>
      </c>
      <c r="CE4" s="25">
        <v>33.704999999999998</v>
      </c>
      <c r="CF4" s="25">
        <v>33.704999999999998</v>
      </c>
      <c r="CG4" s="25">
        <v>33.704999999999998</v>
      </c>
      <c r="CH4" s="25">
        <v>33.702999999999996</v>
      </c>
      <c r="CI4" s="25">
        <v>33.704000000000001</v>
      </c>
      <c r="CJ4" s="26">
        <v>33.705999999999996</v>
      </c>
      <c r="CK4" s="26">
        <v>33.704999999999998</v>
      </c>
      <c r="CL4" s="26">
        <v>33.705999999999996</v>
      </c>
      <c r="CM4" s="26">
        <v>33.704000000000001</v>
      </c>
      <c r="CN4" s="26">
        <v>33.704999999999998</v>
      </c>
      <c r="CO4" s="26">
        <v>33.701999999999998</v>
      </c>
      <c r="CP4" s="26">
        <v>33.704000000000001</v>
      </c>
      <c r="CQ4" s="26">
        <v>33.705999999999996</v>
      </c>
      <c r="CR4" s="26">
        <v>33.702999999999996</v>
      </c>
      <c r="CS4" s="26">
        <v>33.702999999999996</v>
      </c>
      <c r="CT4" s="26">
        <v>33.698999999999998</v>
      </c>
      <c r="CU4" s="26">
        <v>33.701000000000001</v>
      </c>
      <c r="CV4" s="26">
        <v>33.698999999999998</v>
      </c>
      <c r="CW4" s="26">
        <v>33.699999999999996</v>
      </c>
      <c r="CX4" s="26">
        <v>33.701000000000001</v>
      </c>
      <c r="CY4" s="26">
        <v>33.701000000000001</v>
      </c>
      <c r="CZ4" s="26">
        <v>33.698999999999998</v>
      </c>
      <c r="DA4" s="26">
        <v>33.698</v>
      </c>
      <c r="DB4" s="26">
        <v>33.696999999999996</v>
      </c>
      <c r="DC4" s="26">
        <v>33.698999999999998</v>
      </c>
      <c r="DD4" s="26">
        <v>33.698999999999998</v>
      </c>
      <c r="DE4" s="26">
        <v>33.698999999999998</v>
      </c>
      <c r="DF4" s="26">
        <v>33.698999999999998</v>
      </c>
      <c r="DG4" s="26">
        <v>33.698999999999998</v>
      </c>
      <c r="DH4" s="26">
        <v>33.698</v>
      </c>
      <c r="DI4" s="26">
        <v>33.698</v>
      </c>
      <c r="DJ4" s="26">
        <v>33.698</v>
      </c>
      <c r="DK4" s="26">
        <v>33.696999999999996</v>
      </c>
      <c r="DL4" s="8">
        <v>33.696999999999996</v>
      </c>
      <c r="DM4" s="8">
        <v>33.696999999999996</v>
      </c>
      <c r="DN4" s="8">
        <v>33.698</v>
      </c>
      <c r="DO4" s="8">
        <v>33.698999999999998</v>
      </c>
      <c r="DP4" s="8">
        <v>33.698999999999998</v>
      </c>
      <c r="DQ4" s="8">
        <v>33.700000000000003</v>
      </c>
      <c r="DR4" s="8">
        <v>33.700000000000003</v>
      </c>
      <c r="DS4" s="8">
        <v>33.698999999999998</v>
      </c>
      <c r="DT4" s="8">
        <v>33.698</v>
      </c>
      <c r="DU4" s="8">
        <v>33.697000000000003</v>
      </c>
      <c r="DV4" s="8">
        <v>33.698</v>
      </c>
      <c r="DW4" s="8">
        <v>33.697000000000003</v>
      </c>
      <c r="DX4" s="5">
        <v>33.695</v>
      </c>
      <c r="DY4" s="5">
        <v>33.695999999999998</v>
      </c>
      <c r="DZ4" s="5">
        <v>33.695</v>
      </c>
      <c r="EA4" s="5">
        <v>33.695</v>
      </c>
      <c r="EB4" s="5">
        <v>33.697000000000003</v>
      </c>
      <c r="EC4" s="5">
        <v>33.695999999999998</v>
      </c>
      <c r="ED4" s="5">
        <v>33.695999999999998</v>
      </c>
      <c r="EE4" s="5">
        <v>33.694000000000003</v>
      </c>
      <c r="EF4" s="5">
        <v>33.695</v>
      </c>
      <c r="EG4" s="5">
        <v>33.695</v>
      </c>
      <c r="EH4" s="5">
        <v>33.694000000000003</v>
      </c>
      <c r="EI4" s="5">
        <v>33.694000000000003</v>
      </c>
      <c r="EJ4" s="5">
        <v>33.692</v>
      </c>
    </row>
    <row r="5" spans="1:140" s="44" customFormat="1" x14ac:dyDescent="0.25">
      <c r="A5" s="29" t="s">
        <v>67</v>
      </c>
      <c r="B5" s="30">
        <v>45.277000000000001</v>
      </c>
      <c r="C5" s="31">
        <v>45.277000000000001</v>
      </c>
      <c r="D5" s="31">
        <v>45.276000000000003</v>
      </c>
      <c r="E5" s="31">
        <v>45.276000000000003</v>
      </c>
      <c r="F5" s="31">
        <v>45.276000000000003</v>
      </c>
      <c r="G5" s="31">
        <v>45.274999999999999</v>
      </c>
      <c r="H5" s="31">
        <v>45.274000000000001</v>
      </c>
      <c r="I5" s="31">
        <v>45.271000000000001</v>
      </c>
      <c r="J5" s="31">
        <v>45.271000000000001</v>
      </c>
      <c r="K5" s="31">
        <v>45.268999999999998</v>
      </c>
      <c r="L5" s="31">
        <v>45.271000000000001</v>
      </c>
      <c r="M5" s="31">
        <v>45.271000000000001</v>
      </c>
      <c r="N5" s="31">
        <v>45.271000000000001</v>
      </c>
      <c r="O5" s="31">
        <v>45.273000000000003</v>
      </c>
      <c r="P5" s="31">
        <v>45.274000000000001</v>
      </c>
      <c r="Q5" s="31">
        <v>45.273000000000003</v>
      </c>
      <c r="R5" s="31">
        <v>45.273000000000003</v>
      </c>
      <c r="S5" s="31">
        <v>45.273000000000003</v>
      </c>
      <c r="T5" s="31">
        <v>45.271000000000001</v>
      </c>
      <c r="U5" s="31">
        <v>45.268999999999998</v>
      </c>
      <c r="V5" s="31">
        <v>45.268999999999998</v>
      </c>
      <c r="W5" s="31">
        <v>45.27</v>
      </c>
      <c r="X5" s="31">
        <v>45.268999999999998</v>
      </c>
      <c r="Y5" s="31">
        <v>45.27</v>
      </c>
      <c r="Z5" s="31">
        <v>45.27</v>
      </c>
      <c r="AA5" s="31">
        <v>45.27</v>
      </c>
      <c r="AB5" s="31">
        <v>45.267000000000003</v>
      </c>
      <c r="AC5" s="31">
        <v>45.265000000000001</v>
      </c>
      <c r="AD5" s="31">
        <v>45.265999999999998</v>
      </c>
      <c r="AE5" s="31">
        <v>45.265999999999998</v>
      </c>
      <c r="AF5" s="31">
        <v>45.265999999999998</v>
      </c>
      <c r="AG5" s="31">
        <v>45.265000000000001</v>
      </c>
      <c r="AH5" s="31">
        <v>45.265999999999998</v>
      </c>
      <c r="AI5" s="31">
        <v>45.265000000000001</v>
      </c>
      <c r="AJ5" s="31">
        <v>45.264000000000003</v>
      </c>
      <c r="AK5" s="31">
        <v>45.265999999999998</v>
      </c>
      <c r="AL5" s="31">
        <v>45.267000000000003</v>
      </c>
      <c r="AM5" s="31">
        <v>45.265999999999998</v>
      </c>
      <c r="AN5" s="31">
        <v>45.265999999999998</v>
      </c>
      <c r="AO5" s="31">
        <v>45.265000000000001</v>
      </c>
      <c r="AP5" s="31">
        <v>45.265000000000001</v>
      </c>
      <c r="AQ5" s="31">
        <v>45.264000000000003</v>
      </c>
      <c r="AR5" s="31">
        <v>45.265000000000001</v>
      </c>
      <c r="AS5" s="31">
        <v>45.264000000000003</v>
      </c>
      <c r="AT5" s="31">
        <v>45.262999999999998</v>
      </c>
      <c r="AU5" s="31">
        <v>45.262</v>
      </c>
      <c r="AV5" s="31">
        <v>45.26</v>
      </c>
      <c r="AW5" s="31">
        <v>45.259</v>
      </c>
      <c r="AX5" s="31">
        <v>45.258000000000003</v>
      </c>
      <c r="AY5" s="31">
        <v>45.256999999999998</v>
      </c>
      <c r="AZ5" s="31">
        <v>45.256</v>
      </c>
      <c r="BA5" s="31">
        <v>45.256</v>
      </c>
      <c r="BB5" s="31">
        <v>45.258000000000003</v>
      </c>
      <c r="BC5" s="31">
        <v>45.259</v>
      </c>
      <c r="BD5" s="31">
        <v>45.258000000000003</v>
      </c>
      <c r="BE5" s="32">
        <v>45.254999999999995</v>
      </c>
      <c r="BF5" s="32">
        <v>45.253999999999998</v>
      </c>
      <c r="BG5" s="33">
        <v>45.254999999999995</v>
      </c>
      <c r="BH5" s="34">
        <v>45.250999999999998</v>
      </c>
      <c r="BI5" s="35">
        <v>45.25</v>
      </c>
      <c r="BJ5" s="35">
        <v>45.247</v>
      </c>
      <c r="BK5" s="35">
        <v>45.244999999999997</v>
      </c>
      <c r="BL5" s="36">
        <v>45.239999999999995</v>
      </c>
      <c r="BM5" s="36">
        <v>45.238999999999997</v>
      </c>
      <c r="BN5" s="31">
        <v>45.238</v>
      </c>
      <c r="BO5" s="37">
        <v>45.235999999999997</v>
      </c>
      <c r="BP5" s="37">
        <v>45.235999999999997</v>
      </c>
      <c r="BQ5" s="37">
        <v>45.233999999999995</v>
      </c>
      <c r="BR5" s="38">
        <v>45.232999999999997</v>
      </c>
      <c r="BS5" s="39">
        <v>45.233999999999995</v>
      </c>
      <c r="BT5" s="39">
        <v>45.232999999999997</v>
      </c>
      <c r="BU5" s="39">
        <v>45.232999999999997</v>
      </c>
      <c r="BV5" s="40">
        <v>45.231999999999999</v>
      </c>
      <c r="BW5" s="39">
        <v>45.231999999999999</v>
      </c>
      <c r="BX5" s="39">
        <v>45.231999999999999</v>
      </c>
      <c r="BY5" s="39">
        <v>45.231999999999999</v>
      </c>
      <c r="BZ5" s="39">
        <v>45.230999999999995</v>
      </c>
      <c r="CA5" s="39">
        <v>45.230999999999995</v>
      </c>
      <c r="CB5" s="41">
        <v>45.230999999999995</v>
      </c>
      <c r="CC5" s="41">
        <v>45.230999999999995</v>
      </c>
      <c r="CD5" s="41">
        <v>45.230999999999995</v>
      </c>
      <c r="CE5" s="42">
        <v>45.231999999999999</v>
      </c>
      <c r="CF5" s="42">
        <v>45.231999999999999</v>
      </c>
      <c r="CG5" s="42">
        <v>45.230999999999995</v>
      </c>
      <c r="CH5" s="42">
        <v>45.228999999999999</v>
      </c>
      <c r="CI5" s="42">
        <v>45.230999999999995</v>
      </c>
      <c r="CJ5" s="43">
        <v>45.231999999999999</v>
      </c>
      <c r="CK5" s="43">
        <v>45.231999999999999</v>
      </c>
      <c r="CL5" s="43">
        <v>45.231999999999999</v>
      </c>
      <c r="CM5" s="43">
        <v>45.230999999999995</v>
      </c>
      <c r="CN5" s="43">
        <v>45.231999999999999</v>
      </c>
      <c r="CO5" s="43">
        <v>45.227999999999994</v>
      </c>
      <c r="CP5" s="43">
        <v>45.23</v>
      </c>
      <c r="CQ5" s="43">
        <v>45.231999999999999</v>
      </c>
      <c r="CR5" s="43">
        <v>45.23</v>
      </c>
      <c r="CS5" s="43">
        <v>45.23</v>
      </c>
      <c r="CT5" s="43">
        <v>45.224999999999994</v>
      </c>
      <c r="CU5" s="43">
        <v>45.226999999999997</v>
      </c>
      <c r="CV5" s="43">
        <v>45.225999999999999</v>
      </c>
      <c r="CW5" s="43">
        <v>45.226999999999997</v>
      </c>
      <c r="CX5" s="43">
        <v>45.227999999999994</v>
      </c>
      <c r="CY5" s="43">
        <v>45.226999999999997</v>
      </c>
      <c r="CZ5" s="43">
        <v>45.224999999999994</v>
      </c>
      <c r="DA5" s="43">
        <v>45.224999999999994</v>
      </c>
      <c r="DB5" s="43">
        <v>45.223999999999997</v>
      </c>
      <c r="DC5" s="43">
        <v>45.224999999999994</v>
      </c>
      <c r="DD5" s="43">
        <v>45.224999999999994</v>
      </c>
      <c r="DE5" s="43">
        <v>45.224999999999994</v>
      </c>
      <c r="DF5" s="43">
        <v>45.224999999999994</v>
      </c>
      <c r="DG5" s="43">
        <v>45.224999999999994</v>
      </c>
      <c r="DH5" s="43">
        <v>45.223999999999997</v>
      </c>
      <c r="DI5" s="43">
        <v>45.223999999999997</v>
      </c>
      <c r="DJ5" s="43">
        <v>45.223999999999997</v>
      </c>
      <c r="DK5" s="43">
        <v>45.222999999999999</v>
      </c>
      <c r="DL5" s="32">
        <v>45.223999999999997</v>
      </c>
      <c r="DM5" s="32">
        <v>45.222999999999999</v>
      </c>
      <c r="DN5" s="32">
        <v>45.223999999999997</v>
      </c>
      <c r="DO5" s="32">
        <v>45.225000000000001</v>
      </c>
      <c r="DP5" s="32">
        <v>45.225000000000001</v>
      </c>
      <c r="DQ5" s="32">
        <v>45.225999999999999</v>
      </c>
      <c r="DR5" s="32">
        <v>45.225999999999999</v>
      </c>
      <c r="DS5" s="32">
        <v>45.225000000000001</v>
      </c>
      <c r="DT5" s="32">
        <v>45.224000000000004</v>
      </c>
      <c r="DU5" s="32">
        <v>45.224000000000004</v>
      </c>
      <c r="DV5" s="32">
        <v>45.224000000000004</v>
      </c>
      <c r="DW5" s="32">
        <v>45.224000000000004</v>
      </c>
      <c r="DX5" s="44">
        <v>45.222999999999999</v>
      </c>
      <c r="DY5" s="44">
        <v>45.222999999999999</v>
      </c>
      <c r="DZ5" s="44">
        <v>45.221000000000004</v>
      </c>
      <c r="EA5" s="44">
        <v>45.221000000000004</v>
      </c>
      <c r="EB5" s="44">
        <v>45.222999999999999</v>
      </c>
      <c r="EC5" s="44">
        <v>45.222000000000001</v>
      </c>
      <c r="ED5" s="44">
        <v>45.222000000000001</v>
      </c>
      <c r="EE5" s="44">
        <v>45.22</v>
      </c>
      <c r="EF5" s="44">
        <v>45.22</v>
      </c>
      <c r="EG5" s="44">
        <v>45.221000000000004</v>
      </c>
      <c r="EH5" s="44">
        <v>45.22</v>
      </c>
      <c r="EI5" s="44">
        <v>45.22</v>
      </c>
      <c r="EJ5" s="44">
        <v>45.218000000000004</v>
      </c>
    </row>
    <row r="6" spans="1:140" s="44" customFormat="1" x14ac:dyDescent="0.25">
      <c r="A6" s="29" t="s">
        <v>68</v>
      </c>
      <c r="B6" s="30">
        <v>60.119</v>
      </c>
      <c r="C6" s="31">
        <v>60.119</v>
      </c>
      <c r="D6" s="31">
        <v>60.116999999999997</v>
      </c>
      <c r="E6" s="31">
        <v>60.116999999999997</v>
      </c>
      <c r="F6" s="31">
        <v>60.116</v>
      </c>
      <c r="G6" s="31">
        <v>60.113999999999997</v>
      </c>
      <c r="H6" s="31">
        <v>60.113999999999997</v>
      </c>
      <c r="I6" s="31">
        <v>60.112000000000002</v>
      </c>
      <c r="J6" s="31">
        <v>60.11</v>
      </c>
      <c r="K6" s="31">
        <v>60.107999999999997</v>
      </c>
      <c r="L6" s="31">
        <v>60.11</v>
      </c>
      <c r="M6" s="31">
        <v>60.11</v>
      </c>
      <c r="N6" s="31">
        <v>60.11</v>
      </c>
      <c r="O6" s="31">
        <v>60.110999999999997</v>
      </c>
      <c r="P6" s="31">
        <v>60.113</v>
      </c>
      <c r="Q6" s="31">
        <v>60.110999999999997</v>
      </c>
      <c r="R6" s="31">
        <v>60.112000000000002</v>
      </c>
      <c r="S6" s="31">
        <v>60.110999999999997</v>
      </c>
      <c r="T6" s="31">
        <v>60.107999999999997</v>
      </c>
      <c r="U6" s="31">
        <v>60.107999999999997</v>
      </c>
      <c r="V6" s="31">
        <v>60.106999999999999</v>
      </c>
      <c r="W6" s="31">
        <v>60.109000000000002</v>
      </c>
      <c r="X6" s="31">
        <v>60.107999999999997</v>
      </c>
      <c r="Y6" s="31">
        <v>60.106999999999999</v>
      </c>
      <c r="Z6" s="31">
        <v>60.107999999999997</v>
      </c>
      <c r="AA6" s="31">
        <v>60.107999999999997</v>
      </c>
      <c r="AB6" s="31">
        <v>60.106000000000002</v>
      </c>
      <c r="AC6" s="31">
        <v>60.103999999999999</v>
      </c>
      <c r="AD6" s="31">
        <v>60.103999999999999</v>
      </c>
      <c r="AE6" s="31">
        <v>60.104999999999997</v>
      </c>
      <c r="AF6" s="31">
        <v>60.103999999999999</v>
      </c>
      <c r="AG6" s="31">
        <v>60.103000000000002</v>
      </c>
      <c r="AH6" s="31">
        <v>60.103000000000002</v>
      </c>
      <c r="AI6" s="31">
        <v>60.101999999999997</v>
      </c>
      <c r="AJ6" s="31">
        <v>60.100999999999999</v>
      </c>
      <c r="AK6" s="31">
        <v>60.103999999999999</v>
      </c>
      <c r="AL6" s="31">
        <v>60.104999999999997</v>
      </c>
      <c r="AM6" s="31">
        <v>60.103999999999999</v>
      </c>
      <c r="AN6" s="31">
        <v>60.103000000000002</v>
      </c>
      <c r="AO6" s="31">
        <v>60.103000000000002</v>
      </c>
      <c r="AP6" s="31">
        <v>60.101999999999997</v>
      </c>
      <c r="AQ6" s="31">
        <v>60.101999999999997</v>
      </c>
      <c r="AR6" s="31">
        <v>60.100999999999999</v>
      </c>
      <c r="AS6" s="31">
        <v>60.1</v>
      </c>
      <c r="AT6" s="31">
        <v>60.097999999999999</v>
      </c>
      <c r="AU6" s="31">
        <v>60.097000000000001</v>
      </c>
      <c r="AV6" s="31">
        <v>60.094999999999999</v>
      </c>
      <c r="AW6" s="31">
        <v>60.094999999999999</v>
      </c>
      <c r="AX6" s="31">
        <v>60.094999999999999</v>
      </c>
      <c r="AY6" s="31">
        <v>60.094000000000001</v>
      </c>
      <c r="AZ6" s="31">
        <v>60.093000000000004</v>
      </c>
      <c r="BA6" s="31">
        <v>60.093000000000004</v>
      </c>
      <c r="BB6" s="31">
        <v>60.094000000000001</v>
      </c>
      <c r="BC6" s="31">
        <v>60.094999999999999</v>
      </c>
      <c r="BD6" s="31">
        <v>60.093000000000004</v>
      </c>
      <c r="BE6" s="32">
        <v>60.090999999999994</v>
      </c>
      <c r="BF6" s="32">
        <v>60.089999999999996</v>
      </c>
      <c r="BG6" s="33">
        <v>60.090999999999994</v>
      </c>
      <c r="BH6" s="34">
        <v>60.085999999999999</v>
      </c>
      <c r="BI6" s="35">
        <v>60.085999999999999</v>
      </c>
      <c r="BJ6" s="35">
        <v>60.082000000000001</v>
      </c>
      <c r="BK6" s="35">
        <v>60.08</v>
      </c>
      <c r="BL6" s="36">
        <v>60.074999999999996</v>
      </c>
      <c r="BM6" s="36">
        <v>60.073999999999998</v>
      </c>
      <c r="BN6" s="31">
        <v>60.073</v>
      </c>
      <c r="BO6" s="37">
        <v>60.070999999999998</v>
      </c>
      <c r="BP6" s="37">
        <v>60.070999999999998</v>
      </c>
      <c r="BQ6" s="37">
        <v>60.067999999999998</v>
      </c>
      <c r="BR6" s="38">
        <v>60.067</v>
      </c>
      <c r="BS6" s="39">
        <v>60.068999999999996</v>
      </c>
      <c r="BT6" s="39">
        <v>60.067999999999998</v>
      </c>
      <c r="BU6" s="39">
        <v>60.067</v>
      </c>
      <c r="BV6" s="40">
        <v>60.067</v>
      </c>
      <c r="BW6" s="39">
        <v>60.067</v>
      </c>
      <c r="BX6" s="39">
        <v>60.065999999999995</v>
      </c>
      <c r="BY6" s="39">
        <v>60.067</v>
      </c>
      <c r="BZ6" s="39">
        <v>60.065999999999995</v>
      </c>
      <c r="CA6" s="39">
        <v>60.064999999999998</v>
      </c>
      <c r="CB6" s="41">
        <v>60.064999999999998</v>
      </c>
      <c r="CC6" s="41">
        <v>60.065999999999995</v>
      </c>
      <c r="CD6" s="41">
        <v>60.065999999999995</v>
      </c>
      <c r="CE6" s="42">
        <v>60.065999999999995</v>
      </c>
      <c r="CF6" s="42">
        <v>60.065999999999995</v>
      </c>
      <c r="CG6" s="42">
        <v>60.065999999999995</v>
      </c>
      <c r="CH6" s="42">
        <v>60.064</v>
      </c>
      <c r="CI6" s="42">
        <v>60.064999999999998</v>
      </c>
      <c r="CJ6" s="43">
        <v>60.067</v>
      </c>
      <c r="CK6" s="43">
        <v>60.067</v>
      </c>
      <c r="CL6" s="43">
        <v>60.067</v>
      </c>
      <c r="CM6" s="43">
        <v>60.064999999999998</v>
      </c>
      <c r="CN6" s="43">
        <v>60.065999999999995</v>
      </c>
      <c r="CO6" s="43">
        <v>60.061999999999998</v>
      </c>
      <c r="CP6" s="43">
        <v>60.064999999999998</v>
      </c>
      <c r="CQ6" s="43">
        <v>60.067</v>
      </c>
      <c r="CR6" s="43">
        <v>60.064</v>
      </c>
      <c r="CS6" s="43">
        <v>60.064999999999998</v>
      </c>
      <c r="CT6" s="43">
        <v>60.061</v>
      </c>
      <c r="CU6" s="43">
        <v>60.061999999999998</v>
      </c>
      <c r="CV6" s="43">
        <v>60.059999999999995</v>
      </c>
      <c r="CW6" s="43">
        <v>60.061</v>
      </c>
      <c r="CX6" s="43">
        <v>60.061999999999998</v>
      </c>
      <c r="CY6" s="43">
        <v>60.061999999999998</v>
      </c>
      <c r="CZ6" s="43">
        <v>60.058999999999997</v>
      </c>
      <c r="DA6" s="43">
        <v>60.058999999999997</v>
      </c>
      <c r="DB6" s="43">
        <v>60.058</v>
      </c>
      <c r="DC6" s="43">
        <v>60.056999999999995</v>
      </c>
      <c r="DD6" s="43">
        <v>60.058999999999997</v>
      </c>
      <c r="DE6" s="43">
        <v>60.058999999999997</v>
      </c>
      <c r="DF6" s="43">
        <v>60.058999999999997</v>
      </c>
      <c r="DG6" s="43">
        <v>60.058</v>
      </c>
      <c r="DH6" s="43">
        <v>60.058</v>
      </c>
      <c r="DI6" s="43">
        <v>60.058999999999997</v>
      </c>
      <c r="DJ6" s="43">
        <v>60.058</v>
      </c>
      <c r="DK6" s="43">
        <v>60.056999999999995</v>
      </c>
      <c r="DL6" s="32">
        <v>60.056999999999995</v>
      </c>
      <c r="DM6" s="32">
        <v>60.056999999999995</v>
      </c>
      <c r="DN6" s="32">
        <v>60.056999999999995</v>
      </c>
      <c r="DO6" s="32">
        <v>60.058999999999997</v>
      </c>
      <c r="DP6" s="32">
        <v>60.058</v>
      </c>
      <c r="DQ6" s="32">
        <v>60.06</v>
      </c>
      <c r="DR6" s="32">
        <v>60.06</v>
      </c>
      <c r="DS6" s="32">
        <v>60.058999999999997</v>
      </c>
      <c r="DT6" s="32">
        <v>60.057000000000002</v>
      </c>
      <c r="DU6" s="32">
        <v>60.057000000000002</v>
      </c>
      <c r="DV6" s="32">
        <v>60.057000000000002</v>
      </c>
      <c r="DW6" s="32">
        <v>60.055999999999997</v>
      </c>
      <c r="DX6" s="44">
        <v>60.054000000000002</v>
      </c>
      <c r="DY6" s="44">
        <v>60.055</v>
      </c>
      <c r="DZ6" s="44">
        <v>60.054000000000002</v>
      </c>
      <c r="EA6" s="44">
        <v>60.054000000000002</v>
      </c>
      <c r="EB6" s="44">
        <v>60.055999999999997</v>
      </c>
      <c r="EC6" s="44">
        <v>60.055</v>
      </c>
      <c r="ED6" s="44">
        <v>60.055999999999997</v>
      </c>
      <c r="EE6" s="44">
        <v>60.052999999999997</v>
      </c>
      <c r="EF6" s="44">
        <v>60.052999999999997</v>
      </c>
      <c r="EG6" s="44">
        <v>60.052999999999997</v>
      </c>
      <c r="EH6" s="44">
        <v>60.052</v>
      </c>
      <c r="EI6" s="44">
        <v>60.052</v>
      </c>
      <c r="EJ6" s="44">
        <v>60.051000000000002</v>
      </c>
    </row>
    <row r="7" spans="1:140" s="44" customFormat="1" x14ac:dyDescent="0.25">
      <c r="A7" s="29" t="s">
        <v>69</v>
      </c>
      <c r="B7" s="30">
        <v>74.331999999999994</v>
      </c>
      <c r="C7" s="31">
        <v>74.331999999999994</v>
      </c>
      <c r="D7" s="31">
        <v>74.331000000000003</v>
      </c>
      <c r="E7" s="31">
        <v>74.33</v>
      </c>
      <c r="F7" s="31">
        <v>74.328999999999994</v>
      </c>
      <c r="G7" s="31">
        <v>74.328000000000003</v>
      </c>
      <c r="H7" s="31">
        <v>74.326999999999998</v>
      </c>
      <c r="I7" s="31">
        <v>74.325000000000003</v>
      </c>
      <c r="J7" s="31">
        <v>74.322999999999993</v>
      </c>
      <c r="K7" s="31">
        <v>74.320999999999998</v>
      </c>
      <c r="L7" s="31">
        <v>74.322999999999993</v>
      </c>
      <c r="M7" s="31">
        <v>74.322999999999993</v>
      </c>
      <c r="N7" s="31">
        <v>74.322999999999993</v>
      </c>
      <c r="O7" s="31">
        <v>74.322999999999993</v>
      </c>
      <c r="P7" s="31">
        <v>74.325000000000003</v>
      </c>
      <c r="Q7" s="31">
        <v>74.322999999999993</v>
      </c>
      <c r="R7" s="31">
        <v>74.323999999999998</v>
      </c>
      <c r="S7" s="31">
        <v>74.322999999999993</v>
      </c>
      <c r="T7" s="31">
        <v>74.322999999999993</v>
      </c>
      <c r="U7" s="31">
        <v>74.322000000000003</v>
      </c>
      <c r="V7" s="31">
        <v>74.319999999999993</v>
      </c>
      <c r="W7" s="31">
        <v>74.319000000000003</v>
      </c>
      <c r="X7" s="31">
        <v>74.319000000000003</v>
      </c>
      <c r="Y7" s="31">
        <v>74.319999999999993</v>
      </c>
      <c r="Z7" s="31">
        <v>74.319000000000003</v>
      </c>
      <c r="AA7" s="31">
        <v>74.319000000000003</v>
      </c>
      <c r="AB7" s="31">
        <v>74.316000000000003</v>
      </c>
      <c r="AC7" s="31">
        <v>74.313999999999993</v>
      </c>
      <c r="AD7" s="31">
        <v>74.314999999999998</v>
      </c>
      <c r="AE7" s="31">
        <v>74.314999999999998</v>
      </c>
      <c r="AF7" s="31">
        <v>74.313999999999993</v>
      </c>
      <c r="AG7" s="31">
        <v>74.313000000000002</v>
      </c>
      <c r="AH7" s="31">
        <v>74.313000000000002</v>
      </c>
      <c r="AI7" s="31">
        <v>74.311000000000007</v>
      </c>
      <c r="AJ7" s="31">
        <v>74.31</v>
      </c>
      <c r="AK7" s="31">
        <v>74.313000000000002</v>
      </c>
      <c r="AL7" s="31">
        <v>74.313999999999993</v>
      </c>
      <c r="AM7" s="31">
        <v>74.313000000000002</v>
      </c>
      <c r="AN7" s="31">
        <v>74.313000000000002</v>
      </c>
      <c r="AO7" s="31">
        <v>74.311999999999998</v>
      </c>
      <c r="AP7" s="31">
        <v>74.311000000000007</v>
      </c>
      <c r="AQ7" s="31">
        <v>74.31</v>
      </c>
      <c r="AR7" s="31">
        <v>74.31</v>
      </c>
      <c r="AS7" s="31">
        <v>74.308000000000007</v>
      </c>
      <c r="AT7" s="31">
        <v>74.305999999999997</v>
      </c>
      <c r="AU7" s="31">
        <v>74.305000000000007</v>
      </c>
      <c r="AV7" s="31">
        <v>74.304000000000002</v>
      </c>
      <c r="AW7" s="31">
        <v>74.302999999999997</v>
      </c>
      <c r="AX7" s="31">
        <v>74.304000000000002</v>
      </c>
      <c r="AY7" s="31">
        <v>74.302999999999997</v>
      </c>
      <c r="AZ7" s="31">
        <v>74.302999999999997</v>
      </c>
      <c r="BA7" s="31">
        <v>74.302000000000007</v>
      </c>
      <c r="BB7" s="31">
        <v>74.302000000000007</v>
      </c>
      <c r="BC7" s="31">
        <v>74.302999999999997</v>
      </c>
      <c r="BD7" s="31">
        <v>74.302999999999997</v>
      </c>
      <c r="BE7" s="32">
        <v>74.298000000000002</v>
      </c>
      <c r="BF7" s="32">
        <v>74.297000000000011</v>
      </c>
      <c r="BG7" s="33">
        <v>74.298000000000002</v>
      </c>
      <c r="BH7" s="34">
        <v>74.294000000000011</v>
      </c>
      <c r="BI7" s="35">
        <v>74.293000000000006</v>
      </c>
      <c r="BJ7" s="35">
        <v>74.289000000000001</v>
      </c>
      <c r="BK7" s="35">
        <v>74.289000000000001</v>
      </c>
      <c r="BL7" s="36">
        <v>74.282000000000011</v>
      </c>
      <c r="BM7" s="36">
        <v>74.281000000000006</v>
      </c>
      <c r="BN7" s="31">
        <v>74.28</v>
      </c>
      <c r="BO7" s="37">
        <v>74.278000000000006</v>
      </c>
      <c r="BP7" s="37">
        <v>74.277000000000001</v>
      </c>
      <c r="BQ7" s="37">
        <v>74.275000000000006</v>
      </c>
      <c r="BR7" s="38">
        <v>74.27300000000001</v>
      </c>
      <c r="BS7" s="39">
        <v>74.275000000000006</v>
      </c>
      <c r="BT7" s="39">
        <v>74.274000000000001</v>
      </c>
      <c r="BU7" s="39">
        <v>74.274000000000001</v>
      </c>
      <c r="BV7" s="40">
        <v>74.27300000000001</v>
      </c>
      <c r="BW7" s="39">
        <v>74.27300000000001</v>
      </c>
      <c r="BX7" s="39">
        <v>74.27300000000001</v>
      </c>
      <c r="BY7" s="39">
        <v>74.274000000000001</v>
      </c>
      <c r="BZ7" s="39">
        <v>74.272000000000006</v>
      </c>
      <c r="CA7" s="39">
        <v>74.272000000000006</v>
      </c>
      <c r="CB7" s="41">
        <v>74.27300000000001</v>
      </c>
      <c r="CC7" s="41">
        <v>74.27300000000001</v>
      </c>
      <c r="CD7" s="41">
        <v>74.272000000000006</v>
      </c>
      <c r="CE7" s="42">
        <v>74.272000000000006</v>
      </c>
      <c r="CF7" s="42">
        <v>74.272000000000006</v>
      </c>
      <c r="CG7" s="42">
        <v>74.272000000000006</v>
      </c>
      <c r="CH7" s="42">
        <v>74.27000000000001</v>
      </c>
      <c r="CI7" s="42">
        <v>74.272000000000006</v>
      </c>
      <c r="CJ7" s="43">
        <v>74.27300000000001</v>
      </c>
      <c r="CK7" s="43">
        <v>74.27300000000001</v>
      </c>
      <c r="CL7" s="43">
        <v>74.27300000000001</v>
      </c>
      <c r="CM7" s="43">
        <v>74.271000000000001</v>
      </c>
      <c r="CN7" s="43">
        <v>74.272000000000006</v>
      </c>
      <c r="CO7" s="43">
        <v>74.26700000000001</v>
      </c>
      <c r="CP7" s="43">
        <v>74.27000000000001</v>
      </c>
      <c r="CQ7" s="43">
        <v>74.272000000000006</v>
      </c>
      <c r="CR7" s="43">
        <v>74.27000000000001</v>
      </c>
      <c r="CS7" s="43">
        <v>74.271000000000001</v>
      </c>
      <c r="CT7" s="43">
        <v>74.26700000000001</v>
      </c>
      <c r="CU7" s="43">
        <v>74.26700000000001</v>
      </c>
      <c r="CV7" s="43">
        <v>74.266000000000005</v>
      </c>
      <c r="CW7" s="43">
        <v>74.26700000000001</v>
      </c>
      <c r="CX7" s="43">
        <v>74.268000000000001</v>
      </c>
      <c r="CY7" s="43">
        <v>74.26700000000001</v>
      </c>
      <c r="CZ7" s="43">
        <v>74.265000000000001</v>
      </c>
      <c r="DA7" s="43">
        <v>74.26400000000001</v>
      </c>
      <c r="DB7" s="43">
        <v>74.263000000000005</v>
      </c>
      <c r="DC7" s="43">
        <v>74.263000000000005</v>
      </c>
      <c r="DD7" s="43">
        <v>74.26400000000001</v>
      </c>
      <c r="DE7" s="43">
        <v>74.26400000000001</v>
      </c>
      <c r="DF7" s="43">
        <v>74.265000000000001</v>
      </c>
      <c r="DG7" s="43">
        <v>74.263000000000005</v>
      </c>
      <c r="DH7" s="43">
        <v>74.263000000000005</v>
      </c>
      <c r="DI7" s="43">
        <v>74.26400000000001</v>
      </c>
      <c r="DJ7" s="43">
        <v>74.26400000000001</v>
      </c>
      <c r="DK7" s="43">
        <v>74.262</v>
      </c>
      <c r="DL7" s="32">
        <v>74.262</v>
      </c>
      <c r="DM7" s="32">
        <v>74.262</v>
      </c>
      <c r="DN7" s="32">
        <v>74.263000000000005</v>
      </c>
      <c r="DO7" s="32">
        <v>74.263999999999996</v>
      </c>
      <c r="DP7" s="32">
        <v>74.263999999999996</v>
      </c>
      <c r="DQ7" s="32">
        <v>74.263999999999996</v>
      </c>
      <c r="DR7" s="32">
        <v>74.265000000000001</v>
      </c>
      <c r="DS7" s="32">
        <v>74.263999999999996</v>
      </c>
      <c r="DT7" s="32">
        <v>74.262999999999991</v>
      </c>
      <c r="DU7" s="32">
        <v>74.262999999999991</v>
      </c>
      <c r="DV7" s="32">
        <v>74.263999999999996</v>
      </c>
      <c r="DW7" s="32">
        <v>74.262999999999991</v>
      </c>
      <c r="DX7" s="44">
        <v>74.259999999999991</v>
      </c>
      <c r="DY7" s="44">
        <v>74.259999999999991</v>
      </c>
      <c r="DZ7" s="44">
        <v>74.257999999999996</v>
      </c>
      <c r="EA7" s="44">
        <v>74.259999999999991</v>
      </c>
      <c r="EB7" s="44">
        <v>74.259999999999991</v>
      </c>
      <c r="EC7" s="44">
        <v>74.259999999999991</v>
      </c>
      <c r="ED7" s="44">
        <v>74.259999999999991</v>
      </c>
      <c r="EE7" s="44">
        <v>74.257999999999996</v>
      </c>
      <c r="EF7" s="44">
        <v>74.257999999999996</v>
      </c>
      <c r="EG7" s="44">
        <v>74.259</v>
      </c>
      <c r="EH7" s="44">
        <v>74.257999999999996</v>
      </c>
      <c r="EI7" s="44">
        <v>74.256</v>
      </c>
      <c r="EJ7" s="44">
        <v>74.254999999999995</v>
      </c>
    </row>
    <row r="8" spans="1:140" s="44" customFormat="1" x14ac:dyDescent="0.25">
      <c r="A8" s="29" t="s">
        <v>70</v>
      </c>
      <c r="B8" s="30">
        <v>88.120999999999995</v>
      </c>
      <c r="C8" s="31">
        <v>88.120999999999995</v>
      </c>
      <c r="D8" s="31">
        <v>88.12</v>
      </c>
      <c r="E8" s="31">
        <v>88.12</v>
      </c>
      <c r="F8" s="31">
        <v>88.119</v>
      </c>
      <c r="G8" s="31">
        <v>88.117000000000004</v>
      </c>
      <c r="H8" s="31">
        <v>88.116</v>
      </c>
      <c r="I8" s="31">
        <v>88.113</v>
      </c>
      <c r="J8" s="31">
        <v>88.111000000000004</v>
      </c>
      <c r="K8" s="31">
        <v>88.108999999999995</v>
      </c>
      <c r="L8" s="31">
        <v>88.11</v>
      </c>
      <c r="M8" s="31">
        <v>88.11</v>
      </c>
      <c r="N8" s="31">
        <v>88.11</v>
      </c>
      <c r="O8" s="31">
        <v>88.111999999999995</v>
      </c>
      <c r="P8" s="31">
        <v>88.113</v>
      </c>
      <c r="Q8" s="31">
        <v>88.11</v>
      </c>
      <c r="R8" s="31">
        <v>88.111000000000004</v>
      </c>
      <c r="S8" s="31">
        <v>88.11</v>
      </c>
      <c r="T8" s="31">
        <v>88.106999999999999</v>
      </c>
      <c r="U8" s="31">
        <v>88.106999999999999</v>
      </c>
      <c r="V8" s="31">
        <v>88.105999999999995</v>
      </c>
      <c r="W8" s="31">
        <v>88.105000000000004</v>
      </c>
      <c r="X8" s="31">
        <v>88.105000000000004</v>
      </c>
      <c r="Y8" s="31">
        <v>88.105000000000004</v>
      </c>
      <c r="Z8" s="31">
        <v>88.105999999999995</v>
      </c>
      <c r="AA8" s="31">
        <v>88.105000000000004</v>
      </c>
      <c r="AB8" s="31">
        <v>88.102000000000004</v>
      </c>
      <c r="AC8" s="31">
        <v>88.1</v>
      </c>
      <c r="AD8" s="31">
        <v>88.100999999999999</v>
      </c>
      <c r="AE8" s="31">
        <v>88.102000000000004</v>
      </c>
      <c r="AF8" s="31">
        <v>88.1</v>
      </c>
      <c r="AG8" s="31">
        <v>88.099000000000004</v>
      </c>
      <c r="AH8" s="31">
        <v>88.097999999999999</v>
      </c>
      <c r="AI8" s="31">
        <v>88.096000000000004</v>
      </c>
      <c r="AJ8" s="31">
        <v>88.094999999999999</v>
      </c>
      <c r="AK8" s="31">
        <v>88.096999999999994</v>
      </c>
      <c r="AL8" s="31">
        <v>88.097999999999999</v>
      </c>
      <c r="AM8" s="31">
        <v>88.096999999999994</v>
      </c>
      <c r="AN8" s="31">
        <v>88.096999999999994</v>
      </c>
      <c r="AO8" s="31">
        <v>88.096000000000004</v>
      </c>
      <c r="AP8" s="31">
        <v>88.094999999999999</v>
      </c>
      <c r="AQ8" s="31">
        <v>88.093999999999994</v>
      </c>
      <c r="AR8" s="31">
        <v>88.093000000000004</v>
      </c>
      <c r="AS8" s="31">
        <v>88.091999999999999</v>
      </c>
      <c r="AT8" s="31">
        <v>88.091999999999999</v>
      </c>
      <c r="AU8" s="31">
        <v>88.09</v>
      </c>
      <c r="AV8" s="31">
        <v>88.087999999999994</v>
      </c>
      <c r="AW8" s="31">
        <v>88.087000000000003</v>
      </c>
      <c r="AX8" s="31">
        <v>88.084999999999994</v>
      </c>
      <c r="AY8" s="31">
        <v>88.085999999999999</v>
      </c>
      <c r="AZ8" s="31">
        <v>88.084999999999994</v>
      </c>
      <c r="BA8" s="31">
        <v>88.082999999999998</v>
      </c>
      <c r="BB8" s="31">
        <v>88.084000000000003</v>
      </c>
      <c r="BC8" s="31">
        <v>88.085999999999999</v>
      </c>
      <c r="BD8" s="31">
        <v>88.085999999999999</v>
      </c>
      <c r="BE8" s="32">
        <v>88.079000000000008</v>
      </c>
      <c r="BF8" s="32">
        <v>88.076999999999998</v>
      </c>
      <c r="BG8" s="33">
        <v>88.079000000000008</v>
      </c>
      <c r="BH8" s="34">
        <v>88.075000000000003</v>
      </c>
      <c r="BI8" s="35">
        <v>88.073999999999998</v>
      </c>
      <c r="BJ8" s="35">
        <v>88.070000000000007</v>
      </c>
      <c r="BK8" s="35">
        <v>88.067999999999998</v>
      </c>
      <c r="BL8" s="36">
        <v>88.063000000000002</v>
      </c>
      <c r="BM8" s="36">
        <v>88.061999999999998</v>
      </c>
      <c r="BN8" s="31">
        <v>88.061000000000007</v>
      </c>
      <c r="BO8" s="37">
        <v>88.058000000000007</v>
      </c>
      <c r="BP8" s="37">
        <v>88.057000000000002</v>
      </c>
      <c r="BQ8" s="37">
        <v>88.055000000000007</v>
      </c>
      <c r="BR8" s="38">
        <v>88.052999999999997</v>
      </c>
      <c r="BS8" s="39">
        <v>88.055000000000007</v>
      </c>
      <c r="BT8" s="39">
        <v>88.052999999999997</v>
      </c>
      <c r="BU8" s="39">
        <v>88.052999999999997</v>
      </c>
      <c r="BV8" s="40">
        <v>88.052999999999997</v>
      </c>
      <c r="BW8" s="39">
        <v>88.052999999999997</v>
      </c>
      <c r="BX8" s="39">
        <v>88.052999999999997</v>
      </c>
      <c r="BY8" s="39">
        <v>88.052999999999997</v>
      </c>
      <c r="BZ8" s="39">
        <v>88.052000000000007</v>
      </c>
      <c r="CA8" s="39">
        <v>88.052000000000007</v>
      </c>
      <c r="CB8" s="41">
        <v>88.052000000000007</v>
      </c>
      <c r="CC8" s="41">
        <v>88.052999999999997</v>
      </c>
      <c r="CD8" s="41">
        <v>88.052000000000007</v>
      </c>
      <c r="CE8" s="42">
        <v>88.052999999999997</v>
      </c>
      <c r="CF8" s="42">
        <v>88.052000000000007</v>
      </c>
      <c r="CG8" s="42">
        <v>88.052000000000007</v>
      </c>
      <c r="CH8" s="42">
        <v>88.049000000000007</v>
      </c>
      <c r="CI8" s="42">
        <v>88.052000000000007</v>
      </c>
      <c r="CJ8" s="43">
        <v>88.052000000000007</v>
      </c>
      <c r="CK8" s="43">
        <v>88.052999999999997</v>
      </c>
      <c r="CL8" s="43">
        <v>88.052999999999997</v>
      </c>
      <c r="CM8" s="43">
        <v>88.050000000000011</v>
      </c>
      <c r="CN8" s="43">
        <v>88.051000000000002</v>
      </c>
      <c r="CO8" s="43">
        <v>88.047000000000011</v>
      </c>
      <c r="CP8" s="43">
        <v>88.049000000000007</v>
      </c>
      <c r="CQ8" s="43">
        <v>88.052000000000007</v>
      </c>
      <c r="CR8" s="43">
        <v>88.049000000000007</v>
      </c>
      <c r="CS8" s="43">
        <v>88.050000000000011</v>
      </c>
      <c r="CT8" s="43">
        <v>88.047000000000011</v>
      </c>
      <c r="CU8" s="43">
        <v>88.047000000000011</v>
      </c>
      <c r="CV8" s="43">
        <v>88.045000000000002</v>
      </c>
      <c r="CW8" s="43">
        <v>88.047000000000011</v>
      </c>
      <c r="CX8" s="43">
        <v>88.047000000000011</v>
      </c>
      <c r="CY8" s="43">
        <v>88.046000000000006</v>
      </c>
      <c r="CZ8" s="43">
        <v>88.044000000000011</v>
      </c>
      <c r="DA8" s="43">
        <v>88.043000000000006</v>
      </c>
      <c r="DB8" s="43">
        <v>88.042000000000002</v>
      </c>
      <c r="DC8" s="43">
        <v>88.042000000000002</v>
      </c>
      <c r="DD8" s="43">
        <v>88.043000000000006</v>
      </c>
      <c r="DE8" s="43">
        <v>88.043000000000006</v>
      </c>
      <c r="DF8" s="43">
        <v>88.043000000000006</v>
      </c>
      <c r="DG8" s="43">
        <v>88.042000000000002</v>
      </c>
      <c r="DH8" s="43">
        <v>88.042000000000002</v>
      </c>
      <c r="DI8" s="43">
        <v>88.043000000000006</v>
      </c>
      <c r="DJ8" s="43">
        <v>88.042000000000002</v>
      </c>
      <c r="DK8" s="43">
        <v>88.04</v>
      </c>
      <c r="DL8" s="32">
        <v>88.04</v>
      </c>
      <c r="DM8" s="32">
        <v>88.04</v>
      </c>
      <c r="DN8" s="32">
        <v>88.041000000000011</v>
      </c>
      <c r="DO8" s="32">
        <v>88.041999999999987</v>
      </c>
      <c r="DP8" s="32">
        <v>88.042999999999992</v>
      </c>
      <c r="DQ8" s="32">
        <v>88.042999999999992</v>
      </c>
      <c r="DR8" s="32">
        <v>88.043999999999997</v>
      </c>
      <c r="DS8" s="32">
        <v>88.041999999999987</v>
      </c>
      <c r="DT8" s="32">
        <v>88.039999999999992</v>
      </c>
      <c r="DU8" s="32">
        <v>88.040999999999997</v>
      </c>
      <c r="DV8" s="32">
        <v>88.041999999999987</v>
      </c>
      <c r="DW8" s="32">
        <v>88.040999999999997</v>
      </c>
      <c r="DX8" s="44">
        <v>88.037999999999997</v>
      </c>
      <c r="DY8" s="44">
        <v>88.037999999999997</v>
      </c>
      <c r="DZ8" s="44">
        <v>88.035999999999987</v>
      </c>
      <c r="EA8" s="44">
        <v>88.037999999999997</v>
      </c>
      <c r="EB8" s="44">
        <v>88.038999999999987</v>
      </c>
      <c r="EC8" s="44">
        <v>88.037999999999997</v>
      </c>
      <c r="ED8" s="44">
        <v>88.037999999999997</v>
      </c>
      <c r="EE8" s="44">
        <v>88.034999999999997</v>
      </c>
      <c r="EF8" s="44">
        <v>88.035999999999987</v>
      </c>
      <c r="EG8" s="44">
        <v>88.036999999999992</v>
      </c>
      <c r="EH8" s="44">
        <v>88.034999999999997</v>
      </c>
      <c r="EI8" s="44">
        <v>88.033999999999992</v>
      </c>
      <c r="EJ8" s="44">
        <v>88.032999999999987</v>
      </c>
    </row>
    <row r="9" spans="1:140" s="44" customFormat="1" x14ac:dyDescent="0.25">
      <c r="A9" s="29" t="s">
        <v>71</v>
      </c>
      <c r="B9" s="30">
        <v>98.867999999999995</v>
      </c>
      <c r="C9" s="31">
        <v>98.867999999999995</v>
      </c>
      <c r="D9" s="31">
        <v>98.867000000000004</v>
      </c>
      <c r="E9" s="31">
        <v>98.867000000000004</v>
      </c>
      <c r="F9" s="31">
        <v>98.864999999999995</v>
      </c>
      <c r="G9" s="31">
        <v>98.864999999999995</v>
      </c>
      <c r="H9" s="31">
        <v>98.863</v>
      </c>
      <c r="I9" s="31">
        <v>98.858999999999995</v>
      </c>
      <c r="J9" s="31">
        <v>98.856999999999999</v>
      </c>
      <c r="K9" s="31">
        <v>98.855000000000004</v>
      </c>
      <c r="L9" s="31">
        <v>98.855000000000004</v>
      </c>
      <c r="M9" s="31">
        <v>98.853999999999999</v>
      </c>
      <c r="N9" s="31">
        <v>98.855000000000004</v>
      </c>
      <c r="O9" s="31">
        <v>98.855999999999995</v>
      </c>
      <c r="P9" s="31">
        <v>98.856999999999999</v>
      </c>
      <c r="Q9" s="31">
        <v>98.855000000000004</v>
      </c>
      <c r="R9" s="31">
        <v>98.855000000000004</v>
      </c>
      <c r="S9" s="31">
        <v>98.855999999999995</v>
      </c>
      <c r="T9" s="31">
        <v>98.852999999999994</v>
      </c>
      <c r="U9" s="31">
        <v>98.852000000000004</v>
      </c>
      <c r="V9" s="31">
        <v>98.85</v>
      </c>
      <c r="W9" s="31">
        <v>98.849000000000004</v>
      </c>
      <c r="X9" s="31">
        <v>98.847999999999999</v>
      </c>
      <c r="Y9" s="31">
        <v>98.847999999999999</v>
      </c>
      <c r="Z9" s="31">
        <v>98.849000000000004</v>
      </c>
      <c r="AA9" s="31">
        <v>98.846999999999994</v>
      </c>
      <c r="AB9" s="31">
        <v>98.843999999999994</v>
      </c>
      <c r="AC9" s="31">
        <v>98.840999999999994</v>
      </c>
      <c r="AD9" s="31">
        <v>98.840999999999994</v>
      </c>
      <c r="AE9" s="31">
        <v>98.841999999999999</v>
      </c>
      <c r="AF9" s="31">
        <v>98.84</v>
      </c>
      <c r="AG9" s="31">
        <v>98.84</v>
      </c>
      <c r="AH9" s="31">
        <v>98.838999999999999</v>
      </c>
      <c r="AI9" s="31">
        <v>98.837000000000003</v>
      </c>
      <c r="AJ9" s="31">
        <v>98.834999999999994</v>
      </c>
      <c r="AK9" s="31">
        <v>98.837000000000003</v>
      </c>
      <c r="AL9" s="31">
        <v>98.837999999999994</v>
      </c>
      <c r="AM9" s="31">
        <v>98.837000000000003</v>
      </c>
      <c r="AN9" s="31">
        <v>98.835999999999999</v>
      </c>
      <c r="AO9" s="31">
        <v>98.834999999999994</v>
      </c>
      <c r="AP9" s="31">
        <v>98.834999999999994</v>
      </c>
      <c r="AQ9" s="31">
        <v>98.834000000000003</v>
      </c>
      <c r="AR9" s="31">
        <v>98.834000000000003</v>
      </c>
      <c r="AS9" s="31">
        <v>98.831999999999994</v>
      </c>
      <c r="AT9" s="31">
        <v>98.83</v>
      </c>
      <c r="AU9" s="31">
        <v>98.828000000000003</v>
      </c>
      <c r="AV9" s="31">
        <v>98.825999999999993</v>
      </c>
      <c r="AW9" s="31">
        <v>98.825000000000003</v>
      </c>
      <c r="AX9" s="31">
        <v>98.825000000000003</v>
      </c>
      <c r="AY9" s="31">
        <v>98.823999999999998</v>
      </c>
      <c r="AZ9" s="31">
        <v>98.822999999999993</v>
      </c>
      <c r="BA9" s="31">
        <v>98.820999999999998</v>
      </c>
      <c r="BB9" s="31">
        <v>98.822999999999993</v>
      </c>
      <c r="BC9" s="31">
        <v>98.823999999999998</v>
      </c>
      <c r="BD9" s="31">
        <v>98.823999999999998</v>
      </c>
      <c r="BE9" s="32">
        <v>98.817000000000007</v>
      </c>
      <c r="BF9" s="32">
        <v>98.814999999999998</v>
      </c>
      <c r="BG9" s="33">
        <v>98.817000000000007</v>
      </c>
      <c r="BH9" s="34">
        <v>98.811999999999998</v>
      </c>
      <c r="BI9" s="35">
        <v>98.811000000000007</v>
      </c>
      <c r="BJ9" s="35">
        <v>98.805999999999997</v>
      </c>
      <c r="BK9" s="35">
        <v>98.805000000000007</v>
      </c>
      <c r="BL9" s="36">
        <v>98.800000000000011</v>
      </c>
      <c r="BM9" s="36">
        <v>98.799000000000007</v>
      </c>
      <c r="BN9" s="31">
        <v>98.797000000000011</v>
      </c>
      <c r="BO9" s="37">
        <v>98.795000000000002</v>
      </c>
      <c r="BP9" s="37">
        <v>98.794000000000011</v>
      </c>
      <c r="BQ9" s="37">
        <v>98.791000000000011</v>
      </c>
      <c r="BR9" s="38">
        <v>98.789000000000001</v>
      </c>
      <c r="BS9" s="39">
        <v>98.792000000000002</v>
      </c>
      <c r="BT9" s="39">
        <v>98.79</v>
      </c>
      <c r="BU9" s="39">
        <v>98.79</v>
      </c>
      <c r="BV9" s="40">
        <v>98.79</v>
      </c>
      <c r="BW9" s="39">
        <v>98.79</v>
      </c>
      <c r="BX9" s="39">
        <v>98.789000000000001</v>
      </c>
      <c r="BY9" s="39">
        <v>98.79</v>
      </c>
      <c r="BZ9" s="39">
        <v>98.789000000000001</v>
      </c>
      <c r="CA9" s="39">
        <v>98.788000000000011</v>
      </c>
      <c r="CB9" s="41">
        <v>98.788000000000011</v>
      </c>
      <c r="CC9" s="41">
        <v>98.789000000000001</v>
      </c>
      <c r="CD9" s="41">
        <v>98.788000000000011</v>
      </c>
      <c r="CE9" s="42">
        <v>98.789000000000001</v>
      </c>
      <c r="CF9" s="42">
        <v>98.788000000000011</v>
      </c>
      <c r="CG9" s="42">
        <v>98.787000000000006</v>
      </c>
      <c r="CH9" s="42">
        <v>98.786000000000001</v>
      </c>
      <c r="CI9" s="42">
        <v>98.787000000000006</v>
      </c>
      <c r="CJ9" s="43">
        <v>98.789000000000001</v>
      </c>
      <c r="CK9" s="43">
        <v>98.789000000000001</v>
      </c>
      <c r="CL9" s="43">
        <v>98.788000000000011</v>
      </c>
      <c r="CM9" s="43">
        <v>98.786000000000001</v>
      </c>
      <c r="CN9" s="43">
        <v>98.787000000000006</v>
      </c>
      <c r="CO9" s="43">
        <v>98.781000000000006</v>
      </c>
      <c r="CP9" s="43">
        <v>98.785000000000011</v>
      </c>
      <c r="CQ9" s="43">
        <v>98.787000000000006</v>
      </c>
      <c r="CR9" s="43">
        <v>98.785000000000011</v>
      </c>
      <c r="CS9" s="43">
        <v>98.785000000000011</v>
      </c>
      <c r="CT9" s="43">
        <v>98.782000000000011</v>
      </c>
      <c r="CU9" s="43">
        <v>98.782000000000011</v>
      </c>
      <c r="CV9" s="43">
        <v>98.78</v>
      </c>
      <c r="CW9" s="43">
        <v>98.782000000000011</v>
      </c>
      <c r="CX9" s="43">
        <v>98.783000000000001</v>
      </c>
      <c r="CY9" s="43">
        <v>98.781000000000006</v>
      </c>
      <c r="CZ9" s="43">
        <v>98.78</v>
      </c>
      <c r="DA9" s="43">
        <v>98.778000000000006</v>
      </c>
      <c r="DB9" s="43">
        <v>98.777000000000001</v>
      </c>
      <c r="DC9" s="43">
        <v>98.77600000000001</v>
      </c>
      <c r="DD9" s="43">
        <v>98.777000000000001</v>
      </c>
      <c r="DE9" s="43">
        <v>98.777000000000001</v>
      </c>
      <c r="DF9" s="43">
        <v>98.777000000000001</v>
      </c>
      <c r="DG9" s="43">
        <v>98.77600000000001</v>
      </c>
      <c r="DH9" s="43">
        <v>98.77600000000001</v>
      </c>
      <c r="DI9" s="43">
        <v>98.777000000000001</v>
      </c>
      <c r="DJ9" s="43">
        <v>98.777000000000001</v>
      </c>
      <c r="DK9" s="43">
        <v>98.774000000000001</v>
      </c>
      <c r="DL9" s="32">
        <v>98.775000000000006</v>
      </c>
      <c r="DM9" s="32">
        <v>98.775000000000006</v>
      </c>
      <c r="DN9" s="32">
        <v>98.77600000000001</v>
      </c>
      <c r="DO9" s="32">
        <v>98.776999999999987</v>
      </c>
      <c r="DP9" s="32">
        <v>98.776999999999987</v>
      </c>
      <c r="DQ9" s="32">
        <v>98.776999999999987</v>
      </c>
      <c r="DR9" s="32">
        <v>98.777999999999992</v>
      </c>
      <c r="DS9" s="32">
        <v>98.775999999999996</v>
      </c>
      <c r="DT9" s="32">
        <v>98.774999999999991</v>
      </c>
      <c r="DU9" s="32">
        <v>98.775999999999996</v>
      </c>
      <c r="DV9" s="32">
        <v>98.775999999999996</v>
      </c>
      <c r="DW9" s="32">
        <v>98.774999999999991</v>
      </c>
      <c r="DX9" s="44">
        <v>98.771999999999991</v>
      </c>
      <c r="DY9" s="44">
        <v>98.771999999999991</v>
      </c>
      <c r="DZ9" s="44">
        <v>98.77</v>
      </c>
      <c r="EA9" s="44">
        <v>98.77</v>
      </c>
      <c r="EB9" s="44">
        <v>98.771999999999991</v>
      </c>
      <c r="EC9" s="44">
        <v>98.770999999999987</v>
      </c>
      <c r="ED9" s="44">
        <v>98.771999999999991</v>
      </c>
      <c r="EE9" s="44">
        <v>98.768999999999991</v>
      </c>
      <c r="EF9" s="44">
        <v>98.768000000000001</v>
      </c>
      <c r="EG9" s="44">
        <v>98.77</v>
      </c>
      <c r="EH9" s="44">
        <v>98.768000000000001</v>
      </c>
      <c r="EI9" s="44">
        <v>98.768000000000001</v>
      </c>
      <c r="EJ9" s="44">
        <v>98.765000000000001</v>
      </c>
    </row>
    <row r="10" spans="1:140" s="44" customFormat="1" x14ac:dyDescent="0.25">
      <c r="A10" s="29" t="s">
        <v>72</v>
      </c>
      <c r="B10" s="30">
        <v>101.387</v>
      </c>
      <c r="C10" s="31">
        <v>101.387</v>
      </c>
      <c r="D10" s="31">
        <v>101.386</v>
      </c>
      <c r="E10" s="31">
        <v>101.38500000000001</v>
      </c>
      <c r="F10" s="31">
        <v>101.384</v>
      </c>
      <c r="G10" s="31">
        <v>101.383</v>
      </c>
      <c r="H10" s="31">
        <v>101.381</v>
      </c>
      <c r="I10" s="31">
        <v>101.377</v>
      </c>
      <c r="J10" s="31">
        <v>101.375</v>
      </c>
      <c r="K10" s="31">
        <v>101.372</v>
      </c>
      <c r="L10" s="31">
        <v>101.374</v>
      </c>
      <c r="M10" s="31">
        <v>101.373</v>
      </c>
      <c r="N10" s="31">
        <v>101.373</v>
      </c>
      <c r="O10" s="31">
        <v>101.374</v>
      </c>
      <c r="P10" s="31">
        <v>101.376</v>
      </c>
      <c r="Q10" s="31">
        <v>101.375</v>
      </c>
      <c r="R10" s="31">
        <v>101.375</v>
      </c>
      <c r="S10" s="31">
        <v>101.374</v>
      </c>
      <c r="T10" s="31">
        <v>101.37</v>
      </c>
      <c r="U10" s="31">
        <v>101.369</v>
      </c>
      <c r="V10" s="31">
        <v>101.367</v>
      </c>
      <c r="W10" s="31">
        <v>101.367</v>
      </c>
      <c r="X10" s="31">
        <v>101.366</v>
      </c>
      <c r="Y10" s="31">
        <v>101.36499999999999</v>
      </c>
      <c r="Z10" s="31">
        <v>101.367</v>
      </c>
      <c r="AA10" s="31">
        <v>101.364</v>
      </c>
      <c r="AB10" s="31">
        <v>101.361</v>
      </c>
      <c r="AC10" s="31">
        <v>101.35599999999999</v>
      </c>
      <c r="AD10" s="31">
        <v>101.357</v>
      </c>
      <c r="AE10" s="31">
        <v>101.358</v>
      </c>
      <c r="AF10" s="31">
        <v>101.357</v>
      </c>
      <c r="AG10" s="31">
        <v>101.357</v>
      </c>
      <c r="AH10" s="31">
        <v>101.35599999999999</v>
      </c>
      <c r="AI10" s="31">
        <v>101.354</v>
      </c>
      <c r="AJ10" s="31">
        <v>101.354</v>
      </c>
      <c r="AK10" s="31">
        <v>101.355</v>
      </c>
      <c r="AL10" s="31">
        <v>101.354</v>
      </c>
      <c r="AM10" s="31">
        <v>101.354</v>
      </c>
      <c r="AN10" s="31">
        <v>101.35299999999999</v>
      </c>
      <c r="AO10" s="31">
        <v>101.35299999999999</v>
      </c>
      <c r="AP10" s="31">
        <v>101.352</v>
      </c>
      <c r="AQ10" s="31">
        <v>101.351</v>
      </c>
      <c r="AR10" s="31">
        <v>101.35</v>
      </c>
      <c r="AS10" s="31">
        <v>101.348</v>
      </c>
      <c r="AT10" s="31">
        <v>101.346</v>
      </c>
      <c r="AU10" s="31">
        <v>101.345</v>
      </c>
      <c r="AV10" s="31">
        <v>101.343</v>
      </c>
      <c r="AW10" s="31">
        <v>101.342</v>
      </c>
      <c r="AX10" s="31">
        <v>101.34099999999999</v>
      </c>
      <c r="AY10" s="31">
        <v>101.34</v>
      </c>
      <c r="AZ10" s="31">
        <v>101.33799999999999</v>
      </c>
      <c r="BA10" s="31">
        <v>101.33799999999999</v>
      </c>
      <c r="BB10" s="31">
        <v>101.34</v>
      </c>
      <c r="BC10" s="31">
        <v>101.34099999999999</v>
      </c>
      <c r="BD10" s="31">
        <v>101.34</v>
      </c>
      <c r="BE10" s="32">
        <v>101.33200000000001</v>
      </c>
      <c r="BF10" s="32">
        <v>101.33</v>
      </c>
      <c r="BG10" s="33">
        <v>101.33200000000001</v>
      </c>
      <c r="BH10" s="34">
        <v>101.328</v>
      </c>
      <c r="BI10" s="35">
        <v>101.327</v>
      </c>
      <c r="BJ10" s="35">
        <v>101.322</v>
      </c>
      <c r="BK10" s="35">
        <v>101.32000000000001</v>
      </c>
      <c r="BL10" s="36">
        <v>101.315</v>
      </c>
      <c r="BM10" s="36">
        <v>101.31400000000001</v>
      </c>
      <c r="BN10" s="31">
        <v>101.312</v>
      </c>
      <c r="BO10" s="37">
        <v>101.31</v>
      </c>
      <c r="BP10" s="37">
        <v>101.309</v>
      </c>
      <c r="BQ10" s="37">
        <v>101.306</v>
      </c>
      <c r="BR10" s="38">
        <v>101.304</v>
      </c>
      <c r="BS10" s="39">
        <v>101.307</v>
      </c>
      <c r="BT10" s="39">
        <v>101.30500000000001</v>
      </c>
      <c r="BU10" s="39">
        <v>101.304</v>
      </c>
      <c r="BV10" s="40">
        <v>101.30500000000001</v>
      </c>
      <c r="BW10" s="39">
        <v>101.30500000000001</v>
      </c>
      <c r="BX10" s="39">
        <v>101.30500000000001</v>
      </c>
      <c r="BY10" s="39">
        <v>101.30500000000001</v>
      </c>
      <c r="BZ10" s="39">
        <v>101.303</v>
      </c>
      <c r="CA10" s="39">
        <v>101.303</v>
      </c>
      <c r="CB10" s="41">
        <v>101.303</v>
      </c>
      <c r="CC10" s="41">
        <v>101.304</v>
      </c>
      <c r="CD10" s="41">
        <v>101.303</v>
      </c>
      <c r="CE10" s="42">
        <v>101.304</v>
      </c>
      <c r="CF10" s="42">
        <v>101.303</v>
      </c>
      <c r="CG10" s="42">
        <v>101.30200000000001</v>
      </c>
      <c r="CH10" s="42">
        <v>101.301</v>
      </c>
      <c r="CI10" s="42">
        <v>101.303</v>
      </c>
      <c r="CJ10" s="43">
        <v>101.303</v>
      </c>
      <c r="CK10" s="43">
        <v>101.304</v>
      </c>
      <c r="CL10" s="43">
        <v>101.304</v>
      </c>
      <c r="CM10" s="43">
        <v>101.301</v>
      </c>
      <c r="CN10" s="43">
        <v>101.30200000000001</v>
      </c>
      <c r="CO10" s="43">
        <v>101.29700000000001</v>
      </c>
      <c r="CP10" s="43">
        <v>101.30000000000001</v>
      </c>
      <c r="CQ10" s="43">
        <v>101.30200000000001</v>
      </c>
      <c r="CR10" s="43">
        <v>101.30000000000001</v>
      </c>
      <c r="CS10" s="43">
        <v>101.301</v>
      </c>
      <c r="CT10" s="43">
        <v>101.29700000000001</v>
      </c>
      <c r="CU10" s="43">
        <v>101.29700000000001</v>
      </c>
      <c r="CV10" s="43">
        <v>101.295</v>
      </c>
      <c r="CW10" s="43">
        <v>101.29600000000001</v>
      </c>
      <c r="CX10" s="43">
        <v>101.298</v>
      </c>
      <c r="CY10" s="43">
        <v>101.29600000000001</v>
      </c>
      <c r="CZ10" s="43">
        <v>101.29400000000001</v>
      </c>
      <c r="DA10" s="43">
        <v>101.29300000000001</v>
      </c>
      <c r="DB10" s="43">
        <v>101.29100000000001</v>
      </c>
      <c r="DC10" s="43">
        <v>101.29100000000001</v>
      </c>
      <c r="DD10" s="43">
        <v>101.292</v>
      </c>
      <c r="DE10" s="43">
        <v>101.292</v>
      </c>
      <c r="DF10" s="43">
        <v>101.29300000000001</v>
      </c>
      <c r="DG10" s="43">
        <v>101.29100000000001</v>
      </c>
      <c r="DH10" s="43">
        <v>101.29100000000001</v>
      </c>
      <c r="DI10" s="43">
        <v>101.292</v>
      </c>
      <c r="DJ10" s="43">
        <v>101.292</v>
      </c>
      <c r="DK10" s="43">
        <v>101.289</v>
      </c>
      <c r="DL10" s="32">
        <v>101.289</v>
      </c>
      <c r="DM10" s="32">
        <v>101.289</v>
      </c>
      <c r="DN10" s="32">
        <v>101.29</v>
      </c>
      <c r="DO10" s="32">
        <v>101.291</v>
      </c>
      <c r="DP10" s="32">
        <v>101.29199999999999</v>
      </c>
      <c r="DQ10" s="32">
        <v>101.29199999999999</v>
      </c>
      <c r="DR10" s="32">
        <v>101.29299999999999</v>
      </c>
      <c r="DS10" s="32">
        <v>101.291</v>
      </c>
      <c r="DT10" s="32">
        <v>101.28999999999999</v>
      </c>
      <c r="DU10" s="32">
        <v>101.291</v>
      </c>
      <c r="DV10" s="32">
        <v>101.291</v>
      </c>
      <c r="DW10" s="32">
        <v>101.28999999999999</v>
      </c>
      <c r="DX10" s="44">
        <v>101.28699999999999</v>
      </c>
      <c r="DY10" s="44">
        <v>101.28599999999999</v>
      </c>
      <c r="DZ10" s="44">
        <v>101.285</v>
      </c>
      <c r="EA10" s="44">
        <v>101.28599999999999</v>
      </c>
      <c r="EB10" s="44">
        <v>101.28599999999999</v>
      </c>
      <c r="EC10" s="44">
        <v>101.285</v>
      </c>
      <c r="ED10" s="44">
        <v>101.285</v>
      </c>
      <c r="EE10" s="44">
        <v>101.282</v>
      </c>
      <c r="EF10" s="44">
        <v>101.28299999999999</v>
      </c>
      <c r="EG10" s="44">
        <v>101.28399999999999</v>
      </c>
      <c r="EH10" s="44">
        <v>101.28299999999999</v>
      </c>
      <c r="EI10" s="44">
        <v>101.282</v>
      </c>
      <c r="EJ10" s="44">
        <v>101.27999999999999</v>
      </c>
    </row>
    <row r="11" spans="1:140" s="44" customFormat="1" x14ac:dyDescent="0.25">
      <c r="A11" s="29" t="s">
        <v>73</v>
      </c>
      <c r="B11" s="30">
        <v>112.202</v>
      </c>
      <c r="C11" s="31">
        <v>112.202</v>
      </c>
      <c r="D11" s="31">
        <v>112.20099999999999</v>
      </c>
      <c r="E11" s="31">
        <v>112.20099999999999</v>
      </c>
      <c r="F11" s="31">
        <v>112.2</v>
      </c>
      <c r="G11" s="31">
        <v>112.19799999999999</v>
      </c>
      <c r="H11" s="31">
        <v>112.19499999999999</v>
      </c>
      <c r="I11" s="31">
        <v>112.191</v>
      </c>
      <c r="J11" s="31">
        <v>112.188</v>
      </c>
      <c r="K11" s="31">
        <v>112.185</v>
      </c>
      <c r="L11" s="31">
        <v>112.185</v>
      </c>
      <c r="M11" s="31">
        <v>112.185</v>
      </c>
      <c r="N11" s="31">
        <v>112.185</v>
      </c>
      <c r="O11" s="31">
        <v>112.187</v>
      </c>
      <c r="P11" s="31">
        <v>112.18899999999999</v>
      </c>
      <c r="Q11" s="31">
        <v>112.18600000000001</v>
      </c>
      <c r="R11" s="31">
        <v>112.185</v>
      </c>
      <c r="S11" s="31">
        <v>112.185</v>
      </c>
      <c r="T11" s="31">
        <v>112.18300000000001</v>
      </c>
      <c r="U11" s="31">
        <v>112.181</v>
      </c>
      <c r="V11" s="31">
        <v>112.178</v>
      </c>
      <c r="W11" s="31">
        <v>112.178</v>
      </c>
      <c r="X11" s="31">
        <v>112.176</v>
      </c>
      <c r="Y11" s="31">
        <v>112.175</v>
      </c>
      <c r="Z11" s="31">
        <v>112.17700000000001</v>
      </c>
      <c r="AA11" s="31">
        <v>112.17400000000001</v>
      </c>
      <c r="AB11" s="31">
        <v>112.17</v>
      </c>
      <c r="AC11" s="31">
        <v>112.167</v>
      </c>
      <c r="AD11" s="31">
        <v>112.16800000000001</v>
      </c>
      <c r="AE11" s="31">
        <v>112.169</v>
      </c>
      <c r="AF11" s="31">
        <v>112.166</v>
      </c>
      <c r="AG11" s="31">
        <v>112.16500000000001</v>
      </c>
      <c r="AH11" s="31">
        <v>112.16500000000001</v>
      </c>
      <c r="AI11" s="31">
        <v>112.163</v>
      </c>
      <c r="AJ11" s="31">
        <v>112.16200000000001</v>
      </c>
      <c r="AK11" s="31">
        <v>112.163</v>
      </c>
      <c r="AL11" s="31">
        <v>112.164</v>
      </c>
      <c r="AM11" s="31">
        <v>112.163</v>
      </c>
      <c r="AN11" s="31">
        <v>112.16200000000001</v>
      </c>
      <c r="AO11" s="31">
        <v>112.16</v>
      </c>
      <c r="AP11" s="31">
        <v>112.15900000000001</v>
      </c>
      <c r="AQ11" s="31">
        <v>112.158</v>
      </c>
      <c r="AR11" s="31">
        <v>112.157</v>
      </c>
      <c r="AS11" s="31">
        <v>112.154</v>
      </c>
      <c r="AT11" s="31">
        <v>112.151</v>
      </c>
      <c r="AU11" s="31">
        <v>112.149</v>
      </c>
      <c r="AV11" s="31">
        <v>112.14700000000001</v>
      </c>
      <c r="AW11" s="31">
        <v>112.14700000000001</v>
      </c>
      <c r="AX11" s="31">
        <v>112.14700000000001</v>
      </c>
      <c r="AY11" s="31">
        <v>112.146</v>
      </c>
      <c r="AZ11" s="31">
        <v>112.145</v>
      </c>
      <c r="BA11" s="31">
        <v>112.143</v>
      </c>
      <c r="BB11" s="31">
        <v>112.146</v>
      </c>
      <c r="BC11" s="31">
        <v>112.14700000000001</v>
      </c>
      <c r="BD11" s="31">
        <v>112.146</v>
      </c>
      <c r="BE11" s="32">
        <v>112.13500000000001</v>
      </c>
      <c r="BF11" s="32">
        <v>112.134</v>
      </c>
      <c r="BG11" s="33">
        <v>112.13600000000001</v>
      </c>
      <c r="BH11" s="34">
        <v>112.131</v>
      </c>
      <c r="BI11" s="35">
        <v>112.129</v>
      </c>
      <c r="BJ11" s="35">
        <v>112.12400000000001</v>
      </c>
      <c r="BK11" s="35">
        <v>112.123</v>
      </c>
      <c r="BL11" s="36">
        <v>112.11800000000001</v>
      </c>
      <c r="BM11" s="36">
        <v>112.117</v>
      </c>
      <c r="BN11" s="31">
        <v>112.117</v>
      </c>
      <c r="BO11" s="37">
        <v>112.114</v>
      </c>
      <c r="BP11" s="37">
        <v>112.11200000000001</v>
      </c>
      <c r="BQ11" s="37">
        <v>112.10900000000001</v>
      </c>
      <c r="BR11" s="38">
        <v>112.10600000000001</v>
      </c>
      <c r="BS11" s="39">
        <v>112.10900000000001</v>
      </c>
      <c r="BT11" s="39">
        <v>112.107</v>
      </c>
      <c r="BU11" s="39">
        <v>112.107</v>
      </c>
      <c r="BV11" s="40">
        <v>112.107</v>
      </c>
      <c r="BW11" s="39">
        <v>112.107</v>
      </c>
      <c r="BX11" s="39">
        <v>112.10600000000001</v>
      </c>
      <c r="BY11" s="39">
        <v>112.107</v>
      </c>
      <c r="BZ11" s="39">
        <v>112.107</v>
      </c>
      <c r="CA11" s="39">
        <v>112.105</v>
      </c>
      <c r="CB11" s="41">
        <v>112.10600000000001</v>
      </c>
      <c r="CC11" s="41">
        <v>112.107</v>
      </c>
      <c r="CD11" s="41">
        <v>112.105</v>
      </c>
      <c r="CE11" s="42">
        <v>112.107</v>
      </c>
      <c r="CF11" s="42">
        <v>112.105</v>
      </c>
      <c r="CG11" s="42">
        <v>112.104</v>
      </c>
      <c r="CH11" s="42">
        <v>112.10300000000001</v>
      </c>
      <c r="CI11" s="42">
        <v>112.105</v>
      </c>
      <c r="CJ11" s="43">
        <v>112.105</v>
      </c>
      <c r="CK11" s="43">
        <v>112.105</v>
      </c>
      <c r="CL11" s="43">
        <v>112.105</v>
      </c>
      <c r="CM11" s="43">
        <v>112.102</v>
      </c>
      <c r="CN11" s="43">
        <v>112.10300000000001</v>
      </c>
      <c r="CO11" s="43">
        <v>112.098</v>
      </c>
      <c r="CP11" s="43">
        <v>112.102</v>
      </c>
      <c r="CQ11" s="43">
        <v>112.10300000000001</v>
      </c>
      <c r="CR11" s="43">
        <v>112.102</v>
      </c>
      <c r="CS11" s="43">
        <v>112.102</v>
      </c>
      <c r="CT11" s="43">
        <v>112.099</v>
      </c>
      <c r="CU11" s="43">
        <v>112.098</v>
      </c>
      <c r="CV11" s="43">
        <v>112.096</v>
      </c>
      <c r="CW11" s="43">
        <v>112.098</v>
      </c>
      <c r="CX11" s="43">
        <v>112.099</v>
      </c>
      <c r="CY11" s="43">
        <v>112.09700000000001</v>
      </c>
      <c r="CZ11" s="43">
        <v>112.095</v>
      </c>
      <c r="DA11" s="43">
        <v>112.092</v>
      </c>
      <c r="DB11" s="43">
        <v>112.092</v>
      </c>
      <c r="DC11" s="43">
        <v>112.09100000000001</v>
      </c>
      <c r="DD11" s="43">
        <v>112.093</v>
      </c>
      <c r="DE11" s="43">
        <v>112.093</v>
      </c>
      <c r="DF11" s="43">
        <v>112.093</v>
      </c>
      <c r="DG11" s="43">
        <v>112.092</v>
      </c>
      <c r="DH11" s="43">
        <v>112.092</v>
      </c>
      <c r="DI11" s="43">
        <v>112.092</v>
      </c>
      <c r="DJ11" s="43">
        <v>112.092</v>
      </c>
      <c r="DK11" s="43">
        <v>112.09</v>
      </c>
      <c r="DL11" s="32">
        <v>112.089</v>
      </c>
      <c r="DM11" s="32">
        <v>112.089</v>
      </c>
      <c r="DN11" s="32">
        <v>112.09</v>
      </c>
      <c r="DO11" s="32">
        <v>112.092</v>
      </c>
      <c r="DP11" s="32">
        <v>112.092</v>
      </c>
      <c r="DQ11" s="32">
        <v>112.09299999999999</v>
      </c>
      <c r="DR11" s="32">
        <v>112.09299999999999</v>
      </c>
      <c r="DS11" s="32">
        <v>112.09099999999999</v>
      </c>
      <c r="DT11" s="32">
        <v>112.08999999999999</v>
      </c>
      <c r="DU11" s="32">
        <v>112.08999999999999</v>
      </c>
      <c r="DV11" s="32">
        <v>112.09099999999999</v>
      </c>
      <c r="DW11" s="32">
        <v>112.089</v>
      </c>
      <c r="DX11" s="44">
        <v>112.086</v>
      </c>
      <c r="DY11" s="44">
        <v>112.086</v>
      </c>
      <c r="DZ11" s="44">
        <v>112.08399999999999</v>
      </c>
      <c r="EA11" s="44">
        <v>112.08499999999999</v>
      </c>
      <c r="EB11" s="44">
        <v>112.08699999999999</v>
      </c>
      <c r="EC11" s="44">
        <v>112.08499999999999</v>
      </c>
      <c r="ED11" s="44">
        <v>112.08499999999999</v>
      </c>
      <c r="EE11" s="44">
        <v>112.083</v>
      </c>
      <c r="EF11" s="44">
        <v>112.08199999999999</v>
      </c>
      <c r="EG11" s="44">
        <v>112.083</v>
      </c>
      <c r="EH11" s="44">
        <v>112.08199999999999</v>
      </c>
      <c r="EI11" s="44">
        <v>112.08099999999999</v>
      </c>
      <c r="EJ11" s="44">
        <v>112.08</v>
      </c>
    </row>
    <row r="12" spans="1:140" s="44" customFormat="1" x14ac:dyDescent="0.25">
      <c r="A12" s="29" t="s">
        <v>74</v>
      </c>
      <c r="B12" s="30">
        <v>125.88800000000001</v>
      </c>
      <c r="C12" s="31">
        <v>125.88800000000001</v>
      </c>
      <c r="D12" s="31">
        <v>125.887</v>
      </c>
      <c r="E12" s="31">
        <v>125.887</v>
      </c>
      <c r="F12" s="31">
        <v>125.88500000000001</v>
      </c>
      <c r="G12" s="31">
        <v>125.884</v>
      </c>
      <c r="H12" s="31">
        <v>125.881</v>
      </c>
      <c r="I12" s="31">
        <v>125.876</v>
      </c>
      <c r="J12" s="31">
        <v>125.873</v>
      </c>
      <c r="K12" s="31">
        <v>125.87</v>
      </c>
      <c r="L12" s="31">
        <v>125.87</v>
      </c>
      <c r="M12" s="31">
        <v>125.869</v>
      </c>
      <c r="N12" s="31">
        <v>125.86799999999999</v>
      </c>
      <c r="O12" s="31">
        <v>125.869</v>
      </c>
      <c r="P12" s="31">
        <v>125.871</v>
      </c>
      <c r="Q12" s="31">
        <v>125.87</v>
      </c>
      <c r="R12" s="31">
        <v>125.86799999999999</v>
      </c>
      <c r="S12" s="31">
        <v>125.867</v>
      </c>
      <c r="T12" s="31">
        <v>125.86499999999999</v>
      </c>
      <c r="U12" s="31">
        <v>125.861</v>
      </c>
      <c r="V12" s="31">
        <v>125.86</v>
      </c>
      <c r="W12" s="31">
        <v>125.85899999999999</v>
      </c>
      <c r="X12" s="31">
        <v>125.857</v>
      </c>
      <c r="Y12" s="31">
        <v>125.857</v>
      </c>
      <c r="Z12" s="31">
        <v>125.857</v>
      </c>
      <c r="AA12" s="31">
        <v>125.85299999999999</v>
      </c>
      <c r="AB12" s="31">
        <v>125.85</v>
      </c>
      <c r="AC12" s="31">
        <v>125.84699999999999</v>
      </c>
      <c r="AD12" s="31">
        <v>125.84699999999999</v>
      </c>
      <c r="AE12" s="31">
        <v>125.848</v>
      </c>
      <c r="AF12" s="31">
        <v>125.845</v>
      </c>
      <c r="AG12" s="31">
        <v>125.845</v>
      </c>
      <c r="AH12" s="31">
        <v>125.84399999999999</v>
      </c>
      <c r="AI12" s="31">
        <v>125.84099999999999</v>
      </c>
      <c r="AJ12" s="31">
        <v>125.84</v>
      </c>
      <c r="AK12" s="31">
        <v>125.84099999999999</v>
      </c>
      <c r="AL12" s="31">
        <v>125.84099999999999</v>
      </c>
      <c r="AM12" s="31">
        <v>125.84</v>
      </c>
      <c r="AN12" s="31">
        <v>125.84</v>
      </c>
      <c r="AO12" s="31">
        <v>125.83799999999999</v>
      </c>
      <c r="AP12" s="31">
        <v>125.837</v>
      </c>
      <c r="AQ12" s="31">
        <v>125.837</v>
      </c>
      <c r="AR12" s="31">
        <v>125.836</v>
      </c>
      <c r="AS12" s="31">
        <v>125.83199999999999</v>
      </c>
      <c r="AT12" s="31">
        <v>125.82899999999999</v>
      </c>
      <c r="AU12" s="31">
        <v>125.827</v>
      </c>
      <c r="AV12" s="31">
        <v>125.825</v>
      </c>
      <c r="AW12" s="31">
        <v>125.824</v>
      </c>
      <c r="AX12" s="31">
        <v>125.82299999999999</v>
      </c>
      <c r="AY12" s="31">
        <v>125.822</v>
      </c>
      <c r="AZ12" s="31">
        <v>125.821</v>
      </c>
      <c r="BA12" s="31">
        <v>125.82</v>
      </c>
      <c r="BB12" s="31">
        <v>125.82299999999999</v>
      </c>
      <c r="BC12" s="31">
        <v>125.822</v>
      </c>
      <c r="BD12" s="31">
        <v>125.82</v>
      </c>
      <c r="BE12" s="32">
        <v>125.80800000000001</v>
      </c>
      <c r="BF12" s="32">
        <v>125.806</v>
      </c>
      <c r="BG12" s="33">
        <v>125.807</v>
      </c>
      <c r="BH12" s="34">
        <v>125.804</v>
      </c>
      <c r="BI12" s="35">
        <v>125.801</v>
      </c>
      <c r="BJ12" s="35">
        <v>125.79700000000001</v>
      </c>
      <c r="BK12" s="35">
        <v>125.795</v>
      </c>
      <c r="BL12" s="36">
        <v>125.789</v>
      </c>
      <c r="BM12" s="36">
        <v>125.789</v>
      </c>
      <c r="BN12" s="31">
        <v>125.78700000000001</v>
      </c>
      <c r="BO12" s="37">
        <v>125.78500000000001</v>
      </c>
      <c r="BP12" s="37">
        <v>125.783</v>
      </c>
      <c r="BQ12" s="37">
        <v>125.77900000000001</v>
      </c>
      <c r="BR12" s="38">
        <v>125.77600000000001</v>
      </c>
      <c r="BS12" s="39">
        <v>125.77900000000001</v>
      </c>
      <c r="BT12" s="39">
        <v>125.777</v>
      </c>
      <c r="BU12" s="39">
        <v>125.777</v>
      </c>
      <c r="BV12" s="40">
        <v>125.77800000000001</v>
      </c>
      <c r="BW12" s="39">
        <v>125.77800000000001</v>
      </c>
      <c r="BX12" s="39">
        <v>125.777</v>
      </c>
      <c r="BY12" s="39">
        <v>125.777</v>
      </c>
      <c r="BZ12" s="39">
        <v>125.77600000000001</v>
      </c>
      <c r="CA12" s="39">
        <v>125.77600000000001</v>
      </c>
      <c r="CB12" s="41">
        <v>125.77500000000001</v>
      </c>
      <c r="CC12" s="41">
        <v>125.777</v>
      </c>
      <c r="CD12" s="41">
        <v>125.774</v>
      </c>
      <c r="CE12" s="42">
        <v>125.777</v>
      </c>
      <c r="CF12" s="42">
        <v>125.77500000000001</v>
      </c>
      <c r="CG12" s="42">
        <v>125.774</v>
      </c>
      <c r="CH12" s="42">
        <v>125.77200000000001</v>
      </c>
      <c r="CI12" s="42">
        <v>125.77500000000001</v>
      </c>
      <c r="CJ12" s="43">
        <v>125.774</v>
      </c>
      <c r="CK12" s="43">
        <v>125.77500000000001</v>
      </c>
      <c r="CL12" s="43">
        <v>125.77500000000001</v>
      </c>
      <c r="CM12" s="43">
        <v>125.77200000000001</v>
      </c>
      <c r="CN12" s="43">
        <v>125.77300000000001</v>
      </c>
      <c r="CO12" s="43">
        <v>125.76700000000001</v>
      </c>
      <c r="CP12" s="43">
        <v>125.76900000000001</v>
      </c>
      <c r="CQ12" s="43">
        <v>125.771</v>
      </c>
      <c r="CR12" s="43">
        <v>125.77000000000001</v>
      </c>
      <c r="CS12" s="43">
        <v>125.77000000000001</v>
      </c>
      <c r="CT12" s="43">
        <v>125.76700000000001</v>
      </c>
      <c r="CU12" s="43">
        <v>125.76700000000001</v>
      </c>
      <c r="CV12" s="43">
        <v>125.765</v>
      </c>
      <c r="CW12" s="43">
        <v>125.76700000000001</v>
      </c>
      <c r="CX12" s="43">
        <v>125.768</v>
      </c>
      <c r="CY12" s="43">
        <v>125.76700000000001</v>
      </c>
      <c r="CZ12" s="43">
        <v>125.76400000000001</v>
      </c>
      <c r="DA12" s="43">
        <v>125.762</v>
      </c>
      <c r="DB12" s="43">
        <v>125.759</v>
      </c>
      <c r="DC12" s="43">
        <v>125.759</v>
      </c>
      <c r="DD12" s="43">
        <v>125.759</v>
      </c>
      <c r="DE12" s="43">
        <v>125.759</v>
      </c>
      <c r="DF12" s="43">
        <v>125.76100000000001</v>
      </c>
      <c r="DG12" s="43">
        <v>125.76</v>
      </c>
      <c r="DH12" s="43">
        <v>125.76</v>
      </c>
      <c r="DI12" s="43">
        <v>125.76</v>
      </c>
      <c r="DJ12" s="43">
        <v>125.76100000000001</v>
      </c>
      <c r="DK12" s="43">
        <v>125.75700000000001</v>
      </c>
      <c r="DL12" s="32">
        <v>125.756</v>
      </c>
      <c r="DM12" s="32">
        <v>125.756</v>
      </c>
      <c r="DN12" s="32">
        <v>125.75700000000001</v>
      </c>
      <c r="DO12" s="32">
        <v>125.758</v>
      </c>
      <c r="DP12" s="32">
        <v>125.75999999999999</v>
      </c>
      <c r="DQ12" s="32">
        <v>125.759</v>
      </c>
      <c r="DR12" s="32">
        <v>125.761</v>
      </c>
      <c r="DS12" s="32">
        <v>125.758</v>
      </c>
      <c r="DT12" s="32">
        <v>125.75699999999999</v>
      </c>
      <c r="DU12" s="32">
        <v>125.75699999999999</v>
      </c>
      <c r="DV12" s="32">
        <v>125.758</v>
      </c>
      <c r="DW12" s="32">
        <v>125.756</v>
      </c>
      <c r="DX12" s="44">
        <v>125.753</v>
      </c>
      <c r="DY12" s="44">
        <v>125.753</v>
      </c>
      <c r="DZ12" s="44">
        <v>125.75099999999999</v>
      </c>
      <c r="EA12" s="44">
        <v>125.752</v>
      </c>
      <c r="EB12" s="44">
        <v>125.753</v>
      </c>
      <c r="EC12" s="44">
        <v>125.75099999999999</v>
      </c>
      <c r="ED12" s="44">
        <v>125.752</v>
      </c>
      <c r="EE12" s="44">
        <v>125.749</v>
      </c>
      <c r="EF12" s="44">
        <v>125.749</v>
      </c>
      <c r="EG12" s="44">
        <v>125.75</v>
      </c>
      <c r="EH12" s="44">
        <v>125.749</v>
      </c>
      <c r="EI12" s="44">
        <v>125.747</v>
      </c>
      <c r="EJ12" s="44">
        <v>125.74499999999999</v>
      </c>
    </row>
    <row r="13" spans="1:140" s="44" customFormat="1" x14ac:dyDescent="0.25">
      <c r="A13" s="29" t="s">
        <v>75</v>
      </c>
      <c r="B13" s="30">
        <v>139.38499999999999</v>
      </c>
      <c r="C13" s="31">
        <v>139.38499999999999</v>
      </c>
      <c r="D13" s="31">
        <v>139.38399999999999</v>
      </c>
      <c r="E13" s="31">
        <v>139.38399999999999</v>
      </c>
      <c r="F13" s="31">
        <v>139.38200000000001</v>
      </c>
      <c r="G13" s="31">
        <v>139.38</v>
      </c>
      <c r="H13" s="31">
        <v>139.37700000000001</v>
      </c>
      <c r="I13" s="31">
        <v>139.37200000000001</v>
      </c>
      <c r="J13" s="31">
        <v>139.36699999999999</v>
      </c>
      <c r="K13" s="31">
        <v>139.364</v>
      </c>
      <c r="L13" s="31">
        <v>139.36600000000001</v>
      </c>
      <c r="M13" s="31">
        <v>139.364</v>
      </c>
      <c r="N13" s="31">
        <v>139.364</v>
      </c>
      <c r="O13" s="31">
        <v>139.36500000000001</v>
      </c>
      <c r="P13" s="31">
        <v>139.36600000000001</v>
      </c>
      <c r="Q13" s="31">
        <v>139.364</v>
      </c>
      <c r="R13" s="31">
        <v>139.36199999999999</v>
      </c>
      <c r="S13" s="31">
        <v>139.36000000000001</v>
      </c>
      <c r="T13" s="31">
        <v>139.358</v>
      </c>
      <c r="U13" s="31">
        <v>139.35400000000001</v>
      </c>
      <c r="V13" s="31">
        <v>139.352</v>
      </c>
      <c r="W13" s="31">
        <v>139.351</v>
      </c>
      <c r="X13" s="31">
        <v>139.34800000000001</v>
      </c>
      <c r="Y13" s="31">
        <v>139.34700000000001</v>
      </c>
      <c r="Z13" s="31">
        <v>139.34700000000001</v>
      </c>
      <c r="AA13" s="31">
        <v>139.34399999999999</v>
      </c>
      <c r="AB13" s="31">
        <v>139.34</v>
      </c>
      <c r="AC13" s="31">
        <v>139.33600000000001</v>
      </c>
      <c r="AD13" s="31">
        <v>139.33699999999999</v>
      </c>
      <c r="AE13" s="31">
        <v>139.33699999999999</v>
      </c>
      <c r="AF13" s="31">
        <v>139.334</v>
      </c>
      <c r="AG13" s="31">
        <v>139.333</v>
      </c>
      <c r="AH13" s="31">
        <v>139.33199999999999</v>
      </c>
      <c r="AI13" s="31">
        <v>139.32900000000001</v>
      </c>
      <c r="AJ13" s="31">
        <v>139.328</v>
      </c>
      <c r="AK13" s="31">
        <v>139.327</v>
      </c>
      <c r="AL13" s="31">
        <v>139.327</v>
      </c>
      <c r="AM13" s="31">
        <v>139.32599999999999</v>
      </c>
      <c r="AN13" s="31">
        <v>139.32499999999999</v>
      </c>
      <c r="AO13" s="31">
        <v>139.32400000000001</v>
      </c>
      <c r="AP13" s="31">
        <v>139.32300000000001</v>
      </c>
      <c r="AQ13" s="31">
        <v>139.322</v>
      </c>
      <c r="AR13" s="31">
        <v>139.32</v>
      </c>
      <c r="AS13" s="31">
        <v>139.316</v>
      </c>
      <c r="AT13" s="31">
        <v>139.31399999999999</v>
      </c>
      <c r="AU13" s="31">
        <v>139.31200000000001</v>
      </c>
      <c r="AV13" s="31">
        <v>139.309</v>
      </c>
      <c r="AW13" s="31">
        <v>139.30799999999999</v>
      </c>
      <c r="AX13" s="31">
        <v>139.30699999999999</v>
      </c>
      <c r="AY13" s="31">
        <v>139.30500000000001</v>
      </c>
      <c r="AZ13" s="31">
        <v>139.304</v>
      </c>
      <c r="BA13" s="31">
        <v>139.30199999999999</v>
      </c>
      <c r="BB13" s="31">
        <v>139.304</v>
      </c>
      <c r="BC13" s="31">
        <v>139.304</v>
      </c>
      <c r="BD13" s="31">
        <v>139.303</v>
      </c>
      <c r="BE13" s="32">
        <v>139.286</v>
      </c>
      <c r="BF13" s="32">
        <v>139.28399999999999</v>
      </c>
      <c r="BG13" s="33">
        <v>139.286</v>
      </c>
      <c r="BH13" s="34">
        <v>139.28100000000001</v>
      </c>
      <c r="BI13" s="35">
        <v>139.279</v>
      </c>
      <c r="BJ13" s="35">
        <v>139.274</v>
      </c>
      <c r="BK13" s="35">
        <v>139.27100000000002</v>
      </c>
      <c r="BL13" s="36">
        <v>139.267</v>
      </c>
      <c r="BM13" s="36">
        <v>139.267</v>
      </c>
      <c r="BN13" s="31">
        <v>139.26400000000001</v>
      </c>
      <c r="BO13" s="37">
        <v>139.262</v>
      </c>
      <c r="BP13" s="37">
        <v>139.26</v>
      </c>
      <c r="BQ13" s="37">
        <v>139.25700000000001</v>
      </c>
      <c r="BR13" s="38">
        <v>139.25399999999999</v>
      </c>
      <c r="BS13" s="39">
        <v>139.25700000000001</v>
      </c>
      <c r="BT13" s="39">
        <v>139.25399999999999</v>
      </c>
      <c r="BU13" s="39">
        <v>139.25399999999999</v>
      </c>
      <c r="BV13" s="40">
        <v>139.255</v>
      </c>
      <c r="BW13" s="39">
        <v>139.25399999999999</v>
      </c>
      <c r="BX13" s="39">
        <v>139.25300000000001</v>
      </c>
      <c r="BY13" s="39">
        <v>139.25399999999999</v>
      </c>
      <c r="BZ13" s="39">
        <v>139.25300000000001</v>
      </c>
      <c r="CA13" s="39">
        <v>139.25200000000001</v>
      </c>
      <c r="CB13" s="41">
        <v>139.251</v>
      </c>
      <c r="CC13" s="41">
        <v>139.25300000000001</v>
      </c>
      <c r="CD13" s="41">
        <v>139.251</v>
      </c>
      <c r="CE13" s="42">
        <v>139.25200000000001</v>
      </c>
      <c r="CF13" s="42">
        <v>139.25200000000001</v>
      </c>
      <c r="CG13" s="42">
        <v>139.249</v>
      </c>
      <c r="CH13" s="42">
        <v>139.24700000000001</v>
      </c>
      <c r="CI13" s="42">
        <v>139.249</v>
      </c>
      <c r="CJ13" s="43">
        <v>139.25</v>
      </c>
      <c r="CK13" s="43">
        <v>139.251</v>
      </c>
      <c r="CL13" s="43">
        <v>139.25</v>
      </c>
      <c r="CM13" s="43">
        <v>139.24700000000001</v>
      </c>
      <c r="CN13" s="43">
        <v>139.24700000000001</v>
      </c>
      <c r="CO13" s="43">
        <v>139.24199999999999</v>
      </c>
      <c r="CP13" s="43">
        <v>139.24600000000001</v>
      </c>
      <c r="CQ13" s="43">
        <v>139.24700000000001</v>
      </c>
      <c r="CR13" s="43">
        <v>139.245</v>
      </c>
      <c r="CS13" s="43">
        <v>139.245</v>
      </c>
      <c r="CT13" s="43">
        <v>139.24299999999999</v>
      </c>
      <c r="CU13" s="43">
        <v>139.24100000000001</v>
      </c>
      <c r="CV13" s="43">
        <v>139.24</v>
      </c>
      <c r="CW13" s="43">
        <v>139.24199999999999</v>
      </c>
      <c r="CX13" s="43">
        <v>139.24199999999999</v>
      </c>
      <c r="CY13" s="43">
        <v>139.24</v>
      </c>
      <c r="CZ13" s="43">
        <v>139.23699999999999</v>
      </c>
      <c r="DA13" s="43">
        <v>139.23500000000001</v>
      </c>
      <c r="DB13" s="43">
        <v>139.23400000000001</v>
      </c>
      <c r="DC13" s="43">
        <v>139.233</v>
      </c>
      <c r="DD13" s="43">
        <v>139.23400000000001</v>
      </c>
      <c r="DE13" s="43">
        <v>139.23400000000001</v>
      </c>
      <c r="DF13" s="43">
        <v>139.23400000000001</v>
      </c>
      <c r="DG13" s="43">
        <v>139.233</v>
      </c>
      <c r="DH13" s="43">
        <v>139.232</v>
      </c>
      <c r="DI13" s="43">
        <v>139.233</v>
      </c>
      <c r="DJ13" s="43">
        <v>139.23400000000001</v>
      </c>
      <c r="DK13" s="43">
        <v>139.23000000000002</v>
      </c>
      <c r="DL13" s="32">
        <v>139.22900000000001</v>
      </c>
      <c r="DM13" s="32">
        <v>139.23000000000002</v>
      </c>
      <c r="DN13" s="32">
        <v>139.23099999999999</v>
      </c>
      <c r="DO13" s="32">
        <v>139.232</v>
      </c>
      <c r="DP13" s="32">
        <v>139.233</v>
      </c>
      <c r="DQ13" s="32">
        <v>139.233</v>
      </c>
      <c r="DR13" s="32">
        <v>139.23399999999998</v>
      </c>
      <c r="DS13" s="32">
        <v>139.23099999999999</v>
      </c>
      <c r="DT13" s="32">
        <v>139.22899999999998</v>
      </c>
      <c r="DU13" s="32">
        <v>139.22999999999999</v>
      </c>
      <c r="DV13" s="32">
        <v>139.23099999999999</v>
      </c>
      <c r="DW13" s="32">
        <v>139.22799999999998</v>
      </c>
      <c r="DX13" s="44">
        <v>139.226</v>
      </c>
      <c r="DY13" s="44">
        <v>139.226</v>
      </c>
      <c r="DZ13" s="44">
        <v>139.22399999999999</v>
      </c>
      <c r="EA13" s="44">
        <v>139.22499999999999</v>
      </c>
      <c r="EB13" s="44">
        <v>139.22499999999999</v>
      </c>
      <c r="EC13" s="44">
        <v>139.22299999999998</v>
      </c>
      <c r="ED13" s="44">
        <v>139.22399999999999</v>
      </c>
      <c r="EE13" s="44">
        <v>139.221</v>
      </c>
      <c r="EF13" s="44">
        <v>139.22</v>
      </c>
      <c r="EG13" s="44">
        <v>139.22199999999998</v>
      </c>
      <c r="EH13" s="44">
        <v>139.221</v>
      </c>
      <c r="EI13" s="44">
        <v>139.21899999999999</v>
      </c>
      <c r="EJ13" s="44">
        <v>139.21699999999998</v>
      </c>
    </row>
    <row r="14" spans="1:140" x14ac:dyDescent="0.25">
      <c r="A14" s="6" t="s">
        <v>76</v>
      </c>
      <c r="B14" s="14">
        <v>155.476</v>
      </c>
      <c r="C14" s="7">
        <v>155.476</v>
      </c>
      <c r="D14" s="7">
        <v>155.47499999999999</v>
      </c>
      <c r="E14" s="7">
        <v>155.47499999999999</v>
      </c>
      <c r="F14" s="7">
        <v>155.47300000000001</v>
      </c>
      <c r="G14" s="7">
        <v>155.471</v>
      </c>
      <c r="H14" s="7">
        <v>155.46700000000001</v>
      </c>
      <c r="I14" s="7">
        <v>155.46299999999999</v>
      </c>
      <c r="J14" s="7">
        <v>155.459</v>
      </c>
      <c r="K14" s="7">
        <v>155.45699999999999</v>
      </c>
      <c r="L14" s="7">
        <v>155.45699999999999</v>
      </c>
      <c r="M14" s="7">
        <v>155.45400000000001</v>
      </c>
      <c r="N14" s="7">
        <v>155.45400000000001</v>
      </c>
      <c r="O14" s="7">
        <v>155.45400000000001</v>
      </c>
      <c r="P14" s="7">
        <v>155.45500000000001</v>
      </c>
      <c r="Q14" s="7">
        <v>155.452</v>
      </c>
      <c r="R14" s="7">
        <v>155.452</v>
      </c>
      <c r="S14" s="7">
        <v>155.44999999999999</v>
      </c>
      <c r="T14" s="7">
        <v>155.447</v>
      </c>
      <c r="U14" s="7">
        <v>155.44399999999999</v>
      </c>
      <c r="V14" s="7">
        <v>155.441</v>
      </c>
      <c r="W14" s="7">
        <v>155.44</v>
      </c>
      <c r="X14" s="7">
        <v>155.43700000000001</v>
      </c>
      <c r="Y14" s="7">
        <v>155.43600000000001</v>
      </c>
      <c r="Z14" s="7">
        <v>155.43700000000001</v>
      </c>
      <c r="AA14" s="7">
        <v>155.43299999999999</v>
      </c>
      <c r="AB14" s="7">
        <v>155.43</v>
      </c>
      <c r="AC14" s="7">
        <v>155.42599999999999</v>
      </c>
      <c r="AD14" s="7">
        <v>155.42599999999999</v>
      </c>
      <c r="AE14" s="7">
        <v>155.42599999999999</v>
      </c>
      <c r="AF14" s="7">
        <v>155.423</v>
      </c>
      <c r="AG14" s="7">
        <v>155.422</v>
      </c>
      <c r="AH14" s="7">
        <v>155.42099999999999</v>
      </c>
      <c r="AI14" s="7">
        <v>155.41800000000001</v>
      </c>
      <c r="AJ14" s="7">
        <v>155.417</v>
      </c>
      <c r="AK14" s="7">
        <v>155.416</v>
      </c>
      <c r="AL14" s="7">
        <v>155.416</v>
      </c>
      <c r="AM14" s="7">
        <v>155.41499999999999</v>
      </c>
      <c r="AN14" s="7">
        <v>155.41399999999999</v>
      </c>
      <c r="AO14" s="7">
        <v>155.41200000000001</v>
      </c>
      <c r="AP14" s="7">
        <v>155.411</v>
      </c>
      <c r="AQ14" s="7">
        <v>155.41</v>
      </c>
      <c r="AR14" s="7">
        <v>155.40799999999999</v>
      </c>
      <c r="AS14" s="7">
        <v>155.405</v>
      </c>
      <c r="AT14" s="7">
        <v>155.40299999999999</v>
      </c>
      <c r="AU14" s="7">
        <v>155.4</v>
      </c>
      <c r="AV14" s="7">
        <v>155.39699999999999</v>
      </c>
      <c r="AW14" s="7">
        <v>155.39500000000001</v>
      </c>
      <c r="AX14" s="7">
        <v>155.39400000000001</v>
      </c>
      <c r="AY14" s="7">
        <v>155.392</v>
      </c>
      <c r="AZ14" s="7">
        <v>155.38999999999999</v>
      </c>
      <c r="BA14" s="7">
        <v>155.38800000000001</v>
      </c>
      <c r="BB14" s="7">
        <v>155.38999999999999</v>
      </c>
      <c r="BC14" s="7">
        <v>155.39099999999999</v>
      </c>
      <c r="BD14" s="7">
        <v>155.38900000000001</v>
      </c>
      <c r="BE14" s="8">
        <v>155.37</v>
      </c>
      <c r="BF14" s="8">
        <v>155.36799999999999</v>
      </c>
      <c r="BG14" s="9">
        <v>155.37</v>
      </c>
      <c r="BH14" s="10">
        <v>155.36500000000001</v>
      </c>
      <c r="BI14" s="11">
        <v>155.363</v>
      </c>
      <c r="BJ14" s="11">
        <v>155.357</v>
      </c>
      <c r="BK14" s="11">
        <v>155.35500000000002</v>
      </c>
      <c r="BL14" s="12">
        <v>155.351</v>
      </c>
      <c r="BM14" s="12">
        <v>155.34900000000002</v>
      </c>
      <c r="BN14" s="7">
        <v>155.34800000000001</v>
      </c>
      <c r="BO14" s="17">
        <v>155.34399999999999</v>
      </c>
      <c r="BP14" s="17">
        <v>155.34200000000001</v>
      </c>
      <c r="BQ14" s="17">
        <v>155.339</v>
      </c>
      <c r="BR14" s="18">
        <v>155.33600000000001</v>
      </c>
      <c r="BS14" s="19">
        <v>155.339</v>
      </c>
      <c r="BT14" s="19">
        <v>155.33700000000002</v>
      </c>
      <c r="BU14" s="19">
        <v>155.33600000000001</v>
      </c>
      <c r="BV14" s="20">
        <v>155.33700000000002</v>
      </c>
      <c r="BW14" s="19">
        <v>155.33600000000001</v>
      </c>
      <c r="BX14" s="19">
        <v>155.33500000000001</v>
      </c>
      <c r="BY14" s="19">
        <v>155.33600000000001</v>
      </c>
      <c r="BZ14" s="19">
        <v>155.33500000000001</v>
      </c>
      <c r="CA14" s="19">
        <v>155.333</v>
      </c>
      <c r="CB14" s="24">
        <v>155.333</v>
      </c>
      <c r="CC14" s="24">
        <v>155.33500000000001</v>
      </c>
      <c r="CD14" s="24">
        <v>155.33199999999999</v>
      </c>
      <c r="CE14" s="25">
        <v>155.334</v>
      </c>
      <c r="CF14" s="25">
        <v>155.33199999999999</v>
      </c>
      <c r="CG14" s="25">
        <v>155.33100000000002</v>
      </c>
      <c r="CH14" s="25">
        <v>155.32900000000001</v>
      </c>
      <c r="CI14" s="25">
        <v>155.33100000000002</v>
      </c>
      <c r="CJ14" s="26">
        <v>155.33100000000002</v>
      </c>
      <c r="CK14" s="26">
        <v>155.33199999999999</v>
      </c>
      <c r="CL14" s="26">
        <v>155.33199999999999</v>
      </c>
      <c r="CM14" s="26">
        <v>155.328</v>
      </c>
      <c r="CN14" s="26">
        <v>155.328</v>
      </c>
      <c r="CO14" s="26">
        <v>155.32300000000001</v>
      </c>
      <c r="CP14" s="26">
        <v>155.32599999999999</v>
      </c>
      <c r="CQ14" s="26">
        <v>155.328</v>
      </c>
      <c r="CR14" s="26">
        <v>155.32599999999999</v>
      </c>
      <c r="CS14" s="26">
        <v>155.32500000000002</v>
      </c>
      <c r="CT14" s="26">
        <v>155.322</v>
      </c>
      <c r="CU14" s="26">
        <v>155.321</v>
      </c>
      <c r="CV14" s="26">
        <v>155.31900000000002</v>
      </c>
      <c r="CW14" s="26">
        <v>155.321</v>
      </c>
      <c r="CX14" s="26">
        <v>155.321</v>
      </c>
      <c r="CY14" s="26">
        <v>155.32</v>
      </c>
      <c r="CZ14" s="26">
        <v>155.31700000000001</v>
      </c>
      <c r="DA14" s="26">
        <v>155.315</v>
      </c>
      <c r="DB14" s="26">
        <v>155.31300000000002</v>
      </c>
      <c r="DC14" s="26">
        <v>155.31200000000001</v>
      </c>
      <c r="DD14" s="26">
        <v>155.31300000000002</v>
      </c>
      <c r="DE14" s="26">
        <v>155.31300000000002</v>
      </c>
      <c r="DF14" s="26">
        <v>155.31300000000002</v>
      </c>
      <c r="DG14" s="26">
        <v>155.31100000000001</v>
      </c>
      <c r="DH14" s="26">
        <v>155.31200000000001</v>
      </c>
      <c r="DI14" s="26">
        <v>155.31200000000001</v>
      </c>
      <c r="DJ14" s="26">
        <v>155.31200000000001</v>
      </c>
      <c r="DK14" s="26">
        <v>155.309</v>
      </c>
      <c r="DL14" s="8">
        <v>155.30799999999999</v>
      </c>
      <c r="DM14" s="8">
        <v>155.30799999999999</v>
      </c>
      <c r="DN14" s="8">
        <v>155.31</v>
      </c>
      <c r="DO14" s="8">
        <v>155.31</v>
      </c>
      <c r="DP14" s="8">
        <v>155.31100000000001</v>
      </c>
      <c r="DQ14" s="8">
        <v>155.31100000000001</v>
      </c>
      <c r="DR14" s="8">
        <v>155.31199999999998</v>
      </c>
      <c r="DS14" s="8">
        <v>155.309</v>
      </c>
      <c r="DT14" s="8">
        <v>155.30699999999999</v>
      </c>
      <c r="DU14" s="8">
        <v>155.30799999999999</v>
      </c>
      <c r="DV14" s="8">
        <v>155.309</v>
      </c>
      <c r="DW14" s="8">
        <v>155.30599999999998</v>
      </c>
      <c r="DX14" s="5">
        <v>155.303</v>
      </c>
      <c r="DY14" s="5">
        <v>155.304</v>
      </c>
      <c r="DZ14" s="5">
        <v>155.30099999999999</v>
      </c>
      <c r="EA14" s="5">
        <v>155.30199999999999</v>
      </c>
      <c r="EB14" s="5">
        <v>155.30199999999999</v>
      </c>
      <c r="EC14" s="5">
        <v>155.29999999999998</v>
      </c>
      <c r="ED14" s="5">
        <v>155.30099999999999</v>
      </c>
      <c r="EE14" s="5">
        <v>155.297</v>
      </c>
      <c r="EF14" s="5">
        <v>155.29599999999999</v>
      </c>
      <c r="EG14" s="5">
        <v>155.298</v>
      </c>
      <c r="EH14" s="5">
        <v>155.298</v>
      </c>
      <c r="EI14" s="5">
        <v>155.29499999999999</v>
      </c>
      <c r="EJ14" s="5">
        <v>155.29300000000001</v>
      </c>
    </row>
    <row r="15" spans="1:140" x14ac:dyDescent="0.25">
      <c r="A15" s="6" t="s">
        <v>77</v>
      </c>
      <c r="B15" s="14">
        <v>169.42699999999999</v>
      </c>
      <c r="C15" s="7">
        <v>169.42699999999999</v>
      </c>
      <c r="D15" s="7">
        <v>169.42599999999999</v>
      </c>
      <c r="E15" s="7">
        <v>169.42500000000001</v>
      </c>
      <c r="F15" s="7">
        <v>169.42400000000001</v>
      </c>
      <c r="G15" s="7">
        <v>169.423</v>
      </c>
      <c r="H15" s="7">
        <v>169.41900000000001</v>
      </c>
      <c r="I15" s="7">
        <v>169.41399999999999</v>
      </c>
      <c r="J15" s="7">
        <v>169.41</v>
      </c>
      <c r="K15" s="7">
        <v>169.40600000000001</v>
      </c>
      <c r="L15" s="7">
        <v>169.40600000000001</v>
      </c>
      <c r="M15" s="7">
        <v>169.405</v>
      </c>
      <c r="N15" s="7">
        <v>169.404</v>
      </c>
      <c r="O15" s="7">
        <v>169.404</v>
      </c>
      <c r="P15" s="7">
        <v>169.40600000000001</v>
      </c>
      <c r="Q15" s="7">
        <v>169.405</v>
      </c>
      <c r="R15" s="7">
        <v>169.40299999999999</v>
      </c>
      <c r="S15" s="7">
        <v>169.40199999999999</v>
      </c>
      <c r="T15" s="7">
        <v>169.398</v>
      </c>
      <c r="U15" s="7">
        <v>169.39500000000001</v>
      </c>
      <c r="V15" s="7">
        <v>169.392</v>
      </c>
      <c r="W15" s="7">
        <v>169.39</v>
      </c>
      <c r="X15" s="7">
        <v>169.387</v>
      </c>
      <c r="Y15" s="7">
        <v>169.387</v>
      </c>
      <c r="Z15" s="7">
        <v>169.38800000000001</v>
      </c>
      <c r="AA15" s="7">
        <v>169.38399999999999</v>
      </c>
      <c r="AB15" s="7">
        <v>169.38</v>
      </c>
      <c r="AC15" s="7">
        <v>169.37799999999999</v>
      </c>
      <c r="AD15" s="7">
        <v>169.37700000000001</v>
      </c>
      <c r="AE15" s="7">
        <v>169.37700000000001</v>
      </c>
      <c r="AF15" s="7">
        <v>169.374</v>
      </c>
      <c r="AG15" s="7">
        <v>169.37299999999999</v>
      </c>
      <c r="AH15" s="7">
        <v>169.37100000000001</v>
      </c>
      <c r="AI15" s="7">
        <v>169.36600000000001</v>
      </c>
      <c r="AJ15" s="7">
        <v>169.364</v>
      </c>
      <c r="AK15" s="7">
        <v>169.363</v>
      </c>
      <c r="AL15" s="7">
        <v>169.364</v>
      </c>
      <c r="AM15" s="7">
        <v>169.363</v>
      </c>
      <c r="AN15" s="7">
        <v>169.36099999999999</v>
      </c>
      <c r="AO15" s="7">
        <v>169.35900000000001</v>
      </c>
      <c r="AP15" s="7">
        <v>169.358</v>
      </c>
      <c r="AQ15" s="7">
        <v>169.358</v>
      </c>
      <c r="AR15" s="7">
        <v>169.35499999999999</v>
      </c>
      <c r="AS15" s="7">
        <v>169.352</v>
      </c>
      <c r="AT15" s="7">
        <v>169.34899999999999</v>
      </c>
      <c r="AU15" s="7">
        <v>169.345</v>
      </c>
      <c r="AV15" s="7">
        <v>169.34299999999999</v>
      </c>
      <c r="AW15" s="7">
        <v>169.34200000000001</v>
      </c>
      <c r="AX15" s="7">
        <v>169.34100000000001</v>
      </c>
      <c r="AY15" s="7">
        <v>169.339</v>
      </c>
      <c r="AZ15" s="7">
        <v>169.33699999999999</v>
      </c>
      <c r="BA15" s="7">
        <v>169.33600000000001</v>
      </c>
      <c r="BB15" s="7">
        <v>169.33799999999999</v>
      </c>
      <c r="BC15" s="7">
        <v>169.33799999999999</v>
      </c>
      <c r="BD15" s="7">
        <v>169.33699999999999</v>
      </c>
      <c r="BE15" s="8">
        <v>169.31700000000001</v>
      </c>
      <c r="BF15" s="8">
        <v>169.31399999999999</v>
      </c>
      <c r="BG15" s="9">
        <v>169.316</v>
      </c>
      <c r="BH15" s="10">
        <v>169.31100000000001</v>
      </c>
      <c r="BI15" s="11">
        <v>169.31</v>
      </c>
      <c r="BJ15" s="11">
        <v>169.304</v>
      </c>
      <c r="BK15" s="11">
        <v>169.30199999999999</v>
      </c>
      <c r="BL15" s="12">
        <v>169.29599999999999</v>
      </c>
      <c r="BM15" s="12">
        <v>169.29500000000002</v>
      </c>
      <c r="BN15" s="7">
        <v>169.29300000000001</v>
      </c>
      <c r="BO15" s="17">
        <v>169.29</v>
      </c>
      <c r="BP15" s="17">
        <v>169.28900000000002</v>
      </c>
      <c r="BQ15" s="17">
        <v>169.28399999999999</v>
      </c>
      <c r="BR15" s="18">
        <v>169.28100000000001</v>
      </c>
      <c r="BS15" s="19">
        <v>169.285</v>
      </c>
      <c r="BT15" s="19">
        <v>169.28300000000002</v>
      </c>
      <c r="BU15" s="19">
        <v>169.28100000000001</v>
      </c>
      <c r="BV15" s="20">
        <v>169.28200000000001</v>
      </c>
      <c r="BW15" s="19">
        <v>169.28300000000002</v>
      </c>
      <c r="BX15" s="19">
        <v>169.28100000000001</v>
      </c>
      <c r="BY15" s="19">
        <v>169.28100000000001</v>
      </c>
      <c r="BZ15" s="19">
        <v>169.28</v>
      </c>
      <c r="CA15" s="19">
        <v>169.279</v>
      </c>
      <c r="CB15" s="24">
        <v>169.27799999999999</v>
      </c>
      <c r="CC15" s="24">
        <v>169.279</v>
      </c>
      <c r="CD15" s="24">
        <v>169.27700000000002</v>
      </c>
      <c r="CE15" s="25">
        <v>169.27799999999999</v>
      </c>
      <c r="CF15" s="25">
        <v>169.27600000000001</v>
      </c>
      <c r="CG15" s="25">
        <v>169.27600000000001</v>
      </c>
      <c r="CH15" s="25">
        <v>169.273</v>
      </c>
      <c r="CI15" s="25">
        <v>169.27500000000001</v>
      </c>
      <c r="CJ15" s="26">
        <v>169.27500000000001</v>
      </c>
      <c r="CK15" s="26">
        <v>169.27600000000001</v>
      </c>
      <c r="CL15" s="26">
        <v>169.27600000000001</v>
      </c>
      <c r="CM15" s="26">
        <v>169.27199999999999</v>
      </c>
      <c r="CN15" s="26">
        <v>169.27199999999999</v>
      </c>
      <c r="CO15" s="26">
        <v>169.267</v>
      </c>
      <c r="CP15" s="26">
        <v>169.27</v>
      </c>
      <c r="CQ15" s="26">
        <v>169.27100000000002</v>
      </c>
      <c r="CR15" s="26">
        <v>169.26900000000001</v>
      </c>
      <c r="CS15" s="26">
        <v>169.26900000000001</v>
      </c>
      <c r="CT15" s="26">
        <v>169.26599999999999</v>
      </c>
      <c r="CU15" s="26">
        <v>169.26500000000001</v>
      </c>
      <c r="CV15" s="26">
        <v>169.26300000000001</v>
      </c>
      <c r="CW15" s="26">
        <v>169.26500000000001</v>
      </c>
      <c r="CX15" s="26">
        <v>169.26500000000001</v>
      </c>
      <c r="CY15" s="26">
        <v>169.26400000000001</v>
      </c>
      <c r="CZ15" s="26">
        <v>169.26</v>
      </c>
      <c r="DA15" s="26">
        <v>169.25800000000001</v>
      </c>
      <c r="DB15" s="26">
        <v>169.256</v>
      </c>
      <c r="DC15" s="26">
        <v>169.25399999999999</v>
      </c>
      <c r="DD15" s="26">
        <v>169.256</v>
      </c>
      <c r="DE15" s="26">
        <v>169.256</v>
      </c>
      <c r="DF15" s="26">
        <v>169.256</v>
      </c>
      <c r="DG15" s="26">
        <v>169.25399999999999</v>
      </c>
      <c r="DH15" s="26">
        <v>169.25399999999999</v>
      </c>
      <c r="DI15" s="26">
        <v>169.25399999999999</v>
      </c>
      <c r="DJ15" s="26">
        <v>169.255</v>
      </c>
      <c r="DK15" s="26">
        <v>169.251</v>
      </c>
      <c r="DL15" s="8">
        <v>169.25</v>
      </c>
      <c r="DM15" s="8">
        <v>169.251</v>
      </c>
      <c r="DN15" s="8">
        <v>169.25200000000001</v>
      </c>
      <c r="DO15" s="8">
        <v>169.25199999999998</v>
      </c>
      <c r="DP15" s="8">
        <v>169.25399999999999</v>
      </c>
      <c r="DQ15" s="8">
        <v>169.25299999999999</v>
      </c>
      <c r="DR15" s="8">
        <v>169.255</v>
      </c>
      <c r="DS15" s="8">
        <v>169.25199999999998</v>
      </c>
      <c r="DT15" s="8">
        <v>169.249</v>
      </c>
      <c r="DU15" s="8">
        <v>169.251</v>
      </c>
      <c r="DV15" s="8">
        <v>169.251</v>
      </c>
      <c r="DW15" s="8">
        <v>169.249</v>
      </c>
      <c r="DX15" s="5">
        <v>169.245</v>
      </c>
      <c r="DY15" s="5">
        <v>169.245</v>
      </c>
      <c r="DZ15" s="5">
        <v>169.24299999999999</v>
      </c>
      <c r="EA15" s="5">
        <v>169.245</v>
      </c>
      <c r="EB15" s="5">
        <v>169.245</v>
      </c>
      <c r="EC15" s="5">
        <v>169.24199999999999</v>
      </c>
      <c r="ED15" s="5">
        <v>169.24299999999999</v>
      </c>
      <c r="EE15" s="5">
        <v>169.239</v>
      </c>
      <c r="EF15" s="5">
        <v>169.239</v>
      </c>
      <c r="EG15" s="5">
        <v>169.23999999999998</v>
      </c>
      <c r="EH15" s="5">
        <v>169.23999999999998</v>
      </c>
      <c r="EI15" s="5">
        <v>169.23599999999999</v>
      </c>
      <c r="EJ15" s="5">
        <v>169.23399999999998</v>
      </c>
    </row>
    <row r="16" spans="1:140" s="44" customFormat="1" x14ac:dyDescent="0.25">
      <c r="A16" s="29" t="s">
        <v>78</v>
      </c>
      <c r="B16" s="30">
        <v>184.298</v>
      </c>
      <c r="C16" s="31">
        <v>184.298</v>
      </c>
      <c r="D16" s="31">
        <v>184.297</v>
      </c>
      <c r="E16" s="31">
        <v>184.29599999999999</v>
      </c>
      <c r="F16" s="31">
        <v>184.29400000000001</v>
      </c>
      <c r="G16" s="31">
        <v>184.291</v>
      </c>
      <c r="H16" s="31">
        <v>184.28700000000001</v>
      </c>
      <c r="I16" s="31">
        <v>184.28299999999999</v>
      </c>
      <c r="J16" s="31">
        <v>184.27699999999999</v>
      </c>
      <c r="K16" s="31">
        <v>184.273</v>
      </c>
      <c r="L16" s="31">
        <v>184.274</v>
      </c>
      <c r="M16" s="31">
        <v>184.27</v>
      </c>
      <c r="N16" s="31">
        <v>184.26900000000001</v>
      </c>
      <c r="O16" s="31">
        <v>184.26900000000001</v>
      </c>
      <c r="P16" s="31">
        <v>184.27099999999999</v>
      </c>
      <c r="Q16" s="31">
        <v>184.268</v>
      </c>
      <c r="R16" s="31">
        <v>184.267</v>
      </c>
      <c r="S16" s="31">
        <v>184.26599999999999</v>
      </c>
      <c r="T16" s="31">
        <v>184.262</v>
      </c>
      <c r="U16" s="31">
        <v>184.256</v>
      </c>
      <c r="V16" s="31">
        <v>184.25399999999999</v>
      </c>
      <c r="W16" s="31">
        <v>184.25299999999999</v>
      </c>
      <c r="X16" s="31">
        <v>184.25</v>
      </c>
      <c r="Y16" s="31">
        <v>184.249</v>
      </c>
      <c r="Z16" s="31">
        <v>184.24799999999999</v>
      </c>
      <c r="AA16" s="31">
        <v>184.244</v>
      </c>
      <c r="AB16" s="31">
        <v>184.24</v>
      </c>
      <c r="AC16" s="31">
        <v>184.23500000000001</v>
      </c>
      <c r="AD16" s="31">
        <v>184.23500000000001</v>
      </c>
      <c r="AE16" s="31">
        <v>184.23500000000001</v>
      </c>
      <c r="AF16" s="31">
        <v>184.232</v>
      </c>
      <c r="AG16" s="31">
        <v>184.23</v>
      </c>
      <c r="AH16" s="31">
        <v>184.22800000000001</v>
      </c>
      <c r="AI16" s="31">
        <v>184.22399999999999</v>
      </c>
      <c r="AJ16" s="31">
        <v>184.22300000000001</v>
      </c>
      <c r="AK16" s="31">
        <v>184.22200000000001</v>
      </c>
      <c r="AL16" s="31">
        <v>184.22200000000001</v>
      </c>
      <c r="AM16" s="31">
        <v>184.221</v>
      </c>
      <c r="AN16" s="31">
        <v>184.21899999999999</v>
      </c>
      <c r="AO16" s="31">
        <v>184.21600000000001</v>
      </c>
      <c r="AP16" s="31">
        <v>184.214</v>
      </c>
      <c r="AQ16" s="31">
        <v>184.214</v>
      </c>
      <c r="AR16" s="31">
        <v>184.21100000000001</v>
      </c>
      <c r="AS16" s="31">
        <v>184.208</v>
      </c>
      <c r="AT16" s="31">
        <v>184.20500000000001</v>
      </c>
      <c r="AU16" s="31">
        <v>184.19900000000001</v>
      </c>
      <c r="AV16" s="31">
        <v>184.197</v>
      </c>
      <c r="AW16" s="31">
        <v>184.196</v>
      </c>
      <c r="AX16" s="31">
        <v>184.19499999999999</v>
      </c>
      <c r="AY16" s="31">
        <v>184.19300000000001</v>
      </c>
      <c r="AZ16" s="31">
        <v>184.19</v>
      </c>
      <c r="BA16" s="31">
        <v>184.18799999999999</v>
      </c>
      <c r="BB16" s="31">
        <v>184.19</v>
      </c>
      <c r="BC16" s="31">
        <v>184.19</v>
      </c>
      <c r="BD16" s="31">
        <v>184.18700000000001</v>
      </c>
      <c r="BE16" s="32">
        <v>184.16400000000002</v>
      </c>
      <c r="BF16" s="32">
        <v>184.16200000000001</v>
      </c>
      <c r="BG16" s="33">
        <v>184.16300000000001</v>
      </c>
      <c r="BH16" s="34">
        <v>184.15700000000001</v>
      </c>
      <c r="BI16" s="35">
        <v>184.15600000000001</v>
      </c>
      <c r="BJ16" s="35">
        <v>184.15</v>
      </c>
      <c r="BK16" s="35">
        <v>184.148</v>
      </c>
      <c r="BL16" s="36">
        <v>184.142</v>
      </c>
      <c r="BM16" s="36">
        <v>184.14000000000001</v>
      </c>
      <c r="BN16" s="31">
        <v>184.14000000000001</v>
      </c>
      <c r="BO16" s="37">
        <v>184.136</v>
      </c>
      <c r="BP16" s="37">
        <v>184.13400000000001</v>
      </c>
      <c r="BQ16" s="37">
        <v>184.13</v>
      </c>
      <c r="BR16" s="38">
        <v>184.126</v>
      </c>
      <c r="BS16" s="39">
        <v>184.13</v>
      </c>
      <c r="BT16" s="39">
        <v>184.12700000000001</v>
      </c>
      <c r="BU16" s="39">
        <v>184.125</v>
      </c>
      <c r="BV16" s="40">
        <v>184.126</v>
      </c>
      <c r="BW16" s="39">
        <v>184.126</v>
      </c>
      <c r="BX16" s="39">
        <v>184.124</v>
      </c>
      <c r="BY16" s="39">
        <v>184.125</v>
      </c>
      <c r="BZ16" s="39">
        <v>184.124</v>
      </c>
      <c r="CA16" s="39">
        <v>184.12299999999999</v>
      </c>
      <c r="CB16" s="41">
        <v>184.12200000000001</v>
      </c>
      <c r="CC16" s="41">
        <v>184.12299999999999</v>
      </c>
      <c r="CD16" s="41">
        <v>184.12</v>
      </c>
      <c r="CE16" s="42">
        <v>184.12100000000001</v>
      </c>
      <c r="CF16" s="42">
        <v>184.119</v>
      </c>
      <c r="CG16" s="42">
        <v>184.11799999999999</v>
      </c>
      <c r="CH16" s="42">
        <v>184.11699999999999</v>
      </c>
      <c r="CI16" s="42">
        <v>184.11799999999999</v>
      </c>
      <c r="CJ16" s="43">
        <v>184.11799999999999</v>
      </c>
      <c r="CK16" s="43">
        <v>184.119</v>
      </c>
      <c r="CL16" s="43">
        <v>184.119</v>
      </c>
      <c r="CM16" s="43">
        <v>184.114</v>
      </c>
      <c r="CN16" s="43">
        <v>184.114</v>
      </c>
      <c r="CO16" s="43">
        <v>184.10900000000001</v>
      </c>
      <c r="CP16" s="43">
        <v>184.11199999999999</v>
      </c>
      <c r="CQ16" s="43">
        <v>184.113</v>
      </c>
      <c r="CR16" s="43">
        <v>184.11100000000002</v>
      </c>
      <c r="CS16" s="43">
        <v>184.11100000000002</v>
      </c>
      <c r="CT16" s="43">
        <v>184.107</v>
      </c>
      <c r="CU16" s="43">
        <v>184.10599999999999</v>
      </c>
      <c r="CV16" s="43">
        <v>184.10300000000001</v>
      </c>
      <c r="CW16" s="43">
        <v>184.10599999999999</v>
      </c>
      <c r="CX16" s="43">
        <v>184.107</v>
      </c>
      <c r="CY16" s="43">
        <v>184.10500000000002</v>
      </c>
      <c r="CZ16" s="43">
        <v>184.101</v>
      </c>
      <c r="DA16" s="43">
        <v>184.09800000000001</v>
      </c>
      <c r="DB16" s="43">
        <v>184.096</v>
      </c>
      <c r="DC16" s="43">
        <v>184.09399999999999</v>
      </c>
      <c r="DD16" s="43">
        <v>184.096</v>
      </c>
      <c r="DE16" s="43">
        <v>184.096</v>
      </c>
      <c r="DF16" s="43">
        <v>184.09700000000001</v>
      </c>
      <c r="DG16" s="43">
        <v>184.09300000000002</v>
      </c>
      <c r="DH16" s="43">
        <v>184.09399999999999</v>
      </c>
      <c r="DI16" s="43">
        <v>184.09399999999999</v>
      </c>
      <c r="DJ16" s="43">
        <v>184.095</v>
      </c>
      <c r="DK16" s="43">
        <v>184.09100000000001</v>
      </c>
      <c r="DL16" s="32">
        <v>184.09</v>
      </c>
      <c r="DM16" s="32">
        <v>184.09100000000001</v>
      </c>
      <c r="DN16" s="32">
        <v>184.09100000000001</v>
      </c>
      <c r="DO16" s="32">
        <v>184.09199999999998</v>
      </c>
      <c r="DP16" s="32">
        <v>184.09399999999999</v>
      </c>
      <c r="DQ16" s="32">
        <v>184.09299999999999</v>
      </c>
      <c r="DR16" s="32">
        <v>184.09399999999999</v>
      </c>
      <c r="DS16" s="32">
        <v>184.09</v>
      </c>
      <c r="DT16" s="32">
        <v>184.08799999999999</v>
      </c>
      <c r="DU16" s="32">
        <v>184.089</v>
      </c>
      <c r="DV16" s="32">
        <v>184.09</v>
      </c>
      <c r="DW16" s="32">
        <v>184.08799999999999</v>
      </c>
      <c r="DX16" s="44">
        <v>184.084</v>
      </c>
      <c r="DY16" s="44">
        <v>184.083</v>
      </c>
      <c r="DZ16" s="44">
        <v>184.08099999999999</v>
      </c>
      <c r="EA16" s="44">
        <v>184.083</v>
      </c>
      <c r="EB16" s="44">
        <v>184.08199999999999</v>
      </c>
      <c r="EC16" s="44">
        <v>184.07999999999998</v>
      </c>
      <c r="ED16" s="44">
        <v>184.07999999999998</v>
      </c>
      <c r="EE16" s="44">
        <v>184.077</v>
      </c>
      <c r="EF16" s="44">
        <v>184.07599999999999</v>
      </c>
      <c r="EG16" s="44">
        <v>184.077</v>
      </c>
      <c r="EH16" s="44">
        <v>184.077</v>
      </c>
      <c r="EI16" s="44">
        <v>184.072</v>
      </c>
      <c r="EJ16" s="44">
        <v>184.071</v>
      </c>
    </row>
    <row r="17" spans="1:140" s="44" customFormat="1" x14ac:dyDescent="0.25">
      <c r="A17" s="29" t="s">
        <v>79</v>
      </c>
      <c r="B17" s="30">
        <v>196.29900000000001</v>
      </c>
      <c r="C17" s="31">
        <v>196.29900000000001</v>
      </c>
      <c r="D17" s="31">
        <v>196.297</v>
      </c>
      <c r="E17" s="31">
        <v>196.29599999999999</v>
      </c>
      <c r="F17" s="31">
        <v>196.29300000000001</v>
      </c>
      <c r="G17" s="31">
        <v>196.29</v>
      </c>
      <c r="H17" s="31">
        <v>196.286</v>
      </c>
      <c r="I17" s="31">
        <v>196.28100000000001</v>
      </c>
      <c r="J17" s="31">
        <v>196.27600000000001</v>
      </c>
      <c r="K17" s="31">
        <v>196.27099999999999</v>
      </c>
      <c r="L17" s="31">
        <v>196.27099999999999</v>
      </c>
      <c r="M17" s="31">
        <v>196.267</v>
      </c>
      <c r="N17" s="31">
        <v>196.26599999999999</v>
      </c>
      <c r="O17" s="31">
        <v>196.26599999999999</v>
      </c>
      <c r="P17" s="31">
        <v>196.267</v>
      </c>
      <c r="Q17" s="31">
        <v>196.26499999999999</v>
      </c>
      <c r="R17" s="31">
        <v>196.26400000000001</v>
      </c>
      <c r="S17" s="31">
        <v>196.262</v>
      </c>
      <c r="T17" s="31">
        <v>196.25800000000001</v>
      </c>
      <c r="U17" s="31">
        <v>196.25399999999999</v>
      </c>
      <c r="V17" s="31">
        <v>196.25</v>
      </c>
      <c r="W17" s="31">
        <v>196.24799999999999</v>
      </c>
      <c r="X17" s="31">
        <v>196.245</v>
      </c>
      <c r="Y17" s="31">
        <v>196.244</v>
      </c>
      <c r="Z17" s="31">
        <v>196.244</v>
      </c>
      <c r="AA17" s="31">
        <v>196.24</v>
      </c>
      <c r="AB17" s="31">
        <v>196.23599999999999</v>
      </c>
      <c r="AC17" s="31">
        <v>196.23</v>
      </c>
      <c r="AD17" s="31">
        <v>196.22900000000001</v>
      </c>
      <c r="AE17" s="31">
        <v>196.22900000000001</v>
      </c>
      <c r="AF17" s="31">
        <v>196.22499999999999</v>
      </c>
      <c r="AG17" s="31">
        <v>196.22399999999999</v>
      </c>
      <c r="AH17" s="31">
        <v>196.22200000000001</v>
      </c>
      <c r="AI17" s="31">
        <v>196.21799999999999</v>
      </c>
      <c r="AJ17" s="31">
        <v>196.21600000000001</v>
      </c>
      <c r="AK17" s="31">
        <v>196.21600000000001</v>
      </c>
      <c r="AL17" s="31">
        <v>196.215</v>
      </c>
      <c r="AM17" s="31">
        <v>196.214</v>
      </c>
      <c r="AN17" s="31">
        <v>196.21299999999999</v>
      </c>
      <c r="AO17" s="31">
        <v>196.21</v>
      </c>
      <c r="AP17" s="31">
        <v>196.208</v>
      </c>
      <c r="AQ17" s="31">
        <v>196.20699999999999</v>
      </c>
      <c r="AR17" s="31">
        <v>196.20500000000001</v>
      </c>
      <c r="AS17" s="31">
        <v>196.202</v>
      </c>
      <c r="AT17" s="31">
        <v>196.19900000000001</v>
      </c>
      <c r="AU17" s="31">
        <v>196.19300000000001</v>
      </c>
      <c r="AV17" s="31">
        <v>196.191</v>
      </c>
      <c r="AW17" s="31">
        <v>196.19</v>
      </c>
      <c r="AX17" s="31">
        <v>196.18799999999999</v>
      </c>
      <c r="AY17" s="31">
        <v>196.18600000000001</v>
      </c>
      <c r="AZ17" s="31">
        <v>196.18299999999999</v>
      </c>
      <c r="BA17" s="31">
        <v>196.18100000000001</v>
      </c>
      <c r="BB17" s="31">
        <v>196.18299999999999</v>
      </c>
      <c r="BC17" s="31">
        <v>196.18199999999999</v>
      </c>
      <c r="BD17" s="31">
        <v>196.179</v>
      </c>
      <c r="BE17" s="32">
        <v>196.15200000000002</v>
      </c>
      <c r="BF17" s="32">
        <v>196.15100000000001</v>
      </c>
      <c r="BG17" s="33">
        <v>196.15200000000002</v>
      </c>
      <c r="BH17" s="34">
        <v>196.14699999999999</v>
      </c>
      <c r="BI17" s="35">
        <v>196.14500000000001</v>
      </c>
      <c r="BJ17" s="35">
        <v>196.13800000000001</v>
      </c>
      <c r="BK17" s="35">
        <v>196.137</v>
      </c>
      <c r="BL17" s="36">
        <v>196.12899999999999</v>
      </c>
      <c r="BM17" s="36">
        <v>196.12800000000001</v>
      </c>
      <c r="BN17" s="31">
        <v>196.126</v>
      </c>
      <c r="BO17" s="37">
        <v>196.12299999999999</v>
      </c>
      <c r="BP17" s="37">
        <v>196.12</v>
      </c>
      <c r="BQ17" s="37">
        <v>196.11699999999999</v>
      </c>
      <c r="BR17" s="38">
        <v>196.113</v>
      </c>
      <c r="BS17" s="39">
        <v>196.11699999999999</v>
      </c>
      <c r="BT17" s="39">
        <v>196.114</v>
      </c>
      <c r="BU17" s="39">
        <v>196.11199999999999</v>
      </c>
      <c r="BV17" s="40">
        <v>196.11199999999999</v>
      </c>
      <c r="BW17" s="39">
        <v>196.113</v>
      </c>
      <c r="BX17" s="39">
        <v>196.11100000000002</v>
      </c>
      <c r="BY17" s="39">
        <v>196.11199999999999</v>
      </c>
      <c r="BZ17" s="39">
        <v>196.11100000000002</v>
      </c>
      <c r="CA17" s="39">
        <v>196.10900000000001</v>
      </c>
      <c r="CB17" s="41">
        <v>196.108</v>
      </c>
      <c r="CC17" s="41">
        <v>196.11</v>
      </c>
      <c r="CD17" s="41">
        <v>196.107</v>
      </c>
      <c r="CE17" s="42">
        <v>196.108</v>
      </c>
      <c r="CF17" s="42">
        <v>196.10599999999999</v>
      </c>
      <c r="CG17" s="42">
        <v>196.10400000000001</v>
      </c>
      <c r="CH17" s="42">
        <v>196.102</v>
      </c>
      <c r="CI17" s="42">
        <v>196.10400000000001</v>
      </c>
      <c r="CJ17" s="43">
        <v>196.10500000000002</v>
      </c>
      <c r="CK17" s="43">
        <v>196.10599999999999</v>
      </c>
      <c r="CL17" s="43">
        <v>196.10500000000002</v>
      </c>
      <c r="CM17" s="43">
        <v>196.1</v>
      </c>
      <c r="CN17" s="43">
        <v>196.1</v>
      </c>
      <c r="CO17" s="43">
        <v>196.09399999999999</v>
      </c>
      <c r="CP17" s="43">
        <v>196.09700000000001</v>
      </c>
      <c r="CQ17" s="43">
        <v>196.09800000000001</v>
      </c>
      <c r="CR17" s="43">
        <v>196.096</v>
      </c>
      <c r="CS17" s="43">
        <v>196.09700000000001</v>
      </c>
      <c r="CT17" s="43">
        <v>196.09200000000001</v>
      </c>
      <c r="CU17" s="43">
        <v>196.09100000000001</v>
      </c>
      <c r="CV17" s="43">
        <v>196.089</v>
      </c>
      <c r="CW17" s="43">
        <v>196.09100000000001</v>
      </c>
      <c r="CX17" s="43">
        <v>196.09200000000001</v>
      </c>
      <c r="CY17" s="43">
        <v>196.09</v>
      </c>
      <c r="CZ17" s="43">
        <v>196.08600000000001</v>
      </c>
      <c r="DA17" s="43">
        <v>196.083</v>
      </c>
      <c r="DB17" s="43">
        <v>196.08</v>
      </c>
      <c r="DC17" s="43">
        <v>196.07900000000001</v>
      </c>
      <c r="DD17" s="43">
        <v>196.08</v>
      </c>
      <c r="DE17" s="43">
        <v>196.08</v>
      </c>
      <c r="DF17" s="43">
        <v>196.08199999999999</v>
      </c>
      <c r="DG17" s="43">
        <v>196.078</v>
      </c>
      <c r="DH17" s="43">
        <v>196.078</v>
      </c>
      <c r="DI17" s="43">
        <v>196.07900000000001</v>
      </c>
      <c r="DJ17" s="43">
        <v>196.08</v>
      </c>
      <c r="DK17" s="43">
        <v>196.07400000000001</v>
      </c>
      <c r="DL17" s="32">
        <v>196.07400000000001</v>
      </c>
      <c r="DM17" s="32">
        <v>196.07400000000001</v>
      </c>
      <c r="DN17" s="32">
        <v>196.07599999999999</v>
      </c>
      <c r="DO17" s="32">
        <v>196.07499999999999</v>
      </c>
      <c r="DP17" s="32">
        <v>196.077</v>
      </c>
      <c r="DQ17" s="32">
        <v>196.077</v>
      </c>
      <c r="DR17" s="32">
        <v>196.077</v>
      </c>
      <c r="DS17" s="32">
        <v>196.07399999999998</v>
      </c>
      <c r="DT17" s="32">
        <v>196.071</v>
      </c>
      <c r="DU17" s="32">
        <v>196.07300000000001</v>
      </c>
      <c r="DV17" s="32">
        <v>196.07300000000001</v>
      </c>
      <c r="DW17" s="32">
        <v>196.07</v>
      </c>
      <c r="DX17" s="44">
        <v>196.06700000000001</v>
      </c>
      <c r="DY17" s="44">
        <v>196.06700000000001</v>
      </c>
      <c r="DZ17" s="44">
        <v>196.06299999999999</v>
      </c>
      <c r="EA17" s="44">
        <v>196.065</v>
      </c>
      <c r="EB17" s="44">
        <v>196.065</v>
      </c>
      <c r="EC17" s="44">
        <v>196.06199999999998</v>
      </c>
      <c r="ED17" s="44">
        <v>196.06299999999999</v>
      </c>
      <c r="EE17" s="44">
        <v>196.059</v>
      </c>
      <c r="EF17" s="44">
        <v>196.06</v>
      </c>
      <c r="EG17" s="44">
        <v>196.06</v>
      </c>
      <c r="EH17" s="44">
        <v>196.06</v>
      </c>
      <c r="EI17" s="44">
        <v>196.05500000000001</v>
      </c>
      <c r="EJ17" s="44">
        <v>196.054</v>
      </c>
    </row>
    <row r="18" spans="1:140" s="44" customFormat="1" x14ac:dyDescent="0.25">
      <c r="A18" s="29" t="s">
        <v>80</v>
      </c>
      <c r="B18" s="30">
        <v>201.49700000000001</v>
      </c>
      <c r="C18" s="31">
        <v>201.49700000000001</v>
      </c>
      <c r="D18" s="31">
        <v>201.495</v>
      </c>
      <c r="E18" s="31">
        <v>201.494</v>
      </c>
      <c r="F18" s="31">
        <v>201.49100000000001</v>
      </c>
      <c r="G18" s="31">
        <v>201.489</v>
      </c>
      <c r="H18" s="31">
        <v>201.48400000000001</v>
      </c>
      <c r="I18" s="31">
        <v>201.47900000000001</v>
      </c>
      <c r="J18" s="31">
        <v>201.47499999999999</v>
      </c>
      <c r="K18" s="31">
        <v>201.46899999999999</v>
      </c>
      <c r="L18" s="31">
        <v>201.46899999999999</v>
      </c>
      <c r="M18" s="31">
        <v>201.46600000000001</v>
      </c>
      <c r="N18" s="31">
        <v>201.464</v>
      </c>
      <c r="O18" s="31">
        <v>201.465</v>
      </c>
      <c r="P18" s="31">
        <v>201.46600000000001</v>
      </c>
      <c r="Q18" s="31">
        <v>201.46299999999999</v>
      </c>
      <c r="R18" s="31">
        <v>201.46199999999999</v>
      </c>
      <c r="S18" s="31">
        <v>201.46</v>
      </c>
      <c r="T18" s="31">
        <v>201.45599999999999</v>
      </c>
      <c r="U18" s="31">
        <v>201.45</v>
      </c>
      <c r="V18" s="31">
        <v>201.447</v>
      </c>
      <c r="W18" s="31">
        <v>201.44499999999999</v>
      </c>
      <c r="X18" s="31">
        <v>201.44300000000001</v>
      </c>
      <c r="Y18" s="31">
        <v>201.441</v>
      </c>
      <c r="Z18" s="31">
        <v>201.441</v>
      </c>
      <c r="AA18" s="31">
        <v>201.43600000000001</v>
      </c>
      <c r="AB18" s="31">
        <v>201.43199999999999</v>
      </c>
      <c r="AC18" s="31">
        <v>201.42699999999999</v>
      </c>
      <c r="AD18" s="31">
        <v>201.42699999999999</v>
      </c>
      <c r="AE18" s="31">
        <v>201.42699999999999</v>
      </c>
      <c r="AF18" s="31">
        <v>201.423</v>
      </c>
      <c r="AG18" s="31">
        <v>201.42099999999999</v>
      </c>
      <c r="AH18" s="31">
        <v>201.41900000000001</v>
      </c>
      <c r="AI18" s="31">
        <v>201.41499999999999</v>
      </c>
      <c r="AJ18" s="31">
        <v>201.41300000000001</v>
      </c>
      <c r="AK18" s="31">
        <v>201.41200000000001</v>
      </c>
      <c r="AL18" s="31">
        <v>201.411</v>
      </c>
      <c r="AM18" s="31">
        <v>201.41</v>
      </c>
      <c r="AN18" s="31">
        <v>201.40899999999999</v>
      </c>
      <c r="AO18" s="31">
        <v>201.40600000000001</v>
      </c>
      <c r="AP18" s="31">
        <v>201.405</v>
      </c>
      <c r="AQ18" s="31">
        <v>201.404</v>
      </c>
      <c r="AR18" s="31">
        <v>201.40100000000001</v>
      </c>
      <c r="AS18" s="31">
        <v>201.398</v>
      </c>
      <c r="AT18" s="31">
        <v>201.39599999999999</v>
      </c>
      <c r="AU18" s="31">
        <v>201.39</v>
      </c>
      <c r="AV18" s="31">
        <v>201.387</v>
      </c>
      <c r="AW18" s="31">
        <v>201.38499999999999</v>
      </c>
      <c r="AX18" s="31">
        <v>201.38200000000001</v>
      </c>
      <c r="AY18" s="31">
        <v>201.38</v>
      </c>
      <c r="AZ18" s="31">
        <v>201.37700000000001</v>
      </c>
      <c r="BA18" s="31">
        <v>201.375</v>
      </c>
      <c r="BB18" s="31">
        <v>201.37700000000001</v>
      </c>
      <c r="BC18" s="31">
        <v>201.376</v>
      </c>
      <c r="BD18" s="31">
        <v>201.374</v>
      </c>
      <c r="BE18" s="32">
        <v>201.346</v>
      </c>
      <c r="BF18" s="32">
        <v>201.34300000000002</v>
      </c>
      <c r="BG18" s="33">
        <v>201.34399999999999</v>
      </c>
      <c r="BH18" s="34">
        <v>201.34</v>
      </c>
      <c r="BI18" s="35">
        <v>201.33700000000002</v>
      </c>
      <c r="BJ18" s="35">
        <v>201.33100000000002</v>
      </c>
      <c r="BK18" s="35">
        <v>201.32900000000001</v>
      </c>
      <c r="BL18" s="36">
        <v>201.322</v>
      </c>
      <c r="BM18" s="36">
        <v>201.32</v>
      </c>
      <c r="BN18" s="31">
        <v>201.31900000000002</v>
      </c>
      <c r="BO18" s="37">
        <v>201.316</v>
      </c>
      <c r="BP18" s="37">
        <v>201.31399999999999</v>
      </c>
      <c r="BQ18" s="37">
        <v>201.309</v>
      </c>
      <c r="BR18" s="38">
        <v>201.30600000000001</v>
      </c>
      <c r="BS18" s="39">
        <v>201.309</v>
      </c>
      <c r="BT18" s="39">
        <v>201.30700000000002</v>
      </c>
      <c r="BU18" s="39">
        <v>201.304</v>
      </c>
      <c r="BV18" s="40">
        <v>201.30500000000001</v>
      </c>
      <c r="BW18" s="39">
        <v>201.30500000000001</v>
      </c>
      <c r="BX18" s="39">
        <v>201.304</v>
      </c>
      <c r="BY18" s="39">
        <v>201.304</v>
      </c>
      <c r="BZ18" s="39">
        <v>201.303</v>
      </c>
      <c r="CA18" s="39">
        <v>201.30100000000002</v>
      </c>
      <c r="CB18" s="41">
        <v>201.30100000000002</v>
      </c>
      <c r="CC18" s="41">
        <v>201.30100000000002</v>
      </c>
      <c r="CD18" s="41">
        <v>201.29900000000001</v>
      </c>
      <c r="CE18" s="42">
        <v>201.3</v>
      </c>
      <c r="CF18" s="42">
        <v>201.298</v>
      </c>
      <c r="CG18" s="42">
        <v>201.29599999999999</v>
      </c>
      <c r="CH18" s="42">
        <v>201.29400000000001</v>
      </c>
      <c r="CI18" s="42">
        <v>201.297</v>
      </c>
      <c r="CJ18" s="43">
        <v>201.29599999999999</v>
      </c>
      <c r="CK18" s="43">
        <v>201.297</v>
      </c>
      <c r="CL18" s="43">
        <v>201.297</v>
      </c>
      <c r="CM18" s="43">
        <v>201.292</v>
      </c>
      <c r="CN18" s="43">
        <v>201.292</v>
      </c>
      <c r="CO18" s="43">
        <v>201.286</v>
      </c>
      <c r="CP18" s="43">
        <v>201.28800000000001</v>
      </c>
      <c r="CQ18" s="43">
        <v>201.29</v>
      </c>
      <c r="CR18" s="43">
        <v>201.28800000000001</v>
      </c>
      <c r="CS18" s="43">
        <v>201.28800000000001</v>
      </c>
      <c r="CT18" s="43">
        <v>201.285</v>
      </c>
      <c r="CU18" s="43">
        <v>201.28300000000002</v>
      </c>
      <c r="CV18" s="43">
        <v>201.28100000000001</v>
      </c>
      <c r="CW18" s="43">
        <v>201.28200000000001</v>
      </c>
      <c r="CX18" s="43">
        <v>201.28300000000002</v>
      </c>
      <c r="CY18" s="43">
        <v>201.28100000000001</v>
      </c>
      <c r="CZ18" s="43">
        <v>201.27799999999999</v>
      </c>
      <c r="DA18" s="43">
        <v>201.27500000000001</v>
      </c>
      <c r="DB18" s="43">
        <v>201.27199999999999</v>
      </c>
      <c r="DC18" s="43">
        <v>201.27</v>
      </c>
      <c r="DD18" s="43">
        <v>201.27199999999999</v>
      </c>
      <c r="DE18" s="43">
        <v>201.27199999999999</v>
      </c>
      <c r="DF18" s="43">
        <v>201.273</v>
      </c>
      <c r="DG18" s="43">
        <v>201.26900000000001</v>
      </c>
      <c r="DH18" s="43">
        <v>201.26900000000001</v>
      </c>
      <c r="DI18" s="43">
        <v>201.27</v>
      </c>
      <c r="DJ18" s="43">
        <v>201.27</v>
      </c>
      <c r="DK18" s="43">
        <v>201.26599999999999</v>
      </c>
      <c r="DL18" s="32">
        <v>201.26500000000001</v>
      </c>
      <c r="DM18" s="32">
        <v>201.26500000000001</v>
      </c>
      <c r="DN18" s="32">
        <v>201.26599999999999</v>
      </c>
      <c r="DO18" s="32">
        <v>201.267</v>
      </c>
      <c r="DP18" s="32">
        <v>201.268</v>
      </c>
      <c r="DQ18" s="32">
        <v>201.267</v>
      </c>
      <c r="DR18" s="32">
        <v>201.268</v>
      </c>
      <c r="DS18" s="32">
        <v>201.26499999999999</v>
      </c>
      <c r="DT18" s="32">
        <v>201.26300000000001</v>
      </c>
      <c r="DU18" s="32">
        <v>201.26399999999998</v>
      </c>
      <c r="DV18" s="32">
        <v>201.26399999999998</v>
      </c>
      <c r="DW18" s="32">
        <v>201.262</v>
      </c>
      <c r="DX18" s="44">
        <v>201.25799999999998</v>
      </c>
      <c r="DY18" s="44">
        <v>201.25700000000001</v>
      </c>
      <c r="DZ18" s="44">
        <v>201.255</v>
      </c>
      <c r="EA18" s="44">
        <v>201.256</v>
      </c>
      <c r="EB18" s="44">
        <v>201.255</v>
      </c>
      <c r="EC18" s="44">
        <v>201.25299999999999</v>
      </c>
      <c r="ED18" s="44">
        <v>201.25399999999999</v>
      </c>
      <c r="EE18" s="44">
        <v>201.25</v>
      </c>
      <c r="EF18" s="44">
        <v>201.249</v>
      </c>
      <c r="EG18" s="44">
        <v>201.251</v>
      </c>
      <c r="EH18" s="44">
        <v>201.25</v>
      </c>
      <c r="EI18" s="44">
        <v>201.24599999999998</v>
      </c>
      <c r="EJ18" s="44">
        <v>201.244</v>
      </c>
    </row>
    <row r="19" spans="1:140" s="44" customFormat="1" x14ac:dyDescent="0.25">
      <c r="A19" s="29" t="s">
        <v>81</v>
      </c>
      <c r="B19" s="30">
        <v>212.36600000000001</v>
      </c>
      <c r="C19" s="31">
        <v>212.36600000000001</v>
      </c>
      <c r="D19" s="31">
        <v>212.36500000000001</v>
      </c>
      <c r="E19" s="31">
        <v>212.36500000000001</v>
      </c>
      <c r="F19" s="31">
        <v>212.36199999999999</v>
      </c>
      <c r="G19" s="31">
        <v>212.36</v>
      </c>
      <c r="H19" s="31">
        <v>212.35599999999999</v>
      </c>
      <c r="I19" s="31">
        <v>212.35</v>
      </c>
      <c r="J19" s="31">
        <v>212.34399999999999</v>
      </c>
      <c r="K19" s="31">
        <v>212.33699999999999</v>
      </c>
      <c r="L19" s="31">
        <v>212.33699999999999</v>
      </c>
      <c r="M19" s="31">
        <v>212.33500000000001</v>
      </c>
      <c r="N19" s="31">
        <v>212.333</v>
      </c>
      <c r="O19" s="31">
        <v>212.333</v>
      </c>
      <c r="P19" s="31">
        <v>212.334</v>
      </c>
      <c r="Q19" s="31">
        <v>212.33099999999999</v>
      </c>
      <c r="R19" s="31">
        <v>212.33</v>
      </c>
      <c r="S19" s="31">
        <v>212.328</v>
      </c>
      <c r="T19" s="31">
        <v>212.32400000000001</v>
      </c>
      <c r="U19" s="31">
        <v>212.31800000000001</v>
      </c>
      <c r="V19" s="31">
        <v>212.316</v>
      </c>
      <c r="W19" s="31">
        <v>212.31399999999999</v>
      </c>
      <c r="X19" s="31">
        <v>212.31</v>
      </c>
      <c r="Y19" s="31">
        <v>212.30799999999999</v>
      </c>
      <c r="Z19" s="31">
        <v>212.30699999999999</v>
      </c>
      <c r="AA19" s="31">
        <v>212.30199999999999</v>
      </c>
      <c r="AB19" s="31">
        <v>212.298</v>
      </c>
      <c r="AC19" s="31">
        <v>212.29300000000001</v>
      </c>
      <c r="AD19" s="31">
        <v>212.29300000000001</v>
      </c>
      <c r="AE19" s="31">
        <v>212.292</v>
      </c>
      <c r="AF19" s="31">
        <v>212.28800000000001</v>
      </c>
      <c r="AG19" s="31">
        <v>212.286</v>
      </c>
      <c r="AH19" s="31">
        <v>212.285</v>
      </c>
      <c r="AI19" s="31">
        <v>212.28100000000001</v>
      </c>
      <c r="AJ19" s="31">
        <v>212.27799999999999</v>
      </c>
      <c r="AK19" s="31">
        <v>212.27699999999999</v>
      </c>
      <c r="AL19" s="31">
        <v>212.27600000000001</v>
      </c>
      <c r="AM19" s="31">
        <v>212.27500000000001</v>
      </c>
      <c r="AN19" s="31">
        <v>212.273</v>
      </c>
      <c r="AO19" s="31">
        <v>212.26900000000001</v>
      </c>
      <c r="AP19" s="31">
        <v>212.26900000000001</v>
      </c>
      <c r="AQ19" s="31">
        <v>212.267</v>
      </c>
      <c r="AR19" s="31">
        <v>212.26300000000001</v>
      </c>
      <c r="AS19" s="31">
        <v>212.26</v>
      </c>
      <c r="AT19" s="31">
        <v>212.25700000000001</v>
      </c>
      <c r="AU19" s="31">
        <v>212.251</v>
      </c>
      <c r="AV19" s="31">
        <v>212.249</v>
      </c>
      <c r="AW19" s="31">
        <v>212.24700000000001</v>
      </c>
      <c r="AX19" s="31">
        <v>212.245</v>
      </c>
      <c r="AY19" s="31">
        <v>212.24299999999999</v>
      </c>
      <c r="AZ19" s="31">
        <v>212.239</v>
      </c>
      <c r="BA19" s="31">
        <v>212.238</v>
      </c>
      <c r="BB19" s="31">
        <v>212.24</v>
      </c>
      <c r="BC19" s="31">
        <v>212.239</v>
      </c>
      <c r="BD19" s="31">
        <v>212.23599999999999</v>
      </c>
      <c r="BE19" s="32">
        <v>212.20600000000002</v>
      </c>
      <c r="BF19" s="32">
        <v>212.203</v>
      </c>
      <c r="BG19" s="33">
        <v>212.20600000000002</v>
      </c>
      <c r="BH19" s="34">
        <v>212.20000000000002</v>
      </c>
      <c r="BI19" s="35">
        <v>212.197</v>
      </c>
      <c r="BJ19" s="35">
        <v>212.191</v>
      </c>
      <c r="BK19" s="35">
        <v>212.18800000000002</v>
      </c>
      <c r="BL19" s="36">
        <v>212.18200000000002</v>
      </c>
      <c r="BM19" s="36">
        <v>212.18100000000001</v>
      </c>
      <c r="BN19" s="31">
        <v>212.179</v>
      </c>
      <c r="BO19" s="37">
        <v>212.17500000000001</v>
      </c>
      <c r="BP19" s="37">
        <v>212.173</v>
      </c>
      <c r="BQ19" s="37">
        <v>212.16800000000001</v>
      </c>
      <c r="BR19" s="38">
        <v>212.16499999999999</v>
      </c>
      <c r="BS19" s="39">
        <v>212.16900000000001</v>
      </c>
      <c r="BT19" s="39">
        <v>212.16499999999999</v>
      </c>
      <c r="BU19" s="39">
        <v>212.16300000000001</v>
      </c>
      <c r="BV19" s="40">
        <v>212.16400000000002</v>
      </c>
      <c r="BW19" s="39">
        <v>212.16300000000001</v>
      </c>
      <c r="BX19" s="39">
        <v>212.16300000000001</v>
      </c>
      <c r="BY19" s="39">
        <v>212.16300000000001</v>
      </c>
      <c r="BZ19" s="39">
        <v>212.16200000000001</v>
      </c>
      <c r="CA19" s="39">
        <v>212.15899999999999</v>
      </c>
      <c r="CB19" s="41">
        <v>212.15899999999999</v>
      </c>
      <c r="CC19" s="41">
        <v>212.16</v>
      </c>
      <c r="CD19" s="41">
        <v>212.15700000000001</v>
      </c>
      <c r="CE19" s="42">
        <v>212.15800000000002</v>
      </c>
      <c r="CF19" s="42">
        <v>212.15600000000001</v>
      </c>
      <c r="CG19" s="42">
        <v>212.154</v>
      </c>
      <c r="CH19" s="42">
        <v>212.15100000000001</v>
      </c>
      <c r="CI19" s="42">
        <v>212.15299999999999</v>
      </c>
      <c r="CJ19" s="43">
        <v>212.15299999999999</v>
      </c>
      <c r="CK19" s="43">
        <v>212.154</v>
      </c>
      <c r="CL19" s="43">
        <v>212.15299999999999</v>
      </c>
      <c r="CM19" s="43">
        <v>212.15</v>
      </c>
      <c r="CN19" s="43">
        <v>212.149</v>
      </c>
      <c r="CO19" s="43">
        <v>212.142</v>
      </c>
      <c r="CP19" s="43">
        <v>212.14600000000002</v>
      </c>
      <c r="CQ19" s="43">
        <v>212.14699999999999</v>
      </c>
      <c r="CR19" s="43">
        <v>212.14500000000001</v>
      </c>
      <c r="CS19" s="43">
        <v>212.14500000000001</v>
      </c>
      <c r="CT19" s="43">
        <v>212.14099999999999</v>
      </c>
      <c r="CU19" s="43">
        <v>212.14000000000001</v>
      </c>
      <c r="CV19" s="43">
        <v>212.13800000000001</v>
      </c>
      <c r="CW19" s="43">
        <v>212.13900000000001</v>
      </c>
      <c r="CX19" s="43">
        <v>212.14000000000001</v>
      </c>
      <c r="CY19" s="43">
        <v>212.137</v>
      </c>
      <c r="CZ19" s="43">
        <v>212.13400000000001</v>
      </c>
      <c r="DA19" s="43">
        <v>212.131</v>
      </c>
      <c r="DB19" s="43">
        <v>212.12800000000001</v>
      </c>
      <c r="DC19" s="43">
        <v>212.126</v>
      </c>
      <c r="DD19" s="43">
        <v>212.12800000000001</v>
      </c>
      <c r="DE19" s="43">
        <v>212.12800000000001</v>
      </c>
      <c r="DF19" s="43">
        <v>212.12899999999999</v>
      </c>
      <c r="DG19" s="43">
        <v>212.125</v>
      </c>
      <c r="DH19" s="43">
        <v>212.125</v>
      </c>
      <c r="DI19" s="43">
        <v>212.126</v>
      </c>
      <c r="DJ19" s="43">
        <v>212.12800000000001</v>
      </c>
      <c r="DK19" s="43">
        <v>212.12200000000001</v>
      </c>
      <c r="DL19" s="32">
        <v>212.12100000000001</v>
      </c>
      <c r="DM19" s="32">
        <v>212.12100000000001</v>
      </c>
      <c r="DN19" s="32">
        <v>212.12100000000001</v>
      </c>
      <c r="DO19" s="32">
        <v>212.12199999999999</v>
      </c>
      <c r="DP19" s="32">
        <v>212.124</v>
      </c>
      <c r="DQ19" s="32">
        <v>212.12299999999999</v>
      </c>
      <c r="DR19" s="32">
        <v>212.124</v>
      </c>
      <c r="DS19" s="32">
        <v>212.12099999999998</v>
      </c>
      <c r="DT19" s="32">
        <v>212.11799999999999</v>
      </c>
      <c r="DU19" s="32">
        <v>212.119</v>
      </c>
      <c r="DV19" s="32">
        <v>212.119</v>
      </c>
      <c r="DW19" s="32">
        <v>212.11799999999999</v>
      </c>
      <c r="DX19" s="44">
        <v>212.113</v>
      </c>
      <c r="DY19" s="44">
        <v>212.113</v>
      </c>
      <c r="DZ19" s="44">
        <v>212.10999999999999</v>
      </c>
      <c r="EA19" s="44">
        <v>212.11199999999999</v>
      </c>
      <c r="EB19" s="44">
        <v>212.11099999999999</v>
      </c>
      <c r="EC19" s="44">
        <v>212.10899999999998</v>
      </c>
      <c r="ED19" s="44">
        <v>212.10999999999999</v>
      </c>
      <c r="EE19" s="44">
        <v>212.10499999999999</v>
      </c>
      <c r="EF19" s="44">
        <v>212.10399999999998</v>
      </c>
      <c r="EG19" s="44">
        <v>212.10499999999999</v>
      </c>
      <c r="EH19" s="44">
        <v>212.10499999999999</v>
      </c>
      <c r="EI19" s="44">
        <v>212.1</v>
      </c>
      <c r="EJ19" s="44">
        <v>212.09799999999998</v>
      </c>
    </row>
    <row r="20" spans="1:140" s="44" customFormat="1" x14ac:dyDescent="0.25">
      <c r="A20" s="29" t="s">
        <v>82</v>
      </c>
      <c r="B20" s="30">
        <v>223.501</v>
      </c>
      <c r="C20" s="31">
        <v>223.501</v>
      </c>
      <c r="D20" s="31">
        <v>223.499</v>
      </c>
      <c r="E20" s="31">
        <v>223.49799999999999</v>
      </c>
      <c r="F20" s="31">
        <v>223.49600000000001</v>
      </c>
      <c r="G20" s="31">
        <v>223.495</v>
      </c>
      <c r="H20" s="31">
        <v>223.489</v>
      </c>
      <c r="I20" s="31">
        <v>223.48400000000001</v>
      </c>
      <c r="J20" s="31">
        <v>223.477</v>
      </c>
      <c r="K20" s="31">
        <v>223.47300000000001</v>
      </c>
      <c r="L20" s="31">
        <v>223.47200000000001</v>
      </c>
      <c r="M20" s="31">
        <v>223.46899999999999</v>
      </c>
      <c r="N20" s="31">
        <v>223.46700000000001</v>
      </c>
      <c r="O20" s="31">
        <v>223.46600000000001</v>
      </c>
      <c r="P20" s="31">
        <v>223.46799999999999</v>
      </c>
      <c r="Q20" s="31">
        <v>223.465</v>
      </c>
      <c r="R20" s="31">
        <v>223.464</v>
      </c>
      <c r="S20" s="31">
        <v>223.46100000000001</v>
      </c>
      <c r="T20" s="31">
        <v>223.45699999999999</v>
      </c>
      <c r="U20" s="31">
        <v>223.452</v>
      </c>
      <c r="V20" s="31">
        <v>223.44900000000001</v>
      </c>
      <c r="W20" s="31">
        <v>223.447</v>
      </c>
      <c r="X20" s="31">
        <v>223.44399999999999</v>
      </c>
      <c r="Y20" s="31">
        <v>223.44200000000001</v>
      </c>
      <c r="Z20" s="31">
        <v>223.441</v>
      </c>
      <c r="AA20" s="31">
        <v>223.435</v>
      </c>
      <c r="AB20" s="31">
        <v>223.43199999999999</v>
      </c>
      <c r="AC20" s="31">
        <v>223.42599999999999</v>
      </c>
      <c r="AD20" s="31">
        <v>223.42599999999999</v>
      </c>
      <c r="AE20" s="31">
        <v>223.42500000000001</v>
      </c>
      <c r="AF20" s="31">
        <v>223.422</v>
      </c>
      <c r="AG20" s="31">
        <v>223.42099999999999</v>
      </c>
      <c r="AH20" s="31">
        <v>223.41900000000001</v>
      </c>
      <c r="AI20" s="31">
        <v>223.41499999999999</v>
      </c>
      <c r="AJ20" s="31">
        <v>223.41300000000001</v>
      </c>
      <c r="AK20" s="31">
        <v>223.411</v>
      </c>
      <c r="AL20" s="31">
        <v>223.41</v>
      </c>
      <c r="AM20" s="31">
        <v>223.40799999999999</v>
      </c>
      <c r="AN20" s="31">
        <v>223.40600000000001</v>
      </c>
      <c r="AO20" s="31">
        <v>223.404</v>
      </c>
      <c r="AP20" s="31">
        <v>223.40299999999999</v>
      </c>
      <c r="AQ20" s="31">
        <v>223.4</v>
      </c>
      <c r="AR20" s="31">
        <v>223.39699999999999</v>
      </c>
      <c r="AS20" s="31">
        <v>223.39400000000001</v>
      </c>
      <c r="AT20" s="31">
        <v>223.39099999999999</v>
      </c>
      <c r="AU20" s="31">
        <v>223.38499999999999</v>
      </c>
      <c r="AV20" s="31">
        <v>223.38200000000001</v>
      </c>
      <c r="AW20" s="31">
        <v>223.38</v>
      </c>
      <c r="AX20" s="31">
        <v>223.37700000000001</v>
      </c>
      <c r="AY20" s="31">
        <v>223.375</v>
      </c>
      <c r="AZ20" s="31">
        <v>223.37200000000001</v>
      </c>
      <c r="BA20" s="31">
        <v>223.37100000000001</v>
      </c>
      <c r="BB20" s="31">
        <v>223.37299999999999</v>
      </c>
      <c r="BC20" s="31">
        <v>223.37299999999999</v>
      </c>
      <c r="BD20" s="31">
        <v>223.37</v>
      </c>
      <c r="BE20" s="32">
        <v>223.34</v>
      </c>
      <c r="BF20" s="32">
        <v>223.33700000000002</v>
      </c>
      <c r="BG20" s="33">
        <v>223.339</v>
      </c>
      <c r="BH20" s="34">
        <v>223.333</v>
      </c>
      <c r="BI20" s="35">
        <v>223.32500000000002</v>
      </c>
      <c r="BJ20" s="35">
        <v>223.32400000000001</v>
      </c>
      <c r="BK20" s="35">
        <v>223.321</v>
      </c>
      <c r="BL20" s="36">
        <v>223.315</v>
      </c>
      <c r="BM20" s="36">
        <v>223.31300000000002</v>
      </c>
      <c r="BN20" s="31">
        <v>223.31100000000001</v>
      </c>
      <c r="BO20" s="37">
        <v>223.30799999999999</v>
      </c>
      <c r="BP20" s="37">
        <v>223.30600000000001</v>
      </c>
      <c r="BQ20" s="37">
        <v>223.30100000000002</v>
      </c>
      <c r="BR20" s="38">
        <v>223.298</v>
      </c>
      <c r="BS20" s="39">
        <v>223.30100000000002</v>
      </c>
      <c r="BT20" s="39">
        <v>223.298</v>
      </c>
      <c r="BU20" s="39">
        <v>223.29599999999999</v>
      </c>
      <c r="BV20" s="40">
        <v>223.298</v>
      </c>
      <c r="BW20" s="39">
        <v>223.298</v>
      </c>
      <c r="BX20" s="39">
        <v>223.297</v>
      </c>
      <c r="BY20" s="39">
        <v>223.297</v>
      </c>
      <c r="BZ20" s="39">
        <v>223.29500000000002</v>
      </c>
      <c r="CA20" s="39">
        <v>223.292</v>
      </c>
      <c r="CB20" s="41">
        <v>223.292</v>
      </c>
      <c r="CC20" s="41">
        <v>223.29300000000001</v>
      </c>
      <c r="CD20" s="41">
        <v>223.28900000000002</v>
      </c>
      <c r="CE20" s="42">
        <v>223.292</v>
      </c>
      <c r="CF20" s="42">
        <v>223.28900000000002</v>
      </c>
      <c r="CG20" s="42">
        <v>223.28700000000001</v>
      </c>
      <c r="CH20" s="42">
        <v>223.28399999999999</v>
      </c>
      <c r="CI20" s="42">
        <v>223.28700000000001</v>
      </c>
      <c r="CJ20" s="43">
        <v>223.28700000000001</v>
      </c>
      <c r="CK20" s="43">
        <v>223.28800000000001</v>
      </c>
      <c r="CL20" s="43">
        <v>223.28700000000001</v>
      </c>
      <c r="CM20" s="43">
        <v>223.28300000000002</v>
      </c>
      <c r="CN20" s="43">
        <v>223.28300000000002</v>
      </c>
      <c r="CO20" s="43">
        <v>223.27700000000002</v>
      </c>
      <c r="CP20" s="43">
        <v>223.279</v>
      </c>
      <c r="CQ20" s="43">
        <v>223.28100000000001</v>
      </c>
      <c r="CR20" s="43">
        <v>223.27799999999999</v>
      </c>
      <c r="CS20" s="43">
        <v>223.27799999999999</v>
      </c>
      <c r="CT20" s="43">
        <v>223.27500000000001</v>
      </c>
      <c r="CU20" s="43">
        <v>223.273</v>
      </c>
      <c r="CV20" s="43">
        <v>223.27100000000002</v>
      </c>
      <c r="CW20" s="43">
        <v>223.273</v>
      </c>
      <c r="CX20" s="43">
        <v>223.273</v>
      </c>
      <c r="CY20" s="43">
        <v>223.27</v>
      </c>
      <c r="CZ20" s="43">
        <v>223.26599999999999</v>
      </c>
      <c r="DA20" s="43">
        <v>223.26400000000001</v>
      </c>
      <c r="DB20" s="43">
        <v>223.261</v>
      </c>
      <c r="DC20" s="43">
        <v>223.26</v>
      </c>
      <c r="DD20" s="43">
        <v>223.26</v>
      </c>
      <c r="DE20" s="43">
        <v>223.26</v>
      </c>
      <c r="DF20" s="43">
        <v>223.261</v>
      </c>
      <c r="DG20" s="43">
        <v>223.25800000000001</v>
      </c>
      <c r="DH20" s="43">
        <v>223.25800000000001</v>
      </c>
      <c r="DI20" s="43">
        <v>223.25900000000001</v>
      </c>
      <c r="DJ20" s="43">
        <v>223.25900000000001</v>
      </c>
      <c r="DK20" s="43">
        <v>223.255</v>
      </c>
      <c r="DL20" s="32">
        <v>223.25300000000001</v>
      </c>
      <c r="DM20" s="32">
        <v>223.25300000000001</v>
      </c>
      <c r="DN20" s="32">
        <v>223.25399999999999</v>
      </c>
      <c r="DO20" s="32">
        <v>223.255</v>
      </c>
      <c r="DP20" s="32">
        <v>223.25700000000001</v>
      </c>
      <c r="DQ20" s="32">
        <v>223.255</v>
      </c>
      <c r="DR20" s="32">
        <v>223.25700000000001</v>
      </c>
      <c r="DS20" s="32">
        <v>223.25299999999999</v>
      </c>
      <c r="DT20" s="32">
        <v>223.25</v>
      </c>
      <c r="DU20" s="32">
        <v>223.25199999999998</v>
      </c>
      <c r="DV20" s="32">
        <v>223.25199999999998</v>
      </c>
      <c r="DW20" s="32">
        <v>223.251</v>
      </c>
      <c r="DX20" s="44">
        <v>223.24699999999999</v>
      </c>
      <c r="DY20" s="44">
        <v>223.24599999999998</v>
      </c>
      <c r="DZ20" s="44">
        <v>223.24299999999999</v>
      </c>
      <c r="EA20" s="44">
        <v>223.244</v>
      </c>
      <c r="EB20" s="44">
        <v>223.24299999999999</v>
      </c>
      <c r="EC20" s="44">
        <v>223.24099999999999</v>
      </c>
      <c r="ED20" s="44">
        <v>223.24099999999999</v>
      </c>
      <c r="EE20" s="44">
        <v>223.23699999999999</v>
      </c>
      <c r="EF20" s="44">
        <v>223.23699999999999</v>
      </c>
      <c r="EG20" s="44">
        <v>223.238</v>
      </c>
      <c r="EH20" s="44">
        <v>223.238</v>
      </c>
      <c r="EI20" s="44">
        <v>223.23099999999999</v>
      </c>
      <c r="EJ20" s="44">
        <v>223.23</v>
      </c>
    </row>
    <row r="21" spans="1:140" s="44" customFormat="1" x14ac:dyDescent="0.25">
      <c r="A21" s="29" t="s">
        <v>83</v>
      </c>
      <c r="B21" s="30">
        <v>237.547</v>
      </c>
      <c r="C21" s="31">
        <v>237.547</v>
      </c>
      <c r="D21" s="31">
        <v>237.54499999999999</v>
      </c>
      <c r="E21" s="31">
        <v>237.54400000000001</v>
      </c>
      <c r="F21" s="31">
        <v>237.541</v>
      </c>
      <c r="G21" s="31">
        <v>237.54</v>
      </c>
      <c r="H21" s="31">
        <v>237.535</v>
      </c>
      <c r="I21" s="31">
        <v>237.53</v>
      </c>
      <c r="J21" s="31">
        <v>237.524</v>
      </c>
      <c r="K21" s="31">
        <v>237.517</v>
      </c>
      <c r="L21" s="31">
        <v>237.518</v>
      </c>
      <c r="M21" s="31">
        <v>237.51499999999999</v>
      </c>
      <c r="N21" s="31">
        <v>237.51300000000001</v>
      </c>
      <c r="O21" s="31">
        <v>237.51300000000001</v>
      </c>
      <c r="P21" s="31">
        <v>237.51599999999999</v>
      </c>
      <c r="Q21" s="31">
        <v>237.512</v>
      </c>
      <c r="R21" s="31">
        <v>237.511</v>
      </c>
      <c r="S21" s="31">
        <v>237.50800000000001</v>
      </c>
      <c r="T21" s="31">
        <v>237.50399999999999</v>
      </c>
      <c r="U21" s="31">
        <v>237.499</v>
      </c>
      <c r="V21" s="31">
        <v>237.49600000000001</v>
      </c>
      <c r="W21" s="31">
        <v>237.49299999999999</v>
      </c>
      <c r="X21" s="31">
        <v>237.49</v>
      </c>
      <c r="Y21" s="31">
        <v>237.488</v>
      </c>
      <c r="Z21" s="31">
        <v>237.48699999999999</v>
      </c>
      <c r="AA21" s="31">
        <v>237.483</v>
      </c>
      <c r="AB21" s="31">
        <v>237.47800000000001</v>
      </c>
      <c r="AC21" s="31">
        <v>237.47300000000001</v>
      </c>
      <c r="AD21" s="31">
        <v>237.47300000000001</v>
      </c>
      <c r="AE21" s="31">
        <v>237.47200000000001</v>
      </c>
      <c r="AF21" s="31">
        <v>237.46799999999999</v>
      </c>
      <c r="AG21" s="31">
        <v>237.46700000000001</v>
      </c>
      <c r="AH21" s="31">
        <v>237.465</v>
      </c>
      <c r="AI21" s="31">
        <v>237.46</v>
      </c>
      <c r="AJ21" s="31">
        <v>237.45699999999999</v>
      </c>
      <c r="AK21" s="31">
        <v>237.45599999999999</v>
      </c>
      <c r="AL21" s="31">
        <v>237.45599999999999</v>
      </c>
      <c r="AM21" s="31">
        <v>237.45500000000001</v>
      </c>
      <c r="AN21" s="31">
        <v>237.453</v>
      </c>
      <c r="AO21" s="31">
        <v>237.44900000000001</v>
      </c>
      <c r="AP21" s="31">
        <v>237.44800000000001</v>
      </c>
      <c r="AQ21" s="31">
        <v>237.44499999999999</v>
      </c>
      <c r="AR21" s="31">
        <v>237.44200000000001</v>
      </c>
      <c r="AS21" s="31">
        <v>237.43899999999999</v>
      </c>
      <c r="AT21" s="31">
        <v>237.435</v>
      </c>
      <c r="AU21" s="31">
        <v>237.429</v>
      </c>
      <c r="AV21" s="31">
        <v>237.42599999999999</v>
      </c>
      <c r="AW21" s="31">
        <v>237.42500000000001</v>
      </c>
      <c r="AX21" s="31">
        <v>237.423</v>
      </c>
      <c r="AY21" s="31">
        <v>237.42099999999999</v>
      </c>
      <c r="AZ21" s="31">
        <v>237.41800000000001</v>
      </c>
      <c r="BA21" s="31">
        <v>237.416</v>
      </c>
      <c r="BB21" s="31">
        <v>237.41800000000001</v>
      </c>
      <c r="BC21" s="31">
        <v>237.41800000000001</v>
      </c>
      <c r="BD21" s="31">
        <v>237.416</v>
      </c>
      <c r="BE21" s="32">
        <v>237.38400000000001</v>
      </c>
      <c r="BF21" s="32">
        <v>237.381</v>
      </c>
      <c r="BG21" s="33">
        <v>237.38200000000001</v>
      </c>
      <c r="BH21" s="34">
        <v>237.37800000000001</v>
      </c>
      <c r="BI21" s="35">
        <v>237.375</v>
      </c>
      <c r="BJ21" s="35">
        <v>237.36799999999999</v>
      </c>
      <c r="BK21" s="35">
        <v>237.36600000000001</v>
      </c>
      <c r="BL21" s="36">
        <v>237.36</v>
      </c>
      <c r="BM21" s="36">
        <v>237.358</v>
      </c>
      <c r="BN21" s="31">
        <v>237.357</v>
      </c>
      <c r="BO21" s="37">
        <v>237.35300000000001</v>
      </c>
      <c r="BP21" s="37">
        <v>237.35</v>
      </c>
      <c r="BQ21" s="37">
        <v>237.345</v>
      </c>
      <c r="BR21" s="38">
        <v>237.34200000000001</v>
      </c>
      <c r="BS21" s="39">
        <v>237.345</v>
      </c>
      <c r="BT21" s="39">
        <v>237.34200000000001</v>
      </c>
      <c r="BU21" s="39">
        <v>237.34</v>
      </c>
      <c r="BV21" s="40">
        <v>237.34100000000001</v>
      </c>
      <c r="BW21" s="39">
        <v>237.34</v>
      </c>
      <c r="BX21" s="39">
        <v>237.34</v>
      </c>
      <c r="BY21" s="39">
        <v>237.34</v>
      </c>
      <c r="BZ21" s="39">
        <v>237.33799999999999</v>
      </c>
      <c r="CA21" s="39">
        <v>237.33700000000002</v>
      </c>
      <c r="CB21" s="41">
        <v>237.33600000000001</v>
      </c>
      <c r="CC21" s="41">
        <v>237.33700000000002</v>
      </c>
      <c r="CD21" s="41">
        <v>237.334</v>
      </c>
      <c r="CE21" s="42">
        <v>237.33600000000001</v>
      </c>
      <c r="CF21" s="42">
        <v>237.33199999999999</v>
      </c>
      <c r="CG21" s="42">
        <v>237.33100000000002</v>
      </c>
      <c r="CH21" s="42">
        <v>237.328</v>
      </c>
      <c r="CI21" s="42">
        <v>237.33</v>
      </c>
      <c r="CJ21" s="43">
        <v>237.33</v>
      </c>
      <c r="CK21" s="43">
        <v>237.33199999999999</v>
      </c>
      <c r="CL21" s="43">
        <v>237.33100000000002</v>
      </c>
      <c r="CM21" s="43">
        <v>237.32599999999999</v>
      </c>
      <c r="CN21" s="43">
        <v>237.32599999999999</v>
      </c>
      <c r="CO21" s="43">
        <v>237.31900000000002</v>
      </c>
      <c r="CP21" s="43">
        <v>237.322</v>
      </c>
      <c r="CQ21" s="43">
        <v>237.32400000000001</v>
      </c>
      <c r="CR21" s="43">
        <v>237.321</v>
      </c>
      <c r="CS21" s="43">
        <v>237.321</v>
      </c>
      <c r="CT21" s="43">
        <v>237.31700000000001</v>
      </c>
      <c r="CU21" s="43">
        <v>237.316</v>
      </c>
      <c r="CV21" s="43">
        <v>237.31300000000002</v>
      </c>
      <c r="CW21" s="43">
        <v>237.316</v>
      </c>
      <c r="CX21" s="43">
        <v>237.316</v>
      </c>
      <c r="CY21" s="43">
        <v>237.31399999999999</v>
      </c>
      <c r="CZ21" s="43">
        <v>237.31</v>
      </c>
      <c r="DA21" s="43">
        <v>237.30700000000002</v>
      </c>
      <c r="DB21" s="43">
        <v>237.304</v>
      </c>
      <c r="DC21" s="43">
        <v>237.30199999999999</v>
      </c>
      <c r="DD21" s="43">
        <v>237.303</v>
      </c>
      <c r="DE21" s="43">
        <v>237.303</v>
      </c>
      <c r="DF21" s="43">
        <v>237.303</v>
      </c>
      <c r="DG21" s="43">
        <v>237.3</v>
      </c>
      <c r="DH21" s="43">
        <v>237.30100000000002</v>
      </c>
      <c r="DI21" s="43">
        <v>237.30100000000002</v>
      </c>
      <c r="DJ21" s="43">
        <v>237.30199999999999</v>
      </c>
      <c r="DK21" s="43">
        <v>237.297</v>
      </c>
      <c r="DL21" s="32">
        <v>237.29599999999999</v>
      </c>
      <c r="DM21" s="32">
        <v>237.29599999999999</v>
      </c>
      <c r="DN21" s="32">
        <v>237.297</v>
      </c>
      <c r="DO21" s="32">
        <v>237.297</v>
      </c>
      <c r="DP21" s="32">
        <v>237.29900000000001</v>
      </c>
      <c r="DQ21" s="32">
        <v>237.297</v>
      </c>
      <c r="DR21" s="32">
        <v>237.29999999999998</v>
      </c>
      <c r="DS21" s="32">
        <v>237.29599999999999</v>
      </c>
      <c r="DT21" s="32">
        <v>237.29300000000001</v>
      </c>
      <c r="DU21" s="32">
        <v>237.29399999999998</v>
      </c>
      <c r="DV21" s="32">
        <v>237.29399999999998</v>
      </c>
      <c r="DW21" s="32">
        <v>237.292</v>
      </c>
      <c r="DX21" s="44">
        <v>237.28799999999998</v>
      </c>
      <c r="DY21" s="44">
        <v>237.28700000000001</v>
      </c>
      <c r="DZ21" s="44">
        <v>237.28399999999999</v>
      </c>
      <c r="EA21" s="44">
        <v>237.286</v>
      </c>
      <c r="EB21" s="44">
        <v>237.285</v>
      </c>
      <c r="EC21" s="44">
        <v>237.28199999999998</v>
      </c>
      <c r="ED21" s="44">
        <v>237.28299999999999</v>
      </c>
      <c r="EE21" s="44">
        <v>237.27799999999999</v>
      </c>
      <c r="EF21" s="44">
        <v>237.27799999999999</v>
      </c>
      <c r="EG21" s="44">
        <v>237.279</v>
      </c>
      <c r="EH21" s="44">
        <v>237.27799999999999</v>
      </c>
      <c r="EI21" s="44">
        <v>237.273</v>
      </c>
      <c r="EJ21" s="44">
        <v>237.27099999999999</v>
      </c>
    </row>
    <row r="22" spans="1:140" s="44" customFormat="1" x14ac:dyDescent="0.25">
      <c r="A22" s="29" t="s">
        <v>84</v>
      </c>
      <c r="B22" s="30">
        <v>251.05</v>
      </c>
      <c r="C22" s="31">
        <v>251.05</v>
      </c>
      <c r="D22" s="31">
        <v>251.05</v>
      </c>
      <c r="E22" s="31">
        <v>251.04900000000001</v>
      </c>
      <c r="F22" s="31">
        <v>251.047</v>
      </c>
      <c r="G22" s="31">
        <v>251.04499999999999</v>
      </c>
      <c r="H22" s="31">
        <v>251.03899999999999</v>
      </c>
      <c r="I22" s="31">
        <v>251.03399999999999</v>
      </c>
      <c r="J22" s="31">
        <v>251.02699999999999</v>
      </c>
      <c r="K22" s="31">
        <v>251.02199999999999</v>
      </c>
      <c r="L22" s="31">
        <v>251.02199999999999</v>
      </c>
      <c r="M22" s="31">
        <v>251.01900000000001</v>
      </c>
      <c r="N22" s="31">
        <v>251.017</v>
      </c>
      <c r="O22" s="31">
        <v>251.018</v>
      </c>
      <c r="P22" s="31">
        <v>251.01900000000001</v>
      </c>
      <c r="Q22" s="31">
        <v>251.01599999999999</v>
      </c>
      <c r="R22" s="31">
        <v>251.01499999999999</v>
      </c>
      <c r="S22" s="31">
        <v>251.012</v>
      </c>
      <c r="T22" s="31">
        <v>251.00700000000001</v>
      </c>
      <c r="U22" s="31">
        <v>251.00200000000001</v>
      </c>
      <c r="V22" s="31">
        <v>250.999</v>
      </c>
      <c r="W22" s="31">
        <v>250.99700000000001</v>
      </c>
      <c r="X22" s="31">
        <v>250.994</v>
      </c>
      <c r="Y22" s="31">
        <v>250.99100000000001</v>
      </c>
      <c r="Z22" s="31">
        <v>250.99</v>
      </c>
      <c r="AA22" s="31">
        <v>250.98500000000001</v>
      </c>
      <c r="AB22" s="31">
        <v>250.98</v>
      </c>
      <c r="AC22" s="31">
        <v>250.97499999999999</v>
      </c>
      <c r="AD22" s="31">
        <v>250.97499999999999</v>
      </c>
      <c r="AE22" s="31">
        <v>250.97499999999999</v>
      </c>
      <c r="AF22" s="31">
        <v>250.97200000000001</v>
      </c>
      <c r="AG22" s="31">
        <v>250.97</v>
      </c>
      <c r="AH22" s="31">
        <v>250.96700000000001</v>
      </c>
      <c r="AI22" s="31">
        <v>250.96199999999999</v>
      </c>
      <c r="AJ22" s="31">
        <v>250.96</v>
      </c>
      <c r="AK22" s="31">
        <v>250.959</v>
      </c>
      <c r="AL22" s="31">
        <v>250.958</v>
      </c>
      <c r="AM22" s="31">
        <v>250.95599999999999</v>
      </c>
      <c r="AN22" s="31">
        <v>250.95500000000001</v>
      </c>
      <c r="AO22" s="31">
        <v>250.952</v>
      </c>
      <c r="AP22" s="31">
        <v>250.95</v>
      </c>
      <c r="AQ22" s="31">
        <v>250.947</v>
      </c>
      <c r="AR22" s="31">
        <v>250.94499999999999</v>
      </c>
      <c r="AS22" s="31">
        <v>250.941</v>
      </c>
      <c r="AT22" s="31">
        <v>250.93700000000001</v>
      </c>
      <c r="AU22" s="31">
        <v>250.93100000000001</v>
      </c>
      <c r="AV22" s="31">
        <v>250.929</v>
      </c>
      <c r="AW22" s="31">
        <v>250.92699999999999</v>
      </c>
      <c r="AX22" s="31">
        <v>250.92500000000001</v>
      </c>
      <c r="AY22" s="31">
        <v>250.92400000000001</v>
      </c>
      <c r="AZ22" s="31">
        <v>250.92</v>
      </c>
      <c r="BA22" s="31">
        <v>250.91800000000001</v>
      </c>
      <c r="BB22" s="31">
        <v>250.92</v>
      </c>
      <c r="BC22" s="31">
        <v>250.92</v>
      </c>
      <c r="BD22" s="31">
        <v>250.917</v>
      </c>
      <c r="BE22" s="32">
        <v>250.886</v>
      </c>
      <c r="BF22" s="32">
        <v>250.88300000000001</v>
      </c>
      <c r="BG22" s="33">
        <v>250.88400000000001</v>
      </c>
      <c r="BH22" s="34">
        <v>250.88</v>
      </c>
      <c r="BI22" s="35">
        <v>250.876</v>
      </c>
      <c r="BJ22" s="35">
        <v>250.87</v>
      </c>
      <c r="BK22" s="35">
        <v>250.86799999999999</v>
      </c>
      <c r="BL22" s="36">
        <v>250.86100000000002</v>
      </c>
      <c r="BM22" s="36">
        <v>250.85900000000001</v>
      </c>
      <c r="BN22" s="31">
        <v>250.857</v>
      </c>
      <c r="BO22" s="37">
        <v>250.85300000000001</v>
      </c>
      <c r="BP22" s="37">
        <v>250.851</v>
      </c>
      <c r="BQ22" s="37">
        <v>250.846</v>
      </c>
      <c r="BR22" s="38">
        <v>250.84399999999999</v>
      </c>
      <c r="BS22" s="39">
        <v>250.84700000000001</v>
      </c>
      <c r="BT22" s="39">
        <v>250.84300000000002</v>
      </c>
      <c r="BU22" s="39">
        <v>250.84100000000001</v>
      </c>
      <c r="BV22" s="40">
        <v>250.84200000000001</v>
      </c>
      <c r="BW22" s="39">
        <v>250.84200000000001</v>
      </c>
      <c r="BX22" s="39">
        <v>250.84</v>
      </c>
      <c r="BY22" s="39">
        <v>250.84100000000001</v>
      </c>
      <c r="BZ22" s="39">
        <v>250.839</v>
      </c>
      <c r="CA22" s="39">
        <v>250.83700000000002</v>
      </c>
      <c r="CB22" s="41">
        <v>250.83700000000002</v>
      </c>
      <c r="CC22" s="41">
        <v>250.83799999999999</v>
      </c>
      <c r="CD22" s="41">
        <v>250.834</v>
      </c>
      <c r="CE22" s="42">
        <v>250.83500000000001</v>
      </c>
      <c r="CF22" s="42">
        <v>250.833</v>
      </c>
      <c r="CG22" s="42">
        <v>250.83100000000002</v>
      </c>
      <c r="CH22" s="42">
        <v>250.82900000000001</v>
      </c>
      <c r="CI22" s="42">
        <v>250.83100000000002</v>
      </c>
      <c r="CJ22" s="43">
        <v>250.83</v>
      </c>
      <c r="CK22" s="43">
        <v>250.83199999999999</v>
      </c>
      <c r="CL22" s="43">
        <v>250.83100000000002</v>
      </c>
      <c r="CM22" s="43">
        <v>250.827</v>
      </c>
      <c r="CN22" s="43">
        <v>250.82599999999999</v>
      </c>
      <c r="CO22" s="43">
        <v>250.81900000000002</v>
      </c>
      <c r="CP22" s="43">
        <v>250.822</v>
      </c>
      <c r="CQ22" s="43">
        <v>250.82400000000001</v>
      </c>
      <c r="CR22" s="43">
        <v>250.821</v>
      </c>
      <c r="CS22" s="43">
        <v>250.821</v>
      </c>
      <c r="CT22" s="43">
        <v>250.81800000000001</v>
      </c>
      <c r="CU22" s="43">
        <v>250.816</v>
      </c>
      <c r="CV22" s="43">
        <v>250.81300000000002</v>
      </c>
      <c r="CW22" s="43">
        <v>250.815</v>
      </c>
      <c r="CX22" s="43">
        <v>250.816</v>
      </c>
      <c r="CY22" s="43">
        <v>250.81399999999999</v>
      </c>
      <c r="CZ22" s="43">
        <v>250.81</v>
      </c>
      <c r="DA22" s="43">
        <v>250.80700000000002</v>
      </c>
      <c r="DB22" s="43">
        <v>250.804</v>
      </c>
      <c r="DC22" s="43">
        <v>250.80199999999999</v>
      </c>
      <c r="DD22" s="43">
        <v>250.803</v>
      </c>
      <c r="DE22" s="43">
        <v>250.803</v>
      </c>
      <c r="DF22" s="43">
        <v>250.803</v>
      </c>
      <c r="DG22" s="43">
        <v>250.8</v>
      </c>
      <c r="DH22" s="43">
        <v>250.8</v>
      </c>
      <c r="DI22" s="43">
        <v>250.80100000000002</v>
      </c>
      <c r="DJ22" s="43">
        <v>250.80199999999999</v>
      </c>
      <c r="DK22" s="43">
        <v>250.797</v>
      </c>
      <c r="DL22" s="32">
        <v>250.79500000000002</v>
      </c>
      <c r="DM22" s="32">
        <v>250.79500000000002</v>
      </c>
      <c r="DN22" s="32">
        <v>250.79599999999999</v>
      </c>
      <c r="DO22" s="32">
        <v>250.797</v>
      </c>
      <c r="DP22" s="32">
        <v>250.797</v>
      </c>
      <c r="DQ22" s="32">
        <v>250.797</v>
      </c>
      <c r="DR22" s="32">
        <v>250.79999999999998</v>
      </c>
      <c r="DS22" s="32">
        <v>250.79499999999999</v>
      </c>
      <c r="DT22" s="32">
        <v>250.792</v>
      </c>
      <c r="DU22" s="32">
        <v>250.79300000000001</v>
      </c>
      <c r="DV22" s="32">
        <v>250.79399999999998</v>
      </c>
      <c r="DW22" s="32">
        <v>250.791</v>
      </c>
      <c r="DX22" s="44">
        <v>250.786</v>
      </c>
      <c r="DY22" s="44">
        <v>250.786</v>
      </c>
      <c r="DZ22" s="44">
        <v>250.78399999999999</v>
      </c>
      <c r="EA22" s="44">
        <v>250.78399999999999</v>
      </c>
      <c r="EB22" s="44">
        <v>250.78399999999999</v>
      </c>
      <c r="EC22" s="44">
        <v>250.78100000000001</v>
      </c>
      <c r="ED22" s="44">
        <v>250.78199999999998</v>
      </c>
      <c r="EE22" s="44">
        <v>250.77799999999999</v>
      </c>
      <c r="EF22" s="44">
        <v>250.77699999999999</v>
      </c>
      <c r="EG22" s="44">
        <v>250.77799999999999</v>
      </c>
      <c r="EH22" s="44">
        <v>250.77699999999999</v>
      </c>
      <c r="EI22" s="44">
        <v>250.77099999999999</v>
      </c>
      <c r="EJ22" s="44">
        <v>250.76999999999998</v>
      </c>
    </row>
    <row r="23" spans="1:140" s="44" customFormat="1" x14ac:dyDescent="0.25">
      <c r="A23" s="29" t="s">
        <v>85</v>
      </c>
      <c r="B23" s="30">
        <v>261.54399999999998</v>
      </c>
      <c r="C23" s="31">
        <v>261.54399999999998</v>
      </c>
      <c r="D23" s="31">
        <v>261.54300000000001</v>
      </c>
      <c r="E23" s="31">
        <v>261.541</v>
      </c>
      <c r="F23" s="31">
        <v>261.53800000000001</v>
      </c>
      <c r="G23" s="31">
        <v>261.53699999999998</v>
      </c>
      <c r="H23" s="31">
        <v>261.53199999999998</v>
      </c>
      <c r="I23" s="31">
        <v>261.52699999999999</v>
      </c>
      <c r="J23" s="31">
        <v>261.52</v>
      </c>
      <c r="K23" s="31">
        <v>261.51400000000001</v>
      </c>
      <c r="L23" s="31">
        <v>261.51499999999999</v>
      </c>
      <c r="M23" s="31">
        <v>261.51100000000002</v>
      </c>
      <c r="N23" s="31">
        <v>261.50900000000001</v>
      </c>
      <c r="O23" s="31">
        <v>261.50900000000001</v>
      </c>
      <c r="P23" s="31">
        <v>261.51100000000002</v>
      </c>
      <c r="Q23" s="31">
        <v>261.50900000000001</v>
      </c>
      <c r="R23" s="31">
        <v>261.50799999999998</v>
      </c>
      <c r="S23" s="31">
        <v>261.50400000000002</v>
      </c>
      <c r="T23" s="31">
        <v>261.5</v>
      </c>
      <c r="U23" s="31">
        <v>261.495</v>
      </c>
      <c r="V23" s="31">
        <v>261.49200000000002</v>
      </c>
      <c r="W23" s="31">
        <v>261.48899999999998</v>
      </c>
      <c r="X23" s="31">
        <v>261.48500000000001</v>
      </c>
      <c r="Y23" s="31">
        <v>261.483</v>
      </c>
      <c r="Z23" s="31">
        <v>261.48200000000003</v>
      </c>
      <c r="AA23" s="31">
        <v>261.47699999999998</v>
      </c>
      <c r="AB23" s="31">
        <v>261.47300000000001</v>
      </c>
      <c r="AC23" s="31">
        <v>261.46699999999998</v>
      </c>
      <c r="AD23" s="31">
        <v>261.46699999999998</v>
      </c>
      <c r="AE23" s="31">
        <v>261.46699999999998</v>
      </c>
      <c r="AF23" s="31">
        <v>261.46300000000002</v>
      </c>
      <c r="AG23" s="31">
        <v>261.46199999999999</v>
      </c>
      <c r="AH23" s="31">
        <v>261.459</v>
      </c>
      <c r="AI23" s="31">
        <v>261.45400000000001</v>
      </c>
      <c r="AJ23" s="31">
        <v>261.45100000000002</v>
      </c>
      <c r="AK23" s="31">
        <v>261.45</v>
      </c>
      <c r="AL23" s="31">
        <v>261.45</v>
      </c>
      <c r="AM23" s="31">
        <v>261.44799999999998</v>
      </c>
      <c r="AN23" s="31">
        <v>261.44600000000003</v>
      </c>
      <c r="AO23" s="31">
        <v>261.44400000000002</v>
      </c>
      <c r="AP23" s="31">
        <v>261.44299999999998</v>
      </c>
      <c r="AQ23" s="31">
        <v>261.44</v>
      </c>
      <c r="AR23" s="31">
        <v>261.43700000000001</v>
      </c>
      <c r="AS23" s="31">
        <v>261.43299999999999</v>
      </c>
      <c r="AT23" s="31">
        <v>261.42899999999997</v>
      </c>
      <c r="AU23" s="31">
        <v>261.42399999999998</v>
      </c>
      <c r="AV23" s="31">
        <v>261.42099999999999</v>
      </c>
      <c r="AW23" s="31">
        <v>261.41899999999998</v>
      </c>
      <c r="AX23" s="31">
        <v>261.41699999999997</v>
      </c>
      <c r="AY23" s="31">
        <v>261.41500000000002</v>
      </c>
      <c r="AZ23" s="31">
        <v>261.411</v>
      </c>
      <c r="BA23" s="31">
        <v>261.40899999999999</v>
      </c>
      <c r="BB23" s="31">
        <v>261.411</v>
      </c>
      <c r="BC23" s="31">
        <v>261.411</v>
      </c>
      <c r="BD23" s="31">
        <v>261.40800000000002</v>
      </c>
      <c r="BE23" s="32">
        <v>261.37699999999995</v>
      </c>
      <c r="BF23" s="32">
        <v>261.37299999999999</v>
      </c>
      <c r="BG23" s="33">
        <v>261.37599999999998</v>
      </c>
      <c r="BH23" s="34">
        <v>261.36999999999995</v>
      </c>
      <c r="BI23" s="35">
        <v>261.36699999999996</v>
      </c>
      <c r="BJ23" s="35">
        <v>261.36099999999999</v>
      </c>
      <c r="BK23" s="35">
        <v>261.358</v>
      </c>
      <c r="BL23" s="36">
        <v>261.35199999999998</v>
      </c>
      <c r="BM23" s="36">
        <v>261.34999999999997</v>
      </c>
      <c r="BN23" s="31">
        <v>261.34799999999996</v>
      </c>
      <c r="BO23" s="37">
        <v>261.34499999999997</v>
      </c>
      <c r="BP23" s="37">
        <v>261.34199999999998</v>
      </c>
      <c r="BQ23" s="37">
        <v>261.33699999999999</v>
      </c>
      <c r="BR23" s="38">
        <v>261.334</v>
      </c>
      <c r="BS23" s="39">
        <v>261.33699999999999</v>
      </c>
      <c r="BT23" s="39">
        <v>261.334</v>
      </c>
      <c r="BU23" s="39">
        <v>261.33099999999996</v>
      </c>
      <c r="BV23" s="40">
        <v>261.33099999999996</v>
      </c>
      <c r="BW23" s="39">
        <v>261.33099999999996</v>
      </c>
      <c r="BX23" s="39">
        <v>261.32899999999995</v>
      </c>
      <c r="BY23" s="39">
        <v>261.33</v>
      </c>
      <c r="BZ23" s="39">
        <v>261.32899999999995</v>
      </c>
      <c r="CA23" s="39">
        <v>261.32599999999996</v>
      </c>
      <c r="CB23" s="41">
        <v>261.327</v>
      </c>
      <c r="CC23" s="41">
        <v>261.327</v>
      </c>
      <c r="CD23" s="41">
        <v>261.32399999999996</v>
      </c>
      <c r="CE23" s="42">
        <v>261.32499999999999</v>
      </c>
      <c r="CF23" s="42">
        <v>261.322</v>
      </c>
      <c r="CG23" s="42">
        <v>261.32099999999997</v>
      </c>
      <c r="CH23" s="42">
        <v>261.31799999999998</v>
      </c>
      <c r="CI23" s="42">
        <v>261.32099999999997</v>
      </c>
      <c r="CJ23" s="43">
        <v>261.32099999999997</v>
      </c>
      <c r="CK23" s="43">
        <v>261.322</v>
      </c>
      <c r="CL23" s="43">
        <v>261.32099999999997</v>
      </c>
      <c r="CM23" s="43">
        <v>261.31599999999997</v>
      </c>
      <c r="CN23" s="43">
        <v>261.31599999999997</v>
      </c>
      <c r="CO23" s="43">
        <v>261.30899999999997</v>
      </c>
      <c r="CP23" s="43">
        <v>261.31199999999995</v>
      </c>
      <c r="CQ23" s="43">
        <v>261.31299999999999</v>
      </c>
      <c r="CR23" s="43">
        <v>261.31099999999998</v>
      </c>
      <c r="CS23" s="43">
        <v>261.31099999999998</v>
      </c>
      <c r="CT23" s="43">
        <v>261.30699999999996</v>
      </c>
      <c r="CU23" s="43">
        <v>261.30499999999995</v>
      </c>
      <c r="CV23" s="43">
        <v>261.303</v>
      </c>
      <c r="CW23" s="43">
        <v>261.30499999999995</v>
      </c>
      <c r="CX23" s="43">
        <v>261.30499999999995</v>
      </c>
      <c r="CY23" s="43">
        <v>261.303</v>
      </c>
      <c r="CZ23" s="43">
        <v>261.29899999999998</v>
      </c>
      <c r="DA23" s="43">
        <v>261.29599999999999</v>
      </c>
      <c r="DB23" s="43">
        <v>261.29299999999995</v>
      </c>
      <c r="DC23" s="43">
        <v>261.28999999999996</v>
      </c>
      <c r="DD23" s="43">
        <v>261.29199999999997</v>
      </c>
      <c r="DE23" s="43">
        <v>261.29199999999997</v>
      </c>
      <c r="DF23" s="43">
        <v>261.291</v>
      </c>
      <c r="DG23" s="43">
        <v>261.28899999999999</v>
      </c>
      <c r="DH23" s="43">
        <v>261.28799999999995</v>
      </c>
      <c r="DI23" s="43">
        <v>261.28899999999999</v>
      </c>
      <c r="DJ23" s="43">
        <v>261.28799999999995</v>
      </c>
      <c r="DK23" s="43">
        <v>261.28399999999999</v>
      </c>
      <c r="DL23" s="32">
        <v>261.28299999999996</v>
      </c>
      <c r="DM23" s="32">
        <v>261.28299999999996</v>
      </c>
      <c r="DN23" s="32">
        <v>261.28399999999999</v>
      </c>
      <c r="DO23" s="32">
        <v>261.28499999999997</v>
      </c>
      <c r="DP23" s="32">
        <v>261.28699999999998</v>
      </c>
      <c r="DQ23" s="32">
        <v>261.286</v>
      </c>
      <c r="DR23" s="32">
        <v>261.28699999999998</v>
      </c>
      <c r="DS23" s="32">
        <v>261.28300000000002</v>
      </c>
      <c r="DT23" s="32">
        <v>261.27999999999997</v>
      </c>
      <c r="DU23" s="32">
        <v>261.28100000000001</v>
      </c>
      <c r="DV23" s="32">
        <v>261.28199999999998</v>
      </c>
      <c r="DW23" s="32">
        <v>261.279</v>
      </c>
      <c r="DX23" s="44">
        <v>261.27499999999998</v>
      </c>
      <c r="DY23" s="44">
        <v>261.274</v>
      </c>
      <c r="DZ23" s="44">
        <v>261.27100000000002</v>
      </c>
      <c r="EA23" s="44">
        <v>261.27199999999999</v>
      </c>
      <c r="EB23" s="44">
        <v>261.27100000000002</v>
      </c>
      <c r="EC23" s="44">
        <v>261.26900000000001</v>
      </c>
      <c r="ED23" s="44">
        <v>261.27</v>
      </c>
      <c r="EE23" s="44">
        <v>261.26499999999999</v>
      </c>
      <c r="EF23" s="44">
        <v>261.26299999999998</v>
      </c>
      <c r="EG23" s="44">
        <v>261.26499999999999</v>
      </c>
      <c r="EH23" s="44">
        <v>261.26400000000001</v>
      </c>
      <c r="EI23" s="44">
        <v>261.25900000000001</v>
      </c>
      <c r="EJ23" s="44">
        <v>261.25700000000001</v>
      </c>
    </row>
    <row r="24" spans="1:140" s="44" customFormat="1" x14ac:dyDescent="0.25">
      <c r="A24" s="29" t="s">
        <v>86</v>
      </c>
      <c r="B24" s="30">
        <v>273.57799999999997</v>
      </c>
      <c r="C24" s="31">
        <v>273.57799999999997</v>
      </c>
      <c r="D24" s="31">
        <v>273.57600000000002</v>
      </c>
      <c r="E24" s="31">
        <v>273.57600000000002</v>
      </c>
      <c r="F24" s="31">
        <v>273.57400000000001</v>
      </c>
      <c r="G24" s="31">
        <v>273.572</v>
      </c>
      <c r="H24" s="31">
        <v>273.56599999999997</v>
      </c>
      <c r="I24" s="31">
        <v>273.56</v>
      </c>
      <c r="J24" s="31">
        <v>273.55399999999997</v>
      </c>
      <c r="K24" s="31">
        <v>273.54700000000003</v>
      </c>
      <c r="L24" s="31">
        <v>273.54700000000003</v>
      </c>
      <c r="M24" s="31">
        <v>273.54399999999998</v>
      </c>
      <c r="N24" s="31">
        <v>273.54199999999997</v>
      </c>
      <c r="O24" s="31">
        <v>273.54300000000001</v>
      </c>
      <c r="P24" s="31">
        <v>273.54500000000002</v>
      </c>
      <c r="Q24" s="31">
        <v>273.54199999999997</v>
      </c>
      <c r="R24" s="31">
        <v>273.54000000000002</v>
      </c>
      <c r="S24" s="31">
        <v>273.536</v>
      </c>
      <c r="T24" s="31">
        <v>273.53300000000002</v>
      </c>
      <c r="U24" s="31">
        <v>273.52699999999999</v>
      </c>
      <c r="V24" s="31">
        <v>273.52499999999998</v>
      </c>
      <c r="W24" s="31">
        <v>273.52300000000002</v>
      </c>
      <c r="X24" s="31">
        <v>273.52</v>
      </c>
      <c r="Y24" s="31">
        <v>273.51799999999997</v>
      </c>
      <c r="Z24" s="31">
        <v>273.51799999999997</v>
      </c>
      <c r="AA24" s="31">
        <v>273.51</v>
      </c>
      <c r="AB24" s="31">
        <v>273.50599999999997</v>
      </c>
      <c r="AC24" s="31">
        <v>273.50099999999998</v>
      </c>
      <c r="AD24" s="31">
        <v>273.50200000000001</v>
      </c>
      <c r="AE24" s="31">
        <v>273.50099999999998</v>
      </c>
      <c r="AF24" s="31">
        <v>273.49700000000001</v>
      </c>
      <c r="AG24" s="31">
        <v>273.495</v>
      </c>
      <c r="AH24" s="31">
        <v>273.49200000000002</v>
      </c>
      <c r="AI24" s="31">
        <v>273.48599999999999</v>
      </c>
      <c r="AJ24" s="31">
        <v>273.483</v>
      </c>
      <c r="AK24" s="31">
        <v>273.483</v>
      </c>
      <c r="AL24" s="31">
        <v>273.483</v>
      </c>
      <c r="AM24" s="31">
        <v>273.48099999999999</v>
      </c>
      <c r="AN24" s="31">
        <v>273.47800000000001</v>
      </c>
      <c r="AO24" s="31">
        <v>273.47500000000002</v>
      </c>
      <c r="AP24" s="31">
        <v>273.47399999999999</v>
      </c>
      <c r="AQ24" s="31">
        <v>273.471</v>
      </c>
      <c r="AR24" s="31">
        <v>273.46800000000002</v>
      </c>
      <c r="AS24" s="31">
        <v>273.464</v>
      </c>
      <c r="AT24" s="31">
        <v>273.45999999999998</v>
      </c>
      <c r="AU24" s="31">
        <v>273.45499999999998</v>
      </c>
      <c r="AV24" s="31">
        <v>273.452</v>
      </c>
      <c r="AW24" s="31">
        <v>273.45</v>
      </c>
      <c r="AX24" s="31">
        <v>273.44799999999998</v>
      </c>
      <c r="AY24" s="31">
        <v>273.44600000000003</v>
      </c>
      <c r="AZ24" s="31">
        <v>273.44200000000001</v>
      </c>
      <c r="BA24" s="31">
        <v>273.44</v>
      </c>
      <c r="BB24" s="31">
        <v>273.44200000000001</v>
      </c>
      <c r="BC24" s="31">
        <v>273.44200000000001</v>
      </c>
      <c r="BD24" s="31">
        <v>273.43799999999999</v>
      </c>
      <c r="BE24" s="32">
        <v>273.404</v>
      </c>
      <c r="BF24" s="32">
        <v>273.40099999999995</v>
      </c>
      <c r="BG24" s="33">
        <v>273.40199999999999</v>
      </c>
      <c r="BH24" s="34">
        <v>273.39699999999999</v>
      </c>
      <c r="BI24" s="35">
        <v>273.39299999999997</v>
      </c>
      <c r="BJ24" s="35">
        <v>273.38599999999997</v>
      </c>
      <c r="BK24" s="35">
        <v>273.38399999999996</v>
      </c>
      <c r="BL24" s="36">
        <v>273.37799999999999</v>
      </c>
      <c r="BM24" s="36">
        <v>273.375</v>
      </c>
      <c r="BN24" s="31">
        <v>273.37399999999997</v>
      </c>
      <c r="BO24" s="37">
        <v>273.36999999999995</v>
      </c>
      <c r="BP24" s="37">
        <v>273.36699999999996</v>
      </c>
      <c r="BQ24" s="37">
        <v>273.36199999999997</v>
      </c>
      <c r="BR24" s="38">
        <v>273.35899999999998</v>
      </c>
      <c r="BS24" s="39">
        <v>273.36199999999997</v>
      </c>
      <c r="BT24" s="39">
        <v>273.358</v>
      </c>
      <c r="BU24" s="39">
        <v>273.35599999999999</v>
      </c>
      <c r="BV24" s="40">
        <v>273.35599999999999</v>
      </c>
      <c r="BW24" s="39">
        <v>273.35599999999999</v>
      </c>
      <c r="BX24" s="39">
        <v>273.35399999999998</v>
      </c>
      <c r="BY24" s="39">
        <v>273.35499999999996</v>
      </c>
      <c r="BZ24" s="39">
        <v>273.35399999999998</v>
      </c>
      <c r="CA24" s="39">
        <v>273.351</v>
      </c>
      <c r="CB24" s="41">
        <v>273.351</v>
      </c>
      <c r="CC24" s="41">
        <v>273.35199999999998</v>
      </c>
      <c r="CD24" s="41">
        <v>273.34799999999996</v>
      </c>
      <c r="CE24" s="42">
        <v>273.34799999999996</v>
      </c>
      <c r="CF24" s="42">
        <v>273.346</v>
      </c>
      <c r="CG24" s="42">
        <v>273.34399999999999</v>
      </c>
      <c r="CH24" s="42">
        <v>273.34199999999998</v>
      </c>
      <c r="CI24" s="42">
        <v>273.34399999999999</v>
      </c>
      <c r="CJ24" s="43">
        <v>273.34299999999996</v>
      </c>
      <c r="CK24" s="43">
        <v>273.34399999999999</v>
      </c>
      <c r="CL24" s="43">
        <v>273.34399999999999</v>
      </c>
      <c r="CM24" s="43">
        <v>273.339</v>
      </c>
      <c r="CN24" s="43">
        <v>273.339</v>
      </c>
      <c r="CO24" s="43">
        <v>273.33099999999996</v>
      </c>
      <c r="CP24" s="43">
        <v>273.334</v>
      </c>
      <c r="CQ24" s="43">
        <v>273.33499999999998</v>
      </c>
      <c r="CR24" s="43">
        <v>273.33199999999999</v>
      </c>
      <c r="CS24" s="43">
        <v>273.33299999999997</v>
      </c>
      <c r="CT24" s="43">
        <v>273.32899999999995</v>
      </c>
      <c r="CU24" s="43">
        <v>273.327</v>
      </c>
      <c r="CV24" s="43">
        <v>273.32499999999999</v>
      </c>
      <c r="CW24" s="43">
        <v>273.327</v>
      </c>
      <c r="CX24" s="43">
        <v>273.327</v>
      </c>
      <c r="CY24" s="43">
        <v>273.32499999999999</v>
      </c>
      <c r="CZ24" s="43">
        <v>273.32099999999997</v>
      </c>
      <c r="DA24" s="43">
        <v>273.31699999999995</v>
      </c>
      <c r="DB24" s="43">
        <v>273.31399999999996</v>
      </c>
      <c r="DC24" s="43">
        <v>273.31099999999998</v>
      </c>
      <c r="DD24" s="43">
        <v>273.31299999999999</v>
      </c>
      <c r="DE24" s="43">
        <v>273.31199999999995</v>
      </c>
      <c r="DF24" s="43">
        <v>273.31199999999995</v>
      </c>
      <c r="DG24" s="43">
        <v>273.31</v>
      </c>
      <c r="DH24" s="43">
        <v>273.30899999999997</v>
      </c>
      <c r="DI24" s="43">
        <v>273.30899999999997</v>
      </c>
      <c r="DJ24" s="43">
        <v>273.31099999999998</v>
      </c>
      <c r="DK24" s="43">
        <v>273.30499999999995</v>
      </c>
      <c r="DL24" s="32">
        <v>273.30399999999997</v>
      </c>
      <c r="DM24" s="32">
        <v>273.303</v>
      </c>
      <c r="DN24" s="32">
        <v>273.30399999999997</v>
      </c>
      <c r="DO24" s="32">
        <v>273.30500000000001</v>
      </c>
      <c r="DP24" s="32">
        <v>273.30599999999998</v>
      </c>
      <c r="DQ24" s="32">
        <v>273.30500000000001</v>
      </c>
      <c r="DR24" s="32">
        <v>273.30700000000002</v>
      </c>
      <c r="DS24" s="32">
        <v>273.303</v>
      </c>
      <c r="DT24" s="32">
        <v>273.3</v>
      </c>
      <c r="DU24" s="32">
        <v>273.30099999999999</v>
      </c>
      <c r="DV24" s="32">
        <v>273.30200000000002</v>
      </c>
      <c r="DW24" s="32">
        <v>273.3</v>
      </c>
      <c r="DX24" s="44">
        <v>273.29500000000002</v>
      </c>
      <c r="DY24" s="44">
        <v>273.29399999999998</v>
      </c>
      <c r="DZ24" s="44">
        <v>273.29000000000002</v>
      </c>
      <c r="EA24" s="44">
        <v>273.29000000000002</v>
      </c>
      <c r="EB24" s="44">
        <v>273.29000000000002</v>
      </c>
      <c r="EC24" s="44">
        <v>273.28800000000001</v>
      </c>
      <c r="ED24" s="44">
        <v>273.28800000000001</v>
      </c>
      <c r="EE24" s="44">
        <v>273.28399999999999</v>
      </c>
      <c r="EF24" s="44">
        <v>273.28300000000002</v>
      </c>
      <c r="EG24" s="44">
        <v>273.28399999999999</v>
      </c>
      <c r="EH24" s="44">
        <v>273.28300000000002</v>
      </c>
      <c r="EI24" s="44">
        <v>273.279</v>
      </c>
      <c r="EJ24" s="44">
        <v>273.27600000000001</v>
      </c>
    </row>
    <row r="25" spans="1:140" s="60" customFormat="1" x14ac:dyDescent="0.25">
      <c r="A25" s="45" t="s">
        <v>87</v>
      </c>
      <c r="B25" s="46">
        <v>285.59699999999998</v>
      </c>
      <c r="C25" s="47">
        <v>285.59699999999998</v>
      </c>
      <c r="D25" s="47">
        <v>285.59699999999998</v>
      </c>
      <c r="E25" s="47">
        <v>285.596</v>
      </c>
      <c r="F25" s="47">
        <v>285.59300000000002</v>
      </c>
      <c r="G25" s="47">
        <v>285.59100000000001</v>
      </c>
      <c r="H25" s="47">
        <v>285.58499999999998</v>
      </c>
      <c r="I25" s="47">
        <v>285.58</v>
      </c>
      <c r="J25" s="47">
        <v>285.57400000000001</v>
      </c>
      <c r="K25" s="47">
        <v>285.56700000000001</v>
      </c>
      <c r="L25" s="47">
        <v>285.56700000000001</v>
      </c>
      <c r="M25" s="47">
        <v>285.56400000000002</v>
      </c>
      <c r="N25" s="47">
        <v>285.56200000000001</v>
      </c>
      <c r="O25" s="47">
        <v>285.56200000000001</v>
      </c>
      <c r="P25" s="47">
        <v>285.56400000000002</v>
      </c>
      <c r="Q25" s="47">
        <v>285.56299999999999</v>
      </c>
      <c r="R25" s="47">
        <v>285.56</v>
      </c>
      <c r="S25" s="47">
        <v>285.55700000000002</v>
      </c>
      <c r="T25" s="47">
        <v>285.553</v>
      </c>
      <c r="U25" s="47">
        <v>285.54700000000003</v>
      </c>
      <c r="V25" s="47">
        <v>285.54399999999998</v>
      </c>
      <c r="W25" s="47">
        <v>285.54300000000001</v>
      </c>
      <c r="X25" s="47">
        <v>285.53899999999999</v>
      </c>
      <c r="Y25" s="47">
        <v>285.53699999999998</v>
      </c>
      <c r="Z25" s="47">
        <v>285.536</v>
      </c>
      <c r="AA25" s="47">
        <v>285.52999999999997</v>
      </c>
      <c r="AB25" s="47">
        <v>285.52600000000001</v>
      </c>
      <c r="AC25" s="47">
        <v>285.52100000000002</v>
      </c>
      <c r="AD25" s="47">
        <v>285.52100000000002</v>
      </c>
      <c r="AE25" s="47">
        <v>285.52</v>
      </c>
      <c r="AF25" s="47">
        <v>285.51600000000002</v>
      </c>
      <c r="AG25" s="47">
        <v>285.51499999999999</v>
      </c>
      <c r="AH25" s="47">
        <v>285.512</v>
      </c>
      <c r="AI25" s="47">
        <v>285.50599999999997</v>
      </c>
      <c r="AJ25" s="47">
        <v>285.50299999999999</v>
      </c>
      <c r="AK25" s="47">
        <v>285.50200000000001</v>
      </c>
      <c r="AL25" s="47">
        <v>285.50099999999998</v>
      </c>
      <c r="AM25" s="47">
        <v>285.5</v>
      </c>
      <c r="AN25" s="47">
        <v>285.49799999999999</v>
      </c>
      <c r="AO25" s="47">
        <v>285.49400000000003</v>
      </c>
      <c r="AP25" s="47">
        <v>285.49299999999999</v>
      </c>
      <c r="AQ25" s="47">
        <v>285.49</v>
      </c>
      <c r="AR25" s="47">
        <v>285.48700000000002</v>
      </c>
      <c r="AS25" s="47">
        <v>285.483</v>
      </c>
      <c r="AT25" s="47">
        <v>285.47899999999998</v>
      </c>
      <c r="AU25" s="47">
        <v>285.47399999999999</v>
      </c>
      <c r="AV25" s="47">
        <v>285.471</v>
      </c>
      <c r="AW25" s="47">
        <v>285.46899999999999</v>
      </c>
      <c r="AX25" s="47">
        <v>285.46600000000001</v>
      </c>
      <c r="AY25" s="47">
        <v>285.464</v>
      </c>
      <c r="AZ25" s="47">
        <v>285.45999999999998</v>
      </c>
      <c r="BA25" s="47">
        <v>285.45800000000003</v>
      </c>
      <c r="BB25" s="47">
        <v>285.45999999999998</v>
      </c>
      <c r="BC25" s="47">
        <v>285.459</v>
      </c>
      <c r="BD25" s="47">
        <v>285.45600000000002</v>
      </c>
      <c r="BE25" s="48">
        <v>285.42199999999997</v>
      </c>
      <c r="BF25" s="48">
        <v>285.41799999999995</v>
      </c>
      <c r="BG25" s="49">
        <v>285.41999999999996</v>
      </c>
      <c r="BH25" s="50">
        <v>285.41299999999995</v>
      </c>
      <c r="BI25" s="51">
        <v>285.40999999999997</v>
      </c>
      <c r="BJ25" s="51">
        <v>285.404</v>
      </c>
      <c r="BK25" s="51">
        <v>285.40099999999995</v>
      </c>
      <c r="BL25" s="52">
        <v>285.39499999999998</v>
      </c>
      <c r="BM25" s="52">
        <v>285.39299999999997</v>
      </c>
      <c r="BN25" s="47">
        <v>285.39099999999996</v>
      </c>
      <c r="BO25" s="53">
        <v>285.387</v>
      </c>
      <c r="BP25" s="53">
        <v>285.38499999999999</v>
      </c>
      <c r="BQ25" s="53">
        <v>285.37899999999996</v>
      </c>
      <c r="BR25" s="54">
        <v>285.375</v>
      </c>
      <c r="BS25" s="55">
        <v>285.37799999999999</v>
      </c>
      <c r="BT25" s="55">
        <v>285.375</v>
      </c>
      <c r="BU25" s="55">
        <v>285.37199999999996</v>
      </c>
      <c r="BV25" s="56">
        <v>285.37299999999999</v>
      </c>
      <c r="BW25" s="55">
        <v>285.37199999999996</v>
      </c>
      <c r="BX25" s="55">
        <v>285.37099999999998</v>
      </c>
      <c r="BY25" s="55">
        <v>285.37199999999996</v>
      </c>
      <c r="BZ25" s="55">
        <v>285.37099999999998</v>
      </c>
      <c r="CA25" s="55">
        <v>285.36799999999999</v>
      </c>
      <c r="CB25" s="57">
        <v>285.36799999999999</v>
      </c>
      <c r="CC25" s="57">
        <v>285.36799999999999</v>
      </c>
      <c r="CD25" s="57">
        <v>285.36399999999998</v>
      </c>
      <c r="CE25" s="58">
        <v>285.36599999999999</v>
      </c>
      <c r="CF25" s="58">
        <v>285.363</v>
      </c>
      <c r="CG25" s="58">
        <v>285.36099999999999</v>
      </c>
      <c r="CH25" s="58">
        <v>285.358</v>
      </c>
      <c r="CI25" s="58">
        <v>285.35899999999998</v>
      </c>
      <c r="CJ25" s="59">
        <v>285.35999999999996</v>
      </c>
      <c r="CK25" s="59">
        <v>285.36099999999999</v>
      </c>
      <c r="CL25" s="59">
        <v>285.35999999999996</v>
      </c>
      <c r="CM25" s="59">
        <v>285.35499999999996</v>
      </c>
      <c r="CN25" s="59">
        <v>285.35399999999998</v>
      </c>
      <c r="CO25" s="59">
        <v>285.34799999999996</v>
      </c>
      <c r="CP25" s="59">
        <v>285.351</v>
      </c>
      <c r="CQ25" s="59">
        <v>285.351</v>
      </c>
      <c r="CR25" s="59">
        <v>285.34899999999999</v>
      </c>
      <c r="CS25" s="59">
        <v>285.34799999999996</v>
      </c>
      <c r="CT25" s="59">
        <v>285.34399999999999</v>
      </c>
      <c r="CU25" s="59">
        <v>285.34199999999998</v>
      </c>
      <c r="CV25" s="59">
        <v>285.33999999999997</v>
      </c>
      <c r="CW25" s="59">
        <v>285.34199999999998</v>
      </c>
      <c r="CX25" s="59">
        <v>285.34199999999998</v>
      </c>
      <c r="CY25" s="59">
        <v>285.33999999999997</v>
      </c>
      <c r="CZ25" s="59">
        <v>285.33599999999996</v>
      </c>
      <c r="DA25" s="59">
        <v>285.33199999999999</v>
      </c>
      <c r="DB25" s="59">
        <v>285.32899999999995</v>
      </c>
      <c r="DC25" s="59">
        <v>285.327</v>
      </c>
      <c r="DD25" s="59">
        <v>285.32799999999997</v>
      </c>
      <c r="DE25" s="59">
        <v>285.327</v>
      </c>
      <c r="DF25" s="59">
        <v>285.327</v>
      </c>
      <c r="DG25" s="59">
        <v>285.32399999999996</v>
      </c>
      <c r="DH25" s="59">
        <v>285.32399999999996</v>
      </c>
      <c r="DI25" s="59">
        <v>285.32399999999996</v>
      </c>
      <c r="DJ25" s="59">
        <v>285.32399999999996</v>
      </c>
      <c r="DK25" s="59">
        <v>285.32</v>
      </c>
      <c r="DL25" s="48">
        <v>285.31799999999998</v>
      </c>
      <c r="DM25" s="48">
        <v>285.31799999999998</v>
      </c>
      <c r="DN25" s="48">
        <v>285.31799999999998</v>
      </c>
      <c r="DO25" s="48">
        <v>285.31900000000002</v>
      </c>
      <c r="DP25" s="48">
        <v>285.32</v>
      </c>
      <c r="DQ25" s="48">
        <v>285.31900000000002</v>
      </c>
      <c r="DR25" s="48">
        <v>285.32099999999997</v>
      </c>
      <c r="DS25" s="48">
        <v>285.31700000000001</v>
      </c>
      <c r="DT25" s="48">
        <v>285.31400000000002</v>
      </c>
      <c r="DU25" s="48">
        <v>285.315</v>
      </c>
      <c r="DV25" s="48">
        <v>285.31599999999997</v>
      </c>
      <c r="DW25" s="48">
        <v>285.31299999999999</v>
      </c>
      <c r="DX25" s="60">
        <v>285.30899999999997</v>
      </c>
      <c r="DY25" s="60">
        <v>285.30799999999999</v>
      </c>
      <c r="DZ25" s="60">
        <v>285.30399999999997</v>
      </c>
      <c r="EA25" s="60">
        <v>285.30399999999997</v>
      </c>
      <c r="EB25" s="60">
        <v>285.30399999999997</v>
      </c>
      <c r="EC25" s="60">
        <v>285.30099999999999</v>
      </c>
      <c r="ED25" s="60">
        <v>285.30200000000002</v>
      </c>
      <c r="EE25" s="60">
        <v>285.29699999999997</v>
      </c>
      <c r="EF25" s="60">
        <v>285.29699999999997</v>
      </c>
      <c r="EG25" s="60">
        <v>285.29699999999997</v>
      </c>
      <c r="EH25" s="60">
        <v>285.29599999999999</v>
      </c>
      <c r="EI25" s="60">
        <v>285.291</v>
      </c>
      <c r="EJ25" s="60">
        <v>285.28899999999999</v>
      </c>
    </row>
    <row r="26" spans="1:140" s="60" customFormat="1" x14ac:dyDescent="0.25">
      <c r="A26" s="45" t="s">
        <v>88</v>
      </c>
      <c r="B26" s="46">
        <v>296.07</v>
      </c>
      <c r="C26" s="47">
        <v>296.07</v>
      </c>
      <c r="D26" s="47">
        <v>296.06799999999998</v>
      </c>
      <c r="E26" s="47">
        <v>296.06700000000001</v>
      </c>
      <c r="F26" s="47">
        <v>296.06400000000002</v>
      </c>
      <c r="G26" s="47">
        <v>296.06200000000001</v>
      </c>
      <c r="H26" s="47">
        <v>296.05599999999998</v>
      </c>
      <c r="I26" s="47">
        <v>296.05099999999999</v>
      </c>
      <c r="J26" s="47">
        <v>296.04599999999999</v>
      </c>
      <c r="K26" s="47">
        <v>296.03899999999999</v>
      </c>
      <c r="L26" s="47">
        <v>296.03800000000001</v>
      </c>
      <c r="M26" s="47">
        <v>296.036</v>
      </c>
      <c r="N26" s="47">
        <v>296.03399999999999</v>
      </c>
      <c r="O26" s="47">
        <v>296.03399999999999</v>
      </c>
      <c r="P26" s="47">
        <v>296.036</v>
      </c>
      <c r="Q26" s="47">
        <v>296.03300000000002</v>
      </c>
      <c r="R26" s="47">
        <v>296.03100000000001</v>
      </c>
      <c r="S26" s="47">
        <v>296.02699999999999</v>
      </c>
      <c r="T26" s="47">
        <v>296.024</v>
      </c>
      <c r="U26" s="47">
        <v>296.01799999999997</v>
      </c>
      <c r="V26" s="47">
        <v>296.01499999999999</v>
      </c>
      <c r="W26" s="47">
        <v>296.01400000000001</v>
      </c>
      <c r="X26" s="47">
        <v>296.01</v>
      </c>
      <c r="Y26" s="47">
        <v>296.00799999999998</v>
      </c>
      <c r="Z26" s="47">
        <v>296.00700000000001</v>
      </c>
      <c r="AA26" s="47">
        <v>296</v>
      </c>
      <c r="AB26" s="47">
        <v>295.99599999999998</v>
      </c>
      <c r="AC26" s="47">
        <v>295.99099999999999</v>
      </c>
      <c r="AD26" s="47">
        <v>295.99099999999999</v>
      </c>
      <c r="AE26" s="47">
        <v>295.99</v>
      </c>
      <c r="AF26" s="47">
        <v>295.98700000000002</v>
      </c>
      <c r="AG26" s="47">
        <v>295.98500000000001</v>
      </c>
      <c r="AH26" s="47">
        <v>295.98200000000003</v>
      </c>
      <c r="AI26" s="47">
        <v>295.976</v>
      </c>
      <c r="AJ26" s="47">
        <v>295.97300000000001</v>
      </c>
      <c r="AK26" s="47">
        <v>295.97199999999998</v>
      </c>
      <c r="AL26" s="47">
        <v>295.971</v>
      </c>
      <c r="AM26" s="47">
        <v>295.96899999999999</v>
      </c>
      <c r="AN26" s="47">
        <v>295.96699999999998</v>
      </c>
      <c r="AO26" s="47">
        <v>295.964</v>
      </c>
      <c r="AP26" s="47">
        <v>295.96199999999999</v>
      </c>
      <c r="AQ26" s="47">
        <v>295.959</v>
      </c>
      <c r="AR26" s="47">
        <v>295.95699999999999</v>
      </c>
      <c r="AS26" s="47">
        <v>295.95400000000001</v>
      </c>
      <c r="AT26" s="47">
        <v>295.94900000000001</v>
      </c>
      <c r="AU26" s="47">
        <v>295.94400000000002</v>
      </c>
      <c r="AV26" s="47">
        <v>295.94099999999997</v>
      </c>
      <c r="AW26" s="47">
        <v>295.93900000000002</v>
      </c>
      <c r="AX26" s="47">
        <v>295.93700000000001</v>
      </c>
      <c r="AY26" s="47">
        <v>295.93599999999998</v>
      </c>
      <c r="AZ26" s="47">
        <v>295.93200000000002</v>
      </c>
      <c r="BA26" s="47">
        <v>295.93</v>
      </c>
      <c r="BB26" s="47">
        <v>295.93200000000002</v>
      </c>
      <c r="BC26" s="47">
        <v>295.93299999999999</v>
      </c>
      <c r="BD26" s="47">
        <v>295.93</v>
      </c>
      <c r="BE26" s="48">
        <v>295.88899999999995</v>
      </c>
      <c r="BF26" s="48">
        <v>295.88599999999997</v>
      </c>
      <c r="BG26" s="49">
        <v>295.88599999999997</v>
      </c>
      <c r="BH26" s="50">
        <v>295.88199999999995</v>
      </c>
      <c r="BI26" s="51">
        <v>295.87699999999995</v>
      </c>
      <c r="BJ26" s="51">
        <v>295.87099999999998</v>
      </c>
      <c r="BK26" s="51">
        <v>295.86899999999997</v>
      </c>
      <c r="BL26" s="52">
        <v>295.86199999999997</v>
      </c>
      <c r="BM26" s="52">
        <v>295.85999999999996</v>
      </c>
      <c r="BN26" s="47">
        <v>295.858</v>
      </c>
      <c r="BO26" s="53">
        <v>295.85399999999998</v>
      </c>
      <c r="BP26" s="53">
        <v>295.851</v>
      </c>
      <c r="BQ26" s="53">
        <v>295.84499999999997</v>
      </c>
      <c r="BR26" s="54">
        <v>295.84199999999998</v>
      </c>
      <c r="BS26" s="55">
        <v>295.84399999999999</v>
      </c>
      <c r="BT26" s="55">
        <v>295.84099999999995</v>
      </c>
      <c r="BU26" s="55">
        <v>295.83799999999997</v>
      </c>
      <c r="BV26" s="56">
        <v>295.83999999999997</v>
      </c>
      <c r="BW26" s="55">
        <v>295.839</v>
      </c>
      <c r="BX26" s="55">
        <v>295.83699999999999</v>
      </c>
      <c r="BY26" s="55">
        <v>295.83799999999997</v>
      </c>
      <c r="BZ26" s="55">
        <v>295.83599999999996</v>
      </c>
      <c r="CA26" s="55">
        <v>295.83299999999997</v>
      </c>
      <c r="CB26" s="57">
        <v>295.83299999999997</v>
      </c>
      <c r="CC26" s="57">
        <v>295.834</v>
      </c>
      <c r="CD26" s="57">
        <v>295.83</v>
      </c>
      <c r="CE26" s="58">
        <v>295.82899999999995</v>
      </c>
      <c r="CF26" s="58">
        <v>295.82799999999997</v>
      </c>
      <c r="CG26" s="58">
        <v>295.82499999999999</v>
      </c>
      <c r="CH26" s="58">
        <v>295.822</v>
      </c>
      <c r="CI26" s="58">
        <v>295.82399999999996</v>
      </c>
      <c r="CJ26" s="59">
        <v>295.82399999999996</v>
      </c>
      <c r="CK26" s="59">
        <v>295.82399999999996</v>
      </c>
      <c r="CL26" s="59">
        <v>295.82299999999998</v>
      </c>
      <c r="CM26" s="59">
        <v>295.81899999999996</v>
      </c>
      <c r="CN26" s="59">
        <v>295.81799999999998</v>
      </c>
      <c r="CO26" s="59">
        <v>295.81299999999999</v>
      </c>
      <c r="CP26" s="59">
        <v>295.81599999999997</v>
      </c>
      <c r="CQ26" s="59">
        <v>295.81599999999997</v>
      </c>
      <c r="CR26" s="59">
        <v>295.81199999999995</v>
      </c>
      <c r="CS26" s="59">
        <v>295.81199999999995</v>
      </c>
      <c r="CT26" s="59">
        <v>295.80799999999999</v>
      </c>
      <c r="CU26" s="59">
        <v>295.80599999999998</v>
      </c>
      <c r="CV26" s="59">
        <v>295.80399999999997</v>
      </c>
      <c r="CW26" s="59">
        <v>295.80499999999995</v>
      </c>
      <c r="CX26" s="59">
        <v>295.80499999999995</v>
      </c>
      <c r="CY26" s="59">
        <v>295.803</v>
      </c>
      <c r="CZ26" s="59">
        <v>295.79899999999998</v>
      </c>
      <c r="DA26" s="59">
        <v>295.79499999999996</v>
      </c>
      <c r="DB26" s="59">
        <v>295.79199999999997</v>
      </c>
      <c r="DC26" s="59">
        <v>295.78899999999999</v>
      </c>
      <c r="DD26" s="59">
        <v>295.78999999999996</v>
      </c>
      <c r="DE26" s="59">
        <v>295.78999999999996</v>
      </c>
      <c r="DF26" s="59">
        <v>295.78899999999999</v>
      </c>
      <c r="DG26" s="59">
        <v>295.78699999999998</v>
      </c>
      <c r="DH26" s="59">
        <v>295.786</v>
      </c>
      <c r="DI26" s="59">
        <v>295.786</v>
      </c>
      <c r="DJ26" s="59">
        <v>295.78699999999998</v>
      </c>
      <c r="DK26" s="59">
        <v>295.78099999999995</v>
      </c>
      <c r="DL26" s="48">
        <v>295.77999999999997</v>
      </c>
      <c r="DM26" s="48">
        <v>295.77999999999997</v>
      </c>
      <c r="DN26" s="48">
        <v>295.77999999999997</v>
      </c>
      <c r="DO26" s="48">
        <v>295.78100000000001</v>
      </c>
      <c r="DP26" s="48">
        <v>295.78199999999998</v>
      </c>
      <c r="DQ26" s="48">
        <v>295.78100000000001</v>
      </c>
      <c r="DR26" s="48">
        <v>295.78199999999998</v>
      </c>
      <c r="DS26" s="48">
        <v>295.77800000000002</v>
      </c>
      <c r="DT26" s="48">
        <v>295.774</v>
      </c>
      <c r="DU26" s="48">
        <v>295.77600000000001</v>
      </c>
      <c r="DV26" s="48">
        <v>295.77600000000001</v>
      </c>
      <c r="DW26" s="48">
        <v>295.77299999999997</v>
      </c>
      <c r="DX26" s="60">
        <v>295.76900000000001</v>
      </c>
      <c r="DY26" s="60">
        <v>295.767</v>
      </c>
      <c r="DZ26" s="60">
        <v>295.76299999999998</v>
      </c>
      <c r="EA26" s="60">
        <v>295.76400000000001</v>
      </c>
      <c r="EB26" s="60">
        <v>295.76299999999998</v>
      </c>
      <c r="EC26" s="60">
        <v>295.76</v>
      </c>
      <c r="ED26" s="60">
        <v>295.76099999999997</v>
      </c>
      <c r="EE26" s="60">
        <v>295.75599999999997</v>
      </c>
      <c r="EF26" s="60">
        <v>295.75599999999997</v>
      </c>
      <c r="EG26" s="60">
        <v>295.75599999999997</v>
      </c>
      <c r="EH26" s="60">
        <v>295.755</v>
      </c>
      <c r="EI26" s="60">
        <v>295.74899999999997</v>
      </c>
      <c r="EJ26" s="60">
        <v>295.74799999999999</v>
      </c>
    </row>
    <row r="27" spans="1:140" s="60" customFormat="1" x14ac:dyDescent="0.25">
      <c r="A27" s="45" t="s">
        <v>89</v>
      </c>
      <c r="B27" s="46">
        <v>299.59699999999998</v>
      </c>
      <c r="C27" s="47">
        <v>299.59699999999998</v>
      </c>
      <c r="D27" s="47">
        <v>299.59399999999999</v>
      </c>
      <c r="E27" s="47">
        <v>299.59399999999999</v>
      </c>
      <c r="F27" s="47">
        <v>299.58999999999997</v>
      </c>
      <c r="G27" s="47">
        <v>299.58800000000002</v>
      </c>
      <c r="H27" s="47">
        <v>299.58199999999999</v>
      </c>
      <c r="I27" s="47">
        <v>299.577</v>
      </c>
      <c r="J27" s="47">
        <v>299.57100000000003</v>
      </c>
      <c r="K27" s="47">
        <v>299.56400000000002</v>
      </c>
      <c r="L27" s="47">
        <v>299.56400000000002</v>
      </c>
      <c r="M27" s="47">
        <v>299.56</v>
      </c>
      <c r="N27" s="47">
        <v>299.55799999999999</v>
      </c>
      <c r="O27" s="47">
        <v>299.55799999999999</v>
      </c>
      <c r="P27" s="47">
        <v>299.56</v>
      </c>
      <c r="Q27" s="47">
        <v>299.55799999999999</v>
      </c>
      <c r="R27" s="47">
        <v>299.55700000000002</v>
      </c>
      <c r="S27" s="47">
        <v>299.553</v>
      </c>
      <c r="T27" s="47">
        <v>299.54899999999998</v>
      </c>
      <c r="U27" s="47">
        <v>299.54399999999998</v>
      </c>
      <c r="V27" s="47">
        <v>299.541</v>
      </c>
      <c r="W27" s="47">
        <v>299.53899999999999</v>
      </c>
      <c r="X27" s="47">
        <v>299.53500000000003</v>
      </c>
      <c r="Y27" s="47">
        <v>299.53300000000002</v>
      </c>
      <c r="Z27" s="47">
        <v>299.53199999999998</v>
      </c>
      <c r="AA27" s="47">
        <v>299.52600000000001</v>
      </c>
      <c r="AB27" s="47">
        <v>299.52199999999999</v>
      </c>
      <c r="AC27" s="47">
        <v>299.517</v>
      </c>
      <c r="AD27" s="47">
        <v>299.517</v>
      </c>
      <c r="AE27" s="47">
        <v>299.51600000000002</v>
      </c>
      <c r="AF27" s="47">
        <v>299.51299999999998</v>
      </c>
      <c r="AG27" s="47">
        <v>299.51100000000002</v>
      </c>
      <c r="AH27" s="47">
        <v>299.50799999999998</v>
      </c>
      <c r="AI27" s="47">
        <v>299.50299999999999</v>
      </c>
      <c r="AJ27" s="47">
        <v>299.50099999999998</v>
      </c>
      <c r="AK27" s="47">
        <v>299.49900000000002</v>
      </c>
      <c r="AL27" s="47">
        <v>299.49799999999999</v>
      </c>
      <c r="AM27" s="47">
        <v>299.49599999999998</v>
      </c>
      <c r="AN27" s="47">
        <v>299.49400000000003</v>
      </c>
      <c r="AO27" s="47">
        <v>299.49</v>
      </c>
      <c r="AP27" s="47">
        <v>299.48899999999998</v>
      </c>
      <c r="AQ27" s="47">
        <v>299.48599999999999</v>
      </c>
      <c r="AR27" s="47">
        <v>299.483</v>
      </c>
      <c r="AS27" s="47">
        <v>299.47899999999998</v>
      </c>
      <c r="AT27" s="47">
        <v>299.47500000000002</v>
      </c>
      <c r="AU27" s="47">
        <v>299.46899999999999</v>
      </c>
      <c r="AV27" s="47">
        <v>299.46600000000001</v>
      </c>
      <c r="AW27" s="47">
        <v>299.464</v>
      </c>
      <c r="AX27" s="47">
        <v>299.46100000000001</v>
      </c>
      <c r="AY27" s="47">
        <v>299.459</v>
      </c>
      <c r="AZ27" s="47">
        <v>299.45499999999998</v>
      </c>
      <c r="BA27" s="47">
        <v>299.45299999999997</v>
      </c>
      <c r="BB27" s="47">
        <v>299.45400000000001</v>
      </c>
      <c r="BC27" s="47">
        <v>299.45400000000001</v>
      </c>
      <c r="BD27" s="47">
        <v>299.45</v>
      </c>
      <c r="BE27" s="48">
        <v>299.411</v>
      </c>
      <c r="BF27" s="48">
        <v>299.40899999999999</v>
      </c>
      <c r="BG27" s="49">
        <v>299.40899999999999</v>
      </c>
      <c r="BH27" s="50">
        <v>299.404</v>
      </c>
      <c r="BI27" s="51">
        <v>299.39999999999998</v>
      </c>
      <c r="BJ27" s="51">
        <v>299.392</v>
      </c>
      <c r="BK27" s="51">
        <v>299.392</v>
      </c>
      <c r="BL27" s="52">
        <v>299.38599999999997</v>
      </c>
      <c r="BM27" s="52">
        <v>299.38199999999995</v>
      </c>
      <c r="BN27" s="47">
        <v>299.38</v>
      </c>
      <c r="BO27" s="53">
        <v>299.375</v>
      </c>
      <c r="BP27" s="53">
        <v>299.37299999999999</v>
      </c>
      <c r="BQ27" s="53">
        <v>299.36699999999996</v>
      </c>
      <c r="BR27" s="54">
        <v>299.36399999999998</v>
      </c>
      <c r="BS27" s="55">
        <v>299.36599999999999</v>
      </c>
      <c r="BT27" s="55">
        <v>299.363</v>
      </c>
      <c r="BU27" s="55">
        <v>299.36099999999999</v>
      </c>
      <c r="BV27" s="56">
        <v>299.36199999999997</v>
      </c>
      <c r="BW27" s="55">
        <v>299.35999999999996</v>
      </c>
      <c r="BX27" s="55">
        <v>299.35899999999998</v>
      </c>
      <c r="BY27" s="55">
        <v>299.35999999999996</v>
      </c>
      <c r="BZ27" s="55">
        <v>299.358</v>
      </c>
      <c r="CA27" s="55">
        <v>299.35399999999998</v>
      </c>
      <c r="CB27" s="57">
        <v>299.35399999999998</v>
      </c>
      <c r="CC27" s="57">
        <v>299.35499999999996</v>
      </c>
      <c r="CD27" s="57">
        <v>299.34999999999997</v>
      </c>
      <c r="CE27" s="58">
        <v>299.351</v>
      </c>
      <c r="CF27" s="58">
        <v>299.34799999999996</v>
      </c>
      <c r="CG27" s="58">
        <v>299.34699999999998</v>
      </c>
      <c r="CH27" s="58">
        <v>299.34499999999997</v>
      </c>
      <c r="CI27" s="58">
        <v>299.346</v>
      </c>
      <c r="CJ27" s="59">
        <v>299.34499999999997</v>
      </c>
      <c r="CK27" s="59">
        <v>299.34499999999997</v>
      </c>
      <c r="CL27" s="59">
        <v>299.34499999999997</v>
      </c>
      <c r="CM27" s="59">
        <v>299.33999999999997</v>
      </c>
      <c r="CN27" s="59">
        <v>299.339</v>
      </c>
      <c r="CO27" s="59">
        <v>299.33299999999997</v>
      </c>
      <c r="CP27" s="59">
        <v>299.33599999999996</v>
      </c>
      <c r="CQ27" s="59">
        <v>299.33599999999996</v>
      </c>
      <c r="CR27" s="59">
        <v>299.33299999999997</v>
      </c>
      <c r="CS27" s="59">
        <v>299.33299999999997</v>
      </c>
      <c r="CT27" s="59">
        <v>299.32899999999995</v>
      </c>
      <c r="CU27" s="59">
        <v>299.327</v>
      </c>
      <c r="CV27" s="59">
        <v>299.32399999999996</v>
      </c>
      <c r="CW27" s="59">
        <v>299.327</v>
      </c>
      <c r="CX27" s="59">
        <v>299.32599999999996</v>
      </c>
      <c r="CY27" s="59">
        <v>299.32299999999998</v>
      </c>
      <c r="CZ27" s="59">
        <v>299.32</v>
      </c>
      <c r="DA27" s="59">
        <v>299.31599999999997</v>
      </c>
      <c r="DB27" s="59">
        <v>299.31299999999999</v>
      </c>
      <c r="DC27" s="59">
        <v>299.31</v>
      </c>
      <c r="DD27" s="59">
        <v>299.31099999999998</v>
      </c>
      <c r="DE27" s="59">
        <v>299.31</v>
      </c>
      <c r="DF27" s="59">
        <v>299.31</v>
      </c>
      <c r="DG27" s="59">
        <v>299.30699999999996</v>
      </c>
      <c r="DH27" s="59">
        <v>299.30699999999996</v>
      </c>
      <c r="DI27" s="59">
        <v>299.30699999999996</v>
      </c>
      <c r="DJ27" s="59">
        <v>299.30799999999999</v>
      </c>
      <c r="DK27" s="59">
        <v>299.30199999999996</v>
      </c>
      <c r="DL27" s="48">
        <v>299.30099999999999</v>
      </c>
      <c r="DM27" s="48">
        <v>299.29999999999995</v>
      </c>
      <c r="DN27" s="48">
        <v>299.30099999999999</v>
      </c>
      <c r="DO27" s="48">
        <v>299.30099999999999</v>
      </c>
      <c r="DP27" s="48">
        <v>299.30099999999999</v>
      </c>
      <c r="DQ27" s="48">
        <v>299.30099999999999</v>
      </c>
      <c r="DR27" s="48">
        <v>299.30200000000002</v>
      </c>
      <c r="DS27" s="48">
        <v>299.298</v>
      </c>
      <c r="DT27" s="48">
        <v>299.29399999999998</v>
      </c>
      <c r="DU27" s="48">
        <v>299.29599999999999</v>
      </c>
      <c r="DV27" s="48">
        <v>299.29699999999997</v>
      </c>
      <c r="DW27" s="48">
        <v>299.29500000000002</v>
      </c>
      <c r="DX27" s="60">
        <v>299.291</v>
      </c>
      <c r="DY27" s="60">
        <v>299.28899999999999</v>
      </c>
      <c r="DZ27" s="60">
        <v>299.286</v>
      </c>
      <c r="EA27" s="60">
        <v>299.286</v>
      </c>
      <c r="EB27" s="60">
        <v>299.28499999999997</v>
      </c>
      <c r="EC27" s="60">
        <v>299.28300000000002</v>
      </c>
      <c r="ED27" s="60">
        <v>299.28300000000002</v>
      </c>
      <c r="EE27" s="60">
        <v>299.27800000000002</v>
      </c>
      <c r="EF27" s="60">
        <v>299.27800000000002</v>
      </c>
      <c r="EG27" s="60">
        <v>299.27800000000002</v>
      </c>
      <c r="EH27" s="60">
        <v>299.27600000000001</v>
      </c>
      <c r="EI27" s="60">
        <v>299.27199999999999</v>
      </c>
      <c r="EJ27" s="60">
        <v>299.26900000000001</v>
      </c>
    </row>
    <row r="28" spans="1:140" x14ac:dyDescent="0.25">
      <c r="CJ28" s="2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工作表2"/>
  <dimension ref="A1:F27"/>
  <sheetViews>
    <sheetView workbookViewId="0">
      <selection activeCell="H9" sqref="H9"/>
    </sheetView>
  </sheetViews>
  <sheetFormatPr defaultRowHeight="16.5" x14ac:dyDescent="0.25"/>
  <cols>
    <col min="1" max="1" width="5" style="5" bestFit="1" customWidth="1"/>
    <col min="2" max="2" width="7.5" style="5" bestFit="1" customWidth="1"/>
    <col min="3" max="3" width="8.25" style="5" bestFit="1" customWidth="1"/>
    <col min="4" max="4" width="9" style="5"/>
    <col min="5" max="5" width="10" style="62" customWidth="1"/>
  </cols>
  <sheetData>
    <row r="1" spans="1:6" x14ac:dyDescent="0.15">
      <c r="A1" s="1" t="s">
        <v>0</v>
      </c>
      <c r="B1" s="13" t="s">
        <v>90</v>
      </c>
      <c r="C1" s="1" t="s">
        <v>1</v>
      </c>
      <c r="D1" s="28">
        <v>43864</v>
      </c>
    </row>
    <row r="2" spans="1:6" x14ac:dyDescent="0.15">
      <c r="A2" s="29" t="s">
        <v>64</v>
      </c>
      <c r="B2" s="30">
        <v>5.7089999999999996</v>
      </c>
      <c r="C2" s="31">
        <v>5.7089999999999996</v>
      </c>
      <c r="D2" s="32">
        <v>5.6779999999999999</v>
      </c>
      <c r="E2" s="62">
        <f>B3-B2</f>
        <v>15.530999999999999</v>
      </c>
      <c r="F2" s="61">
        <f>D3-D2</f>
        <v>15.515999999999998</v>
      </c>
    </row>
    <row r="3" spans="1:6" x14ac:dyDescent="0.15">
      <c r="A3" s="29" t="s">
        <v>65</v>
      </c>
      <c r="B3" s="30">
        <v>21.24</v>
      </c>
      <c r="C3" s="31">
        <v>21.24</v>
      </c>
      <c r="D3" s="32">
        <v>21.193999999999999</v>
      </c>
      <c r="E3" s="61">
        <f>E2-F2</f>
        <v>1.5000000000000568E-2</v>
      </c>
      <c r="F3" s="63">
        <f>E3*100</f>
        <v>1.5000000000000568</v>
      </c>
    </row>
    <row r="4" spans="1:6" x14ac:dyDescent="0.15">
      <c r="A4" s="6" t="s">
        <v>66</v>
      </c>
      <c r="B4" s="14">
        <v>33.747</v>
      </c>
      <c r="C4" s="7">
        <v>33.747</v>
      </c>
      <c r="D4" s="8">
        <v>33.697000000000003</v>
      </c>
    </row>
    <row r="5" spans="1:6" x14ac:dyDescent="0.15">
      <c r="A5" s="29" t="s">
        <v>67</v>
      </c>
      <c r="B5" s="30">
        <v>45.277000000000001</v>
      </c>
      <c r="C5" s="31">
        <v>45.277000000000001</v>
      </c>
      <c r="D5" s="32">
        <v>45.224000000000004</v>
      </c>
      <c r="E5" s="62">
        <f>B13-B5</f>
        <v>94.10799999999999</v>
      </c>
      <c r="F5" s="61">
        <f>D13-D5</f>
        <v>94.003999999999976</v>
      </c>
    </row>
    <row r="6" spans="1:6" x14ac:dyDescent="0.15">
      <c r="A6" s="29" t="s">
        <v>68</v>
      </c>
      <c r="B6" s="30">
        <v>60.119</v>
      </c>
      <c r="C6" s="31">
        <v>60.119</v>
      </c>
      <c r="D6" s="32">
        <v>60.055999999999997</v>
      </c>
      <c r="E6" s="61">
        <f>E5-F5</f>
        <v>0.10400000000001342</v>
      </c>
      <c r="F6" s="63">
        <f>E6*100</f>
        <v>10.400000000001342</v>
      </c>
    </row>
    <row r="7" spans="1:6" x14ac:dyDescent="0.15">
      <c r="A7" s="29" t="s">
        <v>69</v>
      </c>
      <c r="B7" s="30">
        <v>74.331999999999994</v>
      </c>
      <c r="C7" s="31">
        <v>74.331999999999994</v>
      </c>
      <c r="D7" s="32">
        <v>74.262999999999991</v>
      </c>
    </row>
    <row r="8" spans="1:6" x14ac:dyDescent="0.15">
      <c r="A8" s="29" t="s">
        <v>70</v>
      </c>
      <c r="B8" s="30">
        <v>88.120999999999995</v>
      </c>
      <c r="C8" s="31">
        <v>88.120999999999995</v>
      </c>
      <c r="D8" s="32">
        <v>88.040999999999997</v>
      </c>
    </row>
    <row r="9" spans="1:6" x14ac:dyDescent="0.15">
      <c r="A9" s="29" t="s">
        <v>71</v>
      </c>
      <c r="B9" s="30">
        <v>98.867999999999995</v>
      </c>
      <c r="C9" s="31">
        <v>98.867999999999995</v>
      </c>
      <c r="D9" s="32">
        <v>98.774999999999991</v>
      </c>
    </row>
    <row r="10" spans="1:6" x14ac:dyDescent="0.15">
      <c r="A10" s="29" t="s">
        <v>72</v>
      </c>
      <c r="B10" s="30">
        <v>101.387</v>
      </c>
      <c r="C10" s="31">
        <v>101.387</v>
      </c>
      <c r="D10" s="32">
        <v>101.28999999999999</v>
      </c>
    </row>
    <row r="11" spans="1:6" x14ac:dyDescent="0.15">
      <c r="A11" s="29" t="s">
        <v>73</v>
      </c>
      <c r="B11" s="30">
        <v>112.202</v>
      </c>
      <c r="C11" s="31">
        <v>112.202</v>
      </c>
      <c r="D11" s="32">
        <v>112.089</v>
      </c>
    </row>
    <row r="12" spans="1:6" x14ac:dyDescent="0.15">
      <c r="A12" s="29" t="s">
        <v>74</v>
      </c>
      <c r="B12" s="30">
        <v>125.88800000000001</v>
      </c>
      <c r="C12" s="31">
        <v>125.88800000000001</v>
      </c>
      <c r="D12" s="32">
        <v>125.756</v>
      </c>
    </row>
    <row r="13" spans="1:6" x14ac:dyDescent="0.15">
      <c r="A13" s="29" t="s">
        <v>75</v>
      </c>
      <c r="B13" s="30">
        <v>139.38499999999999</v>
      </c>
      <c r="C13" s="31">
        <v>139.38499999999999</v>
      </c>
      <c r="D13" s="32">
        <v>139.22799999999998</v>
      </c>
    </row>
    <row r="14" spans="1:6" x14ac:dyDescent="0.15">
      <c r="A14" s="6" t="s">
        <v>76</v>
      </c>
      <c r="B14" s="14">
        <v>155.476</v>
      </c>
      <c r="C14" s="7">
        <v>155.476</v>
      </c>
      <c r="D14" s="8">
        <v>155.30599999999998</v>
      </c>
    </row>
    <row r="15" spans="1:6" x14ac:dyDescent="0.15">
      <c r="A15" s="6" t="s">
        <v>77</v>
      </c>
      <c r="B15" s="14">
        <v>169.42699999999999</v>
      </c>
      <c r="C15" s="7">
        <v>169.42699999999999</v>
      </c>
      <c r="D15" s="8">
        <v>169.249</v>
      </c>
    </row>
    <row r="16" spans="1:6" x14ac:dyDescent="0.15">
      <c r="A16" s="29" t="s">
        <v>78</v>
      </c>
      <c r="B16" s="30">
        <v>184.298</v>
      </c>
      <c r="C16" s="31">
        <v>184.298</v>
      </c>
      <c r="D16" s="32">
        <v>184.08799999999999</v>
      </c>
      <c r="E16" s="62">
        <f>B24-B16</f>
        <v>89.279999999999973</v>
      </c>
      <c r="F16" s="61">
        <f>D24-D16</f>
        <v>89.212000000000018</v>
      </c>
    </row>
    <row r="17" spans="1:6" x14ac:dyDescent="0.15">
      <c r="A17" s="29" t="s">
        <v>79</v>
      </c>
      <c r="B17" s="30">
        <v>196.29900000000001</v>
      </c>
      <c r="C17" s="31">
        <v>196.29900000000001</v>
      </c>
      <c r="D17" s="32">
        <v>196.07</v>
      </c>
      <c r="E17" s="61">
        <f>E16-F16</f>
        <v>6.7999999999955207E-2</v>
      </c>
      <c r="F17" s="63">
        <f>E17*100</f>
        <v>6.7999999999955207</v>
      </c>
    </row>
    <row r="18" spans="1:6" x14ac:dyDescent="0.15">
      <c r="A18" s="29" t="s">
        <v>80</v>
      </c>
      <c r="B18" s="30">
        <v>201.49700000000001</v>
      </c>
      <c r="C18" s="31">
        <v>201.49700000000001</v>
      </c>
      <c r="D18" s="32">
        <v>201.262</v>
      </c>
    </row>
    <row r="19" spans="1:6" x14ac:dyDescent="0.15">
      <c r="A19" s="29" t="s">
        <v>81</v>
      </c>
      <c r="B19" s="30">
        <v>212.36600000000001</v>
      </c>
      <c r="C19" s="31">
        <v>212.36600000000001</v>
      </c>
      <c r="D19" s="32">
        <v>212.11799999999999</v>
      </c>
    </row>
    <row r="20" spans="1:6" x14ac:dyDescent="0.15">
      <c r="A20" s="29" t="s">
        <v>82</v>
      </c>
      <c r="B20" s="30">
        <v>223.501</v>
      </c>
      <c r="C20" s="31">
        <v>223.501</v>
      </c>
      <c r="D20" s="32">
        <v>223.251</v>
      </c>
    </row>
    <row r="21" spans="1:6" x14ac:dyDescent="0.15">
      <c r="A21" s="29" t="s">
        <v>83</v>
      </c>
      <c r="B21" s="30">
        <v>237.547</v>
      </c>
      <c r="C21" s="31">
        <v>237.547</v>
      </c>
      <c r="D21" s="32">
        <v>237.292</v>
      </c>
    </row>
    <row r="22" spans="1:6" x14ac:dyDescent="0.15">
      <c r="A22" s="29" t="s">
        <v>84</v>
      </c>
      <c r="B22" s="30">
        <v>251.05</v>
      </c>
      <c r="C22" s="31">
        <v>251.05</v>
      </c>
      <c r="D22" s="32">
        <v>250.791</v>
      </c>
    </row>
    <row r="23" spans="1:6" x14ac:dyDescent="0.15">
      <c r="A23" s="29" t="s">
        <v>85</v>
      </c>
      <c r="B23" s="30">
        <v>261.54399999999998</v>
      </c>
      <c r="C23" s="31">
        <v>261.54399999999998</v>
      </c>
      <c r="D23" s="32">
        <v>261.279</v>
      </c>
    </row>
    <row r="24" spans="1:6" x14ac:dyDescent="0.15">
      <c r="A24" s="29" t="s">
        <v>86</v>
      </c>
      <c r="B24" s="30">
        <v>273.57799999999997</v>
      </c>
      <c r="C24" s="31">
        <v>273.57799999999997</v>
      </c>
      <c r="D24" s="32">
        <v>273.3</v>
      </c>
    </row>
    <row r="25" spans="1:6" x14ac:dyDescent="0.15">
      <c r="A25" s="45" t="s">
        <v>87</v>
      </c>
      <c r="B25" s="46">
        <v>285.59699999999998</v>
      </c>
      <c r="C25" s="47">
        <v>285.59699999999998</v>
      </c>
      <c r="D25" s="48">
        <v>285.31299999999999</v>
      </c>
      <c r="E25" s="62">
        <f>B27-B25</f>
        <v>14</v>
      </c>
      <c r="F25" s="61">
        <f>D27-D25</f>
        <v>13.982000000000028</v>
      </c>
    </row>
    <row r="26" spans="1:6" x14ac:dyDescent="0.15">
      <c r="A26" s="45" t="s">
        <v>88</v>
      </c>
      <c r="B26" s="46">
        <v>296.07</v>
      </c>
      <c r="C26" s="47">
        <v>296.07</v>
      </c>
      <c r="D26" s="48">
        <v>295.77299999999997</v>
      </c>
      <c r="E26" s="61">
        <f>E25-F25</f>
        <v>1.799999999997226E-2</v>
      </c>
      <c r="F26" s="63">
        <f>E26*100</f>
        <v>1.799999999997226</v>
      </c>
    </row>
    <row r="27" spans="1:6" x14ac:dyDescent="0.15">
      <c r="A27" s="45" t="s">
        <v>89</v>
      </c>
      <c r="B27" s="46">
        <v>299.59699999999998</v>
      </c>
      <c r="C27" s="47">
        <v>299.59699999999998</v>
      </c>
      <c r="D27" s="48">
        <v>299.29500000000002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工作表3"/>
  <dimension ref="A1:F27"/>
  <sheetViews>
    <sheetView workbookViewId="0">
      <selection sqref="A1:A1048576"/>
    </sheetView>
  </sheetViews>
  <sheetFormatPr defaultRowHeight="16.5" x14ac:dyDescent="0.25"/>
  <cols>
    <col min="1" max="1" width="5" style="5" bestFit="1" customWidth="1"/>
    <col min="2" max="2" width="7.5" style="5" bestFit="1" customWidth="1"/>
    <col min="3" max="3" width="8.25" style="5" bestFit="1" customWidth="1"/>
    <col min="4" max="4" width="9" style="5"/>
    <col min="5" max="5" width="10" style="62" customWidth="1"/>
  </cols>
  <sheetData>
    <row r="1" spans="1:6" x14ac:dyDescent="0.15">
      <c r="A1" s="1" t="s">
        <v>0</v>
      </c>
      <c r="B1" s="13" t="s">
        <v>90</v>
      </c>
      <c r="C1" s="28">
        <v>43845</v>
      </c>
      <c r="D1" s="28">
        <v>44173</v>
      </c>
    </row>
    <row r="2" spans="1:6" x14ac:dyDescent="0.15">
      <c r="A2" s="29" t="s">
        <v>64</v>
      </c>
      <c r="B2" s="30">
        <v>5.7089999999999996</v>
      </c>
      <c r="C2" s="31">
        <v>5.6779999999999999</v>
      </c>
      <c r="D2" s="32">
        <v>5.6779999999999999</v>
      </c>
      <c r="E2" s="62">
        <f>C3-C2</f>
        <v>15.515999999999998</v>
      </c>
      <c r="F2" s="61">
        <f>D3-D2</f>
        <v>15.513999999999999</v>
      </c>
    </row>
    <row r="3" spans="1:6" x14ac:dyDescent="0.15">
      <c r="A3" s="29" t="s">
        <v>65</v>
      </c>
      <c r="B3" s="30">
        <v>21.24</v>
      </c>
      <c r="C3" s="31">
        <v>21.193999999999999</v>
      </c>
      <c r="D3" s="32">
        <v>21.192</v>
      </c>
      <c r="E3" s="61">
        <f>E2-F2</f>
        <v>1.9999999999988916E-3</v>
      </c>
      <c r="F3" s="63">
        <f>E3*100</f>
        <v>0.19999999999988916</v>
      </c>
    </row>
    <row r="4" spans="1:6" x14ac:dyDescent="0.15">
      <c r="A4" s="6" t="s">
        <v>66</v>
      </c>
      <c r="B4" s="14">
        <v>33.747</v>
      </c>
      <c r="C4" s="7">
        <v>33.698</v>
      </c>
      <c r="D4" s="8">
        <v>33.695</v>
      </c>
    </row>
    <row r="5" spans="1:6" x14ac:dyDescent="0.15">
      <c r="A5" s="29" t="s">
        <v>67</v>
      </c>
      <c r="B5" s="30">
        <v>45.277000000000001</v>
      </c>
      <c r="C5" s="31">
        <v>45.224000000000004</v>
      </c>
      <c r="D5" s="32">
        <v>45.221000000000004</v>
      </c>
      <c r="E5" s="62">
        <f>C13-C5</f>
        <v>94.006999999999991</v>
      </c>
      <c r="F5" s="61">
        <f>D13-D5</f>
        <v>94.000999999999976</v>
      </c>
    </row>
    <row r="6" spans="1:6" x14ac:dyDescent="0.15">
      <c r="A6" s="29" t="s">
        <v>68</v>
      </c>
      <c r="B6" s="30">
        <v>60.119</v>
      </c>
      <c r="C6" s="31">
        <v>60.057000000000002</v>
      </c>
      <c r="D6" s="32">
        <v>60.052999999999997</v>
      </c>
      <c r="E6" s="61">
        <f>E5-F5</f>
        <v>6.0000000000144382E-3</v>
      </c>
      <c r="F6" s="63">
        <f>E6*100</f>
        <v>0.60000000000144382</v>
      </c>
    </row>
    <row r="7" spans="1:6" x14ac:dyDescent="0.15">
      <c r="A7" s="29" t="s">
        <v>69</v>
      </c>
      <c r="B7" s="30">
        <v>74.331999999999994</v>
      </c>
      <c r="C7" s="31">
        <v>74.263999999999996</v>
      </c>
      <c r="D7" s="32">
        <v>74.259</v>
      </c>
    </row>
    <row r="8" spans="1:6" x14ac:dyDescent="0.15">
      <c r="A8" s="29" t="s">
        <v>70</v>
      </c>
      <c r="B8" s="30">
        <v>88.120999999999995</v>
      </c>
      <c r="C8" s="31">
        <v>88.041999999999987</v>
      </c>
      <c r="D8" s="32">
        <v>88.036999999999992</v>
      </c>
    </row>
    <row r="9" spans="1:6" x14ac:dyDescent="0.15">
      <c r="A9" s="29" t="s">
        <v>71</v>
      </c>
      <c r="B9" s="30">
        <v>98.867999999999995</v>
      </c>
      <c r="C9" s="31">
        <v>98.775999999999996</v>
      </c>
      <c r="D9" s="32">
        <v>98.77</v>
      </c>
    </row>
    <row r="10" spans="1:6" x14ac:dyDescent="0.15">
      <c r="A10" s="29" t="s">
        <v>72</v>
      </c>
      <c r="B10" s="30">
        <v>101.387</v>
      </c>
      <c r="C10" s="31">
        <v>101.291</v>
      </c>
      <c r="D10" s="32">
        <v>101.28399999999999</v>
      </c>
    </row>
    <row r="11" spans="1:6" x14ac:dyDescent="0.15">
      <c r="A11" s="29" t="s">
        <v>73</v>
      </c>
      <c r="B11" s="30">
        <v>112.202</v>
      </c>
      <c r="C11" s="31">
        <v>112.09099999999999</v>
      </c>
      <c r="D11" s="32">
        <v>112.083</v>
      </c>
    </row>
    <row r="12" spans="1:6" x14ac:dyDescent="0.15">
      <c r="A12" s="29" t="s">
        <v>74</v>
      </c>
      <c r="B12" s="30">
        <v>125.88800000000001</v>
      </c>
      <c r="C12" s="31">
        <v>125.758</v>
      </c>
      <c r="D12" s="32">
        <v>125.75</v>
      </c>
    </row>
    <row r="13" spans="1:6" x14ac:dyDescent="0.15">
      <c r="A13" s="29" t="s">
        <v>75</v>
      </c>
      <c r="B13" s="30">
        <v>139.38499999999999</v>
      </c>
      <c r="C13" s="31">
        <v>139.23099999999999</v>
      </c>
      <c r="D13" s="32">
        <v>139.22199999999998</v>
      </c>
    </row>
    <row r="14" spans="1:6" x14ac:dyDescent="0.15">
      <c r="A14" s="6" t="s">
        <v>76</v>
      </c>
      <c r="B14" s="14">
        <v>155.476</v>
      </c>
      <c r="C14" s="7">
        <v>155.309</v>
      </c>
      <c r="D14" s="8">
        <v>155.298</v>
      </c>
    </row>
    <row r="15" spans="1:6" x14ac:dyDescent="0.15">
      <c r="A15" s="6" t="s">
        <v>77</v>
      </c>
      <c r="B15" s="14">
        <v>169.42699999999999</v>
      </c>
      <c r="C15" s="7">
        <v>169.251</v>
      </c>
      <c r="D15" s="8">
        <v>169.23999999999998</v>
      </c>
    </row>
    <row r="16" spans="1:6" x14ac:dyDescent="0.15">
      <c r="A16" s="29" t="s">
        <v>78</v>
      </c>
      <c r="B16" s="30">
        <v>184.298</v>
      </c>
      <c r="C16" s="31">
        <v>184.09</v>
      </c>
      <c r="D16" s="32">
        <v>184.077</v>
      </c>
      <c r="E16" s="62">
        <f>C24-C16</f>
        <v>89.212000000000018</v>
      </c>
      <c r="F16" s="61">
        <f>D24-D16</f>
        <v>89.206999999999994</v>
      </c>
    </row>
    <row r="17" spans="1:6" x14ac:dyDescent="0.15">
      <c r="A17" s="29" t="s">
        <v>79</v>
      </c>
      <c r="B17" s="30">
        <v>196.29900000000001</v>
      </c>
      <c r="C17" s="31">
        <v>196.07300000000001</v>
      </c>
      <c r="D17" s="32">
        <v>196.06</v>
      </c>
      <c r="E17" s="61">
        <f>E16-F16</f>
        <v>5.0000000000238742E-3</v>
      </c>
      <c r="F17" s="63">
        <f>E17*100</f>
        <v>0.50000000000238742</v>
      </c>
    </row>
    <row r="18" spans="1:6" x14ac:dyDescent="0.15">
      <c r="A18" s="29" t="s">
        <v>80</v>
      </c>
      <c r="B18" s="30">
        <v>201.49700000000001</v>
      </c>
      <c r="C18" s="31">
        <v>201.26399999999998</v>
      </c>
      <c r="D18" s="32">
        <v>201.251</v>
      </c>
    </row>
    <row r="19" spans="1:6" x14ac:dyDescent="0.15">
      <c r="A19" s="29" t="s">
        <v>81</v>
      </c>
      <c r="B19" s="30">
        <v>212.36600000000001</v>
      </c>
      <c r="C19" s="31">
        <v>212.119</v>
      </c>
      <c r="D19" s="32">
        <v>212.10499999999999</v>
      </c>
    </row>
    <row r="20" spans="1:6" x14ac:dyDescent="0.15">
      <c r="A20" s="29" t="s">
        <v>82</v>
      </c>
      <c r="B20" s="30">
        <v>223.501</v>
      </c>
      <c r="C20" s="31">
        <v>223.25199999999998</v>
      </c>
      <c r="D20" s="32">
        <v>223.238</v>
      </c>
    </row>
    <row r="21" spans="1:6" x14ac:dyDescent="0.15">
      <c r="A21" s="29" t="s">
        <v>83</v>
      </c>
      <c r="B21" s="30">
        <v>237.547</v>
      </c>
      <c r="C21" s="31">
        <v>237.29399999999998</v>
      </c>
      <c r="D21" s="32">
        <v>237.279</v>
      </c>
    </row>
    <row r="22" spans="1:6" x14ac:dyDescent="0.15">
      <c r="A22" s="29" t="s">
        <v>84</v>
      </c>
      <c r="B22" s="30">
        <v>251.05</v>
      </c>
      <c r="C22" s="31">
        <v>250.79399999999998</v>
      </c>
      <c r="D22" s="32">
        <v>250.77799999999999</v>
      </c>
    </row>
    <row r="23" spans="1:6" x14ac:dyDescent="0.15">
      <c r="A23" s="29" t="s">
        <v>85</v>
      </c>
      <c r="B23" s="30">
        <v>261.54399999999998</v>
      </c>
      <c r="C23" s="31">
        <v>261.28199999999998</v>
      </c>
      <c r="D23" s="32">
        <v>261.26499999999999</v>
      </c>
    </row>
    <row r="24" spans="1:6" x14ac:dyDescent="0.15">
      <c r="A24" s="29" t="s">
        <v>86</v>
      </c>
      <c r="B24" s="30">
        <v>273.57799999999997</v>
      </c>
      <c r="C24" s="31">
        <v>273.30200000000002</v>
      </c>
      <c r="D24" s="32">
        <v>273.28399999999999</v>
      </c>
    </row>
    <row r="25" spans="1:6" x14ac:dyDescent="0.15">
      <c r="A25" s="45" t="s">
        <v>87</v>
      </c>
      <c r="B25" s="46">
        <v>285.59699999999998</v>
      </c>
      <c r="C25" s="47">
        <v>285.31599999999997</v>
      </c>
      <c r="D25" s="48">
        <v>285.29699999999997</v>
      </c>
      <c r="E25" s="62">
        <f>C27-C25</f>
        <v>13.980999999999995</v>
      </c>
      <c r="F25" s="61">
        <f>D27-D25</f>
        <v>13.981000000000051</v>
      </c>
    </row>
    <row r="26" spans="1:6" x14ac:dyDescent="0.15">
      <c r="A26" s="45" t="s">
        <v>88</v>
      </c>
      <c r="B26" s="46">
        <v>296.07</v>
      </c>
      <c r="C26" s="47">
        <v>295.77600000000001</v>
      </c>
      <c r="D26" s="48">
        <v>295.75599999999997</v>
      </c>
      <c r="E26" s="61">
        <v>0</v>
      </c>
      <c r="F26" s="63">
        <v>0</v>
      </c>
    </row>
    <row r="27" spans="1:6" x14ac:dyDescent="0.15">
      <c r="A27" s="45" t="s">
        <v>89</v>
      </c>
      <c r="B27" s="46">
        <v>299.59699999999998</v>
      </c>
      <c r="C27" s="47">
        <v>299.29699999999997</v>
      </c>
      <c r="D27" s="48">
        <v>299.27800000000002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工作表4"/>
  <dimension ref="A1:J27"/>
  <sheetViews>
    <sheetView workbookViewId="0">
      <selection activeCell="B2" sqref="B2:B27"/>
    </sheetView>
  </sheetViews>
  <sheetFormatPr defaultRowHeight="16.5" x14ac:dyDescent="0.25"/>
  <cols>
    <col min="1" max="1" width="5" style="5" bestFit="1" customWidth="1"/>
    <col min="2" max="2" width="7.5" style="5" bestFit="1" customWidth="1"/>
    <col min="3" max="4" width="8.25" style="5" bestFit="1" customWidth="1"/>
    <col min="5" max="5" width="10" style="62" customWidth="1"/>
  </cols>
  <sheetData>
    <row r="1" spans="1:10" x14ac:dyDescent="0.15">
      <c r="A1" s="1" t="s">
        <v>0</v>
      </c>
      <c r="B1" s="13" t="s">
        <v>90</v>
      </c>
      <c r="C1" s="28">
        <v>43472</v>
      </c>
      <c r="D1" s="28">
        <v>43810</v>
      </c>
    </row>
    <row r="2" spans="1:10" x14ac:dyDescent="0.15">
      <c r="A2" s="29" t="s">
        <v>64</v>
      </c>
      <c r="B2" s="30">
        <v>5.7089999999999996</v>
      </c>
      <c r="C2" s="31">
        <v>5.6779999999999999</v>
      </c>
      <c r="D2" s="32">
        <v>5.6779999999999999</v>
      </c>
      <c r="E2" s="62">
        <f>C3-C2</f>
        <v>15.515999999999998</v>
      </c>
      <c r="F2" s="61">
        <f>D3-D2</f>
        <v>15.515999999999998</v>
      </c>
    </row>
    <row r="3" spans="1:10" x14ac:dyDescent="0.15">
      <c r="A3" s="29" t="s">
        <v>65</v>
      </c>
      <c r="B3" s="30">
        <v>21.24</v>
      </c>
      <c r="C3" s="31">
        <v>21.193999999999999</v>
      </c>
      <c r="D3" s="32">
        <v>21.193999999999999</v>
      </c>
      <c r="E3" s="61">
        <f>E2-F2</f>
        <v>0</v>
      </c>
      <c r="F3" s="63">
        <f>E3*100</f>
        <v>0</v>
      </c>
    </row>
    <row r="4" spans="1:10" x14ac:dyDescent="0.15">
      <c r="A4" s="6" t="s">
        <v>66</v>
      </c>
      <c r="B4" s="14">
        <v>33.747</v>
      </c>
      <c r="C4" s="7">
        <v>33.698</v>
      </c>
      <c r="D4" s="8">
        <v>33.697000000000003</v>
      </c>
    </row>
    <row r="5" spans="1:10" x14ac:dyDescent="0.15">
      <c r="A5" s="29" t="s">
        <v>67</v>
      </c>
      <c r="B5" s="30">
        <v>45.277000000000001</v>
      </c>
      <c r="C5" s="31">
        <v>45.223999999999997</v>
      </c>
      <c r="D5" s="32">
        <v>45.224000000000004</v>
      </c>
      <c r="E5" s="62">
        <f>C13-C5</f>
        <v>94.010000000000019</v>
      </c>
      <c r="F5" s="61">
        <f>D13-D5</f>
        <v>94.005999999999986</v>
      </c>
    </row>
    <row r="6" spans="1:10" x14ac:dyDescent="0.15">
      <c r="A6" s="29" t="s">
        <v>68</v>
      </c>
      <c r="B6" s="30">
        <v>60.119</v>
      </c>
      <c r="C6" s="31">
        <v>60.058</v>
      </c>
      <c r="D6" s="32">
        <v>60.057000000000002</v>
      </c>
      <c r="E6" s="61">
        <f>E5-F5</f>
        <v>4.0000000000333102E-3</v>
      </c>
      <c r="F6" s="63">
        <f>E6*100</f>
        <v>0.40000000000333102</v>
      </c>
    </row>
    <row r="7" spans="1:10" x14ac:dyDescent="0.15">
      <c r="A7" s="29" t="s">
        <v>69</v>
      </c>
      <c r="B7" s="30">
        <v>74.331999999999994</v>
      </c>
      <c r="C7" s="31">
        <v>74.26400000000001</v>
      </c>
      <c r="D7" s="32">
        <v>74.262999999999991</v>
      </c>
    </row>
    <row r="8" spans="1:10" x14ac:dyDescent="0.15">
      <c r="A8" s="29" t="s">
        <v>70</v>
      </c>
      <c r="B8" s="30">
        <v>88.120999999999995</v>
      </c>
      <c r="C8" s="31">
        <v>88.042000000000002</v>
      </c>
      <c r="D8" s="32">
        <v>88.040999999999997</v>
      </c>
    </row>
    <row r="9" spans="1:10" x14ac:dyDescent="0.15">
      <c r="A9" s="29" t="s">
        <v>71</v>
      </c>
      <c r="B9" s="30">
        <v>98.867999999999995</v>
      </c>
      <c r="C9" s="31">
        <v>98.777000000000001</v>
      </c>
      <c r="D9" s="32">
        <v>98.775999999999996</v>
      </c>
      <c r="I9">
        <f>C27-C2</f>
        <v>293.63</v>
      </c>
      <c r="J9" s="61">
        <f>D27-D2</f>
        <v>293.61799999999999</v>
      </c>
    </row>
    <row r="10" spans="1:10" x14ac:dyDescent="0.15">
      <c r="A10" s="29" t="s">
        <v>72</v>
      </c>
      <c r="B10" s="30">
        <v>101.387</v>
      </c>
      <c r="C10" s="31">
        <v>101.292</v>
      </c>
      <c r="D10" s="32">
        <v>101.291</v>
      </c>
      <c r="I10" s="61">
        <f>I9-J9</f>
        <v>1.2000000000000455E-2</v>
      </c>
      <c r="J10">
        <f>I10*100</f>
        <v>1.2000000000000455</v>
      </c>
    </row>
    <row r="11" spans="1:10" x14ac:dyDescent="0.15">
      <c r="A11" s="29" t="s">
        <v>73</v>
      </c>
      <c r="B11" s="30">
        <v>112.202</v>
      </c>
      <c r="C11" s="31">
        <v>112.092</v>
      </c>
      <c r="D11" s="32">
        <v>112.08999999999999</v>
      </c>
    </row>
    <row r="12" spans="1:10" x14ac:dyDescent="0.15">
      <c r="A12" s="29" t="s">
        <v>74</v>
      </c>
      <c r="B12" s="30">
        <v>125.88800000000001</v>
      </c>
      <c r="C12" s="31">
        <v>125.76100000000001</v>
      </c>
      <c r="D12" s="32">
        <v>125.75699999999999</v>
      </c>
    </row>
    <row r="13" spans="1:10" x14ac:dyDescent="0.15">
      <c r="A13" s="29" t="s">
        <v>75</v>
      </c>
      <c r="B13" s="30">
        <v>139.38499999999999</v>
      </c>
      <c r="C13" s="31">
        <v>139.23400000000001</v>
      </c>
      <c r="D13" s="32">
        <v>139.22999999999999</v>
      </c>
    </row>
    <row r="14" spans="1:10" x14ac:dyDescent="0.15">
      <c r="A14" s="6" t="s">
        <v>76</v>
      </c>
      <c r="B14" s="14">
        <v>155.476</v>
      </c>
      <c r="C14" s="7">
        <v>155.31200000000001</v>
      </c>
      <c r="D14" s="8">
        <v>155.30799999999999</v>
      </c>
    </row>
    <row r="15" spans="1:10" x14ac:dyDescent="0.15">
      <c r="A15" s="6" t="s">
        <v>77</v>
      </c>
      <c r="B15" s="14">
        <v>169.42699999999999</v>
      </c>
      <c r="C15" s="7">
        <v>169.255</v>
      </c>
      <c r="D15" s="8">
        <v>169.251</v>
      </c>
    </row>
    <row r="16" spans="1:10" x14ac:dyDescent="0.15">
      <c r="A16" s="29" t="s">
        <v>78</v>
      </c>
      <c r="B16" s="30">
        <v>184.298</v>
      </c>
      <c r="C16" s="31">
        <v>184.095</v>
      </c>
      <c r="D16" s="32">
        <v>184.089</v>
      </c>
      <c r="E16" s="62">
        <f>C24-C16</f>
        <v>89.21599999999998</v>
      </c>
      <c r="F16" s="61">
        <f>D24-D16</f>
        <v>89.211999999999989</v>
      </c>
    </row>
    <row r="17" spans="1:6" x14ac:dyDescent="0.15">
      <c r="A17" s="29" t="s">
        <v>79</v>
      </c>
      <c r="B17" s="30">
        <v>196.29900000000001</v>
      </c>
      <c r="C17" s="31">
        <v>196.08</v>
      </c>
      <c r="D17" s="32">
        <v>196.07300000000001</v>
      </c>
      <c r="E17" s="61">
        <f>E16-F16</f>
        <v>3.9999999999906777E-3</v>
      </c>
      <c r="F17" s="63">
        <f>E17*100</f>
        <v>0.39999999999906777</v>
      </c>
    </row>
    <row r="18" spans="1:6" x14ac:dyDescent="0.15">
      <c r="A18" s="29" t="s">
        <v>80</v>
      </c>
      <c r="B18" s="30">
        <v>201.49700000000001</v>
      </c>
      <c r="C18" s="31">
        <v>201.27</v>
      </c>
      <c r="D18" s="32">
        <v>201.26399999999998</v>
      </c>
    </row>
    <row r="19" spans="1:6" x14ac:dyDescent="0.15">
      <c r="A19" s="29" t="s">
        <v>81</v>
      </c>
      <c r="B19" s="30">
        <v>212.36600000000001</v>
      </c>
      <c r="C19" s="31">
        <v>212.12800000000001</v>
      </c>
      <c r="D19" s="32">
        <v>212.119</v>
      </c>
    </row>
    <row r="20" spans="1:6" x14ac:dyDescent="0.15">
      <c r="A20" s="29" t="s">
        <v>82</v>
      </c>
      <c r="B20" s="30">
        <v>223.501</v>
      </c>
      <c r="C20" s="31">
        <v>223.25900000000001</v>
      </c>
      <c r="D20" s="32">
        <v>223.25199999999998</v>
      </c>
    </row>
    <row r="21" spans="1:6" x14ac:dyDescent="0.15">
      <c r="A21" s="29" t="s">
        <v>83</v>
      </c>
      <c r="B21" s="30">
        <v>237.547</v>
      </c>
      <c r="C21" s="31">
        <v>237.30199999999999</v>
      </c>
      <c r="D21" s="32">
        <v>237.29399999999998</v>
      </c>
    </row>
    <row r="22" spans="1:6" x14ac:dyDescent="0.15">
      <c r="A22" s="29" t="s">
        <v>84</v>
      </c>
      <c r="B22" s="30">
        <v>251.05</v>
      </c>
      <c r="C22" s="31">
        <v>250.80199999999999</v>
      </c>
      <c r="D22" s="32">
        <v>250.79300000000001</v>
      </c>
    </row>
    <row r="23" spans="1:6" x14ac:dyDescent="0.15">
      <c r="A23" s="29" t="s">
        <v>85</v>
      </c>
      <c r="B23" s="30">
        <v>261.54399999999998</v>
      </c>
      <c r="C23" s="31">
        <v>261.28799999999995</v>
      </c>
      <c r="D23" s="32">
        <v>261.28100000000001</v>
      </c>
    </row>
    <row r="24" spans="1:6" x14ac:dyDescent="0.15">
      <c r="A24" s="29" t="s">
        <v>86</v>
      </c>
      <c r="B24" s="30">
        <v>273.57799999999997</v>
      </c>
      <c r="C24" s="31">
        <v>273.31099999999998</v>
      </c>
      <c r="D24" s="32">
        <v>273.30099999999999</v>
      </c>
    </row>
    <row r="25" spans="1:6" x14ac:dyDescent="0.15">
      <c r="A25" s="45" t="s">
        <v>87</v>
      </c>
      <c r="B25" s="46">
        <v>285.59699999999998</v>
      </c>
      <c r="C25" s="47">
        <v>285.32399999999996</v>
      </c>
      <c r="D25" s="48">
        <v>285.315</v>
      </c>
      <c r="E25" s="62">
        <f>C27-C25</f>
        <v>13.984000000000037</v>
      </c>
      <c r="F25" s="61">
        <f>D27-D25</f>
        <v>13.980999999999995</v>
      </c>
    </row>
    <row r="26" spans="1:6" x14ac:dyDescent="0.15">
      <c r="A26" s="45" t="s">
        <v>88</v>
      </c>
      <c r="B26" s="46">
        <v>296.07</v>
      </c>
      <c r="C26" s="47">
        <v>295.78699999999998</v>
      </c>
      <c r="D26" s="48">
        <v>295.77600000000001</v>
      </c>
      <c r="E26" s="61">
        <v>0</v>
      </c>
      <c r="F26" s="63">
        <v>0</v>
      </c>
    </row>
    <row r="27" spans="1:6" x14ac:dyDescent="0.15">
      <c r="A27" s="45" t="s">
        <v>89</v>
      </c>
      <c r="B27" s="46">
        <v>299.59699999999998</v>
      </c>
      <c r="C27" s="47">
        <v>299.30799999999999</v>
      </c>
      <c r="D27" s="48">
        <v>299.29599999999999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7"/>
  <sheetViews>
    <sheetView workbookViewId="0">
      <selection activeCell="H15" sqref="H15"/>
    </sheetView>
  </sheetViews>
  <sheetFormatPr defaultRowHeight="16.5" x14ac:dyDescent="0.25"/>
  <cols>
    <col min="1" max="1" width="5" style="5" bestFit="1" customWidth="1"/>
    <col min="2" max="2" width="7.5" style="5" bestFit="1" customWidth="1"/>
    <col min="3" max="4" width="8.25" style="5" bestFit="1" customWidth="1"/>
    <col min="5" max="5" width="10" style="62" customWidth="1"/>
  </cols>
  <sheetData>
    <row r="1" spans="1:9" x14ac:dyDescent="0.15">
      <c r="A1" s="1" t="s">
        <v>0</v>
      </c>
      <c r="B1" s="13" t="s">
        <v>90</v>
      </c>
      <c r="C1" s="28">
        <v>43118</v>
      </c>
      <c r="D1" s="28">
        <v>43444</v>
      </c>
    </row>
    <row r="2" spans="1:9" x14ac:dyDescent="0.15">
      <c r="A2" s="29" t="s">
        <v>64</v>
      </c>
      <c r="B2" s="30">
        <v>5.7089999999999996</v>
      </c>
      <c r="C2" s="31">
        <v>5.6790000000000003</v>
      </c>
      <c r="D2" s="32">
        <v>5.6779999999999999</v>
      </c>
      <c r="E2" s="62">
        <f>C3-C2</f>
        <v>15.517999999999999</v>
      </c>
      <c r="F2" s="61">
        <f>D3-D2</f>
        <v>15.515999999999998</v>
      </c>
    </row>
    <row r="3" spans="1:9" x14ac:dyDescent="0.15">
      <c r="A3" s="29" t="s">
        <v>65</v>
      </c>
      <c r="B3" s="30">
        <v>21.24</v>
      </c>
      <c r="C3" s="31">
        <v>21.196999999999999</v>
      </c>
      <c r="D3" s="32">
        <v>21.193999999999999</v>
      </c>
      <c r="E3" s="61">
        <f>E2-F2</f>
        <v>2.0000000000006679E-3</v>
      </c>
      <c r="F3" s="63">
        <f>E3*100</f>
        <v>0.20000000000006679</v>
      </c>
    </row>
    <row r="4" spans="1:9" x14ac:dyDescent="0.15">
      <c r="A4" s="6" t="s">
        <v>66</v>
      </c>
      <c r="B4" s="14">
        <v>33.747</v>
      </c>
      <c r="C4" s="7">
        <v>33.701000000000001</v>
      </c>
      <c r="D4" s="8">
        <v>33.698</v>
      </c>
    </row>
    <row r="5" spans="1:9" x14ac:dyDescent="0.15">
      <c r="A5" s="29" t="s">
        <v>67</v>
      </c>
      <c r="B5" s="30">
        <v>45.277000000000001</v>
      </c>
      <c r="C5" s="31">
        <v>45.227999999999994</v>
      </c>
      <c r="D5" s="32">
        <v>45.223999999999997</v>
      </c>
      <c r="E5" s="62">
        <f>C13-C5</f>
        <v>94.013999999999996</v>
      </c>
      <c r="F5" s="61">
        <f>D13-D5</f>
        <v>94.009000000000015</v>
      </c>
    </row>
    <row r="6" spans="1:9" x14ac:dyDescent="0.15">
      <c r="A6" s="29" t="s">
        <v>68</v>
      </c>
      <c r="B6" s="30">
        <v>60.119</v>
      </c>
      <c r="C6" s="31">
        <v>60.061999999999998</v>
      </c>
      <c r="D6" s="32">
        <v>60.058999999999997</v>
      </c>
      <c r="E6" s="61">
        <f>E5-F5</f>
        <v>4.9999999999812417E-3</v>
      </c>
      <c r="F6" s="63">
        <f>E6*100</f>
        <v>0.49999999999812417</v>
      </c>
    </row>
    <row r="7" spans="1:9" x14ac:dyDescent="0.15">
      <c r="A7" s="29" t="s">
        <v>69</v>
      </c>
      <c r="B7" s="30">
        <v>74.331999999999994</v>
      </c>
      <c r="C7" s="31">
        <v>74.268000000000001</v>
      </c>
      <c r="D7" s="32">
        <v>74.26400000000001</v>
      </c>
    </row>
    <row r="8" spans="1:9" x14ac:dyDescent="0.15">
      <c r="A8" s="29" t="s">
        <v>70</v>
      </c>
      <c r="B8" s="30">
        <v>88.120999999999995</v>
      </c>
      <c r="C8" s="31">
        <v>88.047000000000011</v>
      </c>
      <c r="D8" s="32">
        <v>88.043000000000006</v>
      </c>
    </row>
    <row r="9" spans="1:9" x14ac:dyDescent="0.15">
      <c r="A9" s="29" t="s">
        <v>71</v>
      </c>
      <c r="B9" s="30">
        <v>98.867999999999995</v>
      </c>
      <c r="C9" s="31">
        <v>98.783000000000001</v>
      </c>
      <c r="D9" s="32">
        <v>98.777000000000001</v>
      </c>
    </row>
    <row r="10" spans="1:9" x14ac:dyDescent="0.15">
      <c r="A10" s="29" t="s">
        <v>72</v>
      </c>
      <c r="B10" s="30">
        <v>101.387</v>
      </c>
      <c r="C10" s="31">
        <v>101.298</v>
      </c>
      <c r="D10" s="32">
        <v>101.292</v>
      </c>
    </row>
    <row r="11" spans="1:9" x14ac:dyDescent="0.15">
      <c r="A11" s="29" t="s">
        <v>73</v>
      </c>
      <c r="B11" s="30">
        <v>112.202</v>
      </c>
      <c r="C11" s="31">
        <v>112.099</v>
      </c>
      <c r="D11" s="32">
        <v>112.092</v>
      </c>
    </row>
    <row r="12" spans="1:9" x14ac:dyDescent="0.15">
      <c r="A12" s="29" t="s">
        <v>74</v>
      </c>
      <c r="B12" s="30">
        <v>125.88800000000001</v>
      </c>
      <c r="C12" s="31">
        <v>125.768</v>
      </c>
      <c r="D12" s="32">
        <v>125.76</v>
      </c>
    </row>
    <row r="13" spans="1:9" x14ac:dyDescent="0.15">
      <c r="A13" s="29" t="s">
        <v>75</v>
      </c>
      <c r="B13" s="30">
        <v>139.38499999999999</v>
      </c>
      <c r="C13" s="31">
        <v>139.24199999999999</v>
      </c>
      <c r="D13" s="32">
        <v>139.233</v>
      </c>
      <c r="H13">
        <f>C27-C2</f>
        <v>293.64699999999999</v>
      </c>
      <c r="I13" s="61">
        <f>D27-D2</f>
        <v>293.62899999999996</v>
      </c>
    </row>
    <row r="14" spans="1:9" x14ac:dyDescent="0.15">
      <c r="A14" s="6" t="s">
        <v>76</v>
      </c>
      <c r="B14" s="14">
        <v>155.476</v>
      </c>
      <c r="C14" s="7">
        <v>155.321</v>
      </c>
      <c r="D14" s="8">
        <v>155.31200000000001</v>
      </c>
      <c r="H14" s="61">
        <f>H13-I13</f>
        <v>1.8000000000029104E-2</v>
      </c>
    </row>
    <row r="15" spans="1:9" x14ac:dyDescent="0.15">
      <c r="A15" s="6" t="s">
        <v>77</v>
      </c>
      <c r="B15" s="14">
        <v>169.42699999999999</v>
      </c>
      <c r="C15" s="7">
        <v>169.26500000000001</v>
      </c>
      <c r="D15" s="8">
        <v>169.25399999999999</v>
      </c>
    </row>
    <row r="16" spans="1:9" x14ac:dyDescent="0.15">
      <c r="A16" s="29" t="s">
        <v>78</v>
      </c>
      <c r="B16" s="30">
        <v>184.298</v>
      </c>
      <c r="C16" s="31">
        <v>184.107</v>
      </c>
      <c r="D16" s="32">
        <v>184.09399999999999</v>
      </c>
      <c r="E16" s="62">
        <f>C24-C16</f>
        <v>89.22</v>
      </c>
      <c r="F16" s="61">
        <f>D24-D16</f>
        <v>89.214999999999975</v>
      </c>
    </row>
    <row r="17" spans="1:6" x14ac:dyDescent="0.15">
      <c r="A17" s="29" t="s">
        <v>79</v>
      </c>
      <c r="B17" s="30">
        <v>196.29900000000001</v>
      </c>
      <c r="C17" s="31">
        <v>196.09200000000001</v>
      </c>
      <c r="D17" s="32">
        <v>196.07900000000001</v>
      </c>
      <c r="E17" s="61">
        <f>E16-F16</f>
        <v>5.0000000000238742E-3</v>
      </c>
      <c r="F17" s="63">
        <f>E17*100</f>
        <v>0.50000000000238742</v>
      </c>
    </row>
    <row r="18" spans="1:6" x14ac:dyDescent="0.15">
      <c r="A18" s="29" t="s">
        <v>80</v>
      </c>
      <c r="B18" s="30">
        <v>201.49700000000001</v>
      </c>
      <c r="C18" s="31">
        <v>201.28300000000002</v>
      </c>
      <c r="D18" s="32">
        <v>201.27</v>
      </c>
    </row>
    <row r="19" spans="1:6" x14ac:dyDescent="0.15">
      <c r="A19" s="29" t="s">
        <v>81</v>
      </c>
      <c r="B19" s="30">
        <v>212.36600000000001</v>
      </c>
      <c r="C19" s="31">
        <v>212.14000000000001</v>
      </c>
      <c r="D19" s="32">
        <v>212.126</v>
      </c>
    </row>
    <row r="20" spans="1:6" x14ac:dyDescent="0.15">
      <c r="A20" s="29" t="s">
        <v>82</v>
      </c>
      <c r="B20" s="30">
        <v>223.501</v>
      </c>
      <c r="C20" s="31">
        <v>223.273</v>
      </c>
      <c r="D20" s="32">
        <v>223.25900000000001</v>
      </c>
    </row>
    <row r="21" spans="1:6" x14ac:dyDescent="0.15">
      <c r="A21" s="29" t="s">
        <v>83</v>
      </c>
      <c r="B21" s="30">
        <v>237.547</v>
      </c>
      <c r="C21" s="31">
        <v>237.316</v>
      </c>
      <c r="D21" s="32">
        <v>237.30100000000002</v>
      </c>
    </row>
    <row r="22" spans="1:6" x14ac:dyDescent="0.15">
      <c r="A22" s="29" t="s">
        <v>84</v>
      </c>
      <c r="B22" s="30">
        <v>251.05</v>
      </c>
      <c r="C22" s="31">
        <v>250.816</v>
      </c>
      <c r="D22" s="32">
        <v>250.80100000000002</v>
      </c>
    </row>
    <row r="23" spans="1:6" x14ac:dyDescent="0.15">
      <c r="A23" s="29" t="s">
        <v>85</v>
      </c>
      <c r="B23" s="30">
        <v>261.54399999999998</v>
      </c>
      <c r="C23" s="31">
        <v>261.30499999999995</v>
      </c>
      <c r="D23" s="32">
        <v>261.28899999999999</v>
      </c>
    </row>
    <row r="24" spans="1:6" x14ac:dyDescent="0.15">
      <c r="A24" s="29" t="s">
        <v>86</v>
      </c>
      <c r="B24" s="30">
        <v>273.57799999999997</v>
      </c>
      <c r="C24" s="31">
        <v>273.327</v>
      </c>
      <c r="D24" s="32">
        <v>273.30899999999997</v>
      </c>
    </row>
    <row r="25" spans="1:6" x14ac:dyDescent="0.15">
      <c r="A25" s="45" t="s">
        <v>87</v>
      </c>
      <c r="B25" s="46">
        <v>285.59699999999998</v>
      </c>
      <c r="C25" s="47">
        <v>285.34199999999998</v>
      </c>
      <c r="D25" s="48">
        <v>285.32399999999996</v>
      </c>
      <c r="E25" s="62">
        <f>C27-C25</f>
        <v>13.98399999999998</v>
      </c>
      <c r="F25" s="61">
        <f>D27-D25</f>
        <v>13.983000000000004</v>
      </c>
    </row>
    <row r="26" spans="1:6" x14ac:dyDescent="0.15">
      <c r="A26" s="45" t="s">
        <v>88</v>
      </c>
      <c r="B26" s="46">
        <v>296.07</v>
      </c>
      <c r="C26" s="47">
        <v>295.80499999999995</v>
      </c>
      <c r="D26" s="48">
        <v>295.786</v>
      </c>
      <c r="E26" s="61">
        <v>0</v>
      </c>
      <c r="F26" s="63">
        <v>0</v>
      </c>
    </row>
    <row r="27" spans="1:6" x14ac:dyDescent="0.15">
      <c r="A27" s="45" t="s">
        <v>89</v>
      </c>
      <c r="B27" s="46">
        <v>299.59699999999998</v>
      </c>
      <c r="C27" s="47">
        <v>299.32599999999996</v>
      </c>
      <c r="D27" s="48">
        <v>299.30699999999996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工作表5"/>
  <dimension ref="A1:AY305"/>
  <sheetViews>
    <sheetView topLeftCell="R27" zoomScale="80" zoomScaleNormal="80" workbookViewId="0">
      <selection activeCell="F7" sqref="F7"/>
    </sheetView>
  </sheetViews>
  <sheetFormatPr defaultRowHeight="16.5" x14ac:dyDescent="0.25"/>
  <cols>
    <col min="1" max="1" width="9" style="99"/>
    <col min="2" max="2" width="7.75" style="78" customWidth="1"/>
    <col min="3" max="3" width="9" style="79"/>
    <col min="4" max="5" width="9.5" style="70" bestFit="1" customWidth="1"/>
    <col min="6" max="6" width="9.125" style="70" bestFit="1" customWidth="1"/>
    <col min="7" max="7" width="9.5" style="70" bestFit="1" customWidth="1"/>
    <col min="8" max="8" width="9.125" style="70" bestFit="1" customWidth="1"/>
    <col min="9" max="9" width="9.5" style="70" bestFit="1" customWidth="1"/>
    <col min="10" max="12" width="9.125" style="70" bestFit="1" customWidth="1"/>
    <col min="13" max="14" width="9.5" style="70" bestFit="1" customWidth="1"/>
    <col min="15" max="15" width="10.5" style="70" bestFit="1" customWidth="1"/>
    <col min="16" max="17" width="9.5" style="70" bestFit="1" customWidth="1"/>
    <col min="18" max="18" width="10.5" style="70" bestFit="1" customWidth="1"/>
    <col min="19" max="19" width="9.5" style="70" bestFit="1" customWidth="1"/>
    <col min="20" max="20" width="9.125" style="70" bestFit="1" customWidth="1"/>
    <col min="21" max="21" width="9.5" style="70" bestFit="1" customWidth="1"/>
    <col min="22" max="24" width="9.125" style="70" bestFit="1" customWidth="1"/>
    <col min="25" max="25" width="10.5" style="70" bestFit="1" customWidth="1"/>
    <col min="26" max="26" width="9.5" style="70" bestFit="1" customWidth="1"/>
    <col min="27" max="28" width="10.5" style="70" bestFit="1" customWidth="1"/>
    <col min="29" max="29" width="9.5" style="70" bestFit="1" customWidth="1"/>
    <col min="30" max="30" width="10.5" style="70" bestFit="1" customWidth="1"/>
    <col min="31" max="44" width="9" style="70"/>
    <col min="45" max="45" width="10.5" style="70" bestFit="1" customWidth="1"/>
    <col min="46" max="46" width="10.5" style="70" customWidth="1"/>
    <col min="47" max="47" width="9.5" style="70" bestFit="1" customWidth="1"/>
    <col min="48" max="48" width="9.5" style="70" customWidth="1"/>
    <col min="49" max="49" width="10.5" style="70" bestFit="1" customWidth="1"/>
    <col min="50" max="50" width="10.5" style="70" customWidth="1"/>
    <col min="51" max="16384" width="9" style="70"/>
  </cols>
  <sheetData>
    <row r="1" spans="1:51" x14ac:dyDescent="0.25">
      <c r="A1" s="99" t="s">
        <v>0</v>
      </c>
      <c r="B1" s="94">
        <v>43472</v>
      </c>
      <c r="C1" s="66">
        <v>43472</v>
      </c>
      <c r="D1" s="67"/>
      <c r="E1" s="67">
        <v>43511</v>
      </c>
      <c r="F1" s="67"/>
      <c r="G1" s="67">
        <v>43528</v>
      </c>
      <c r="H1" s="67"/>
      <c r="I1" s="67">
        <v>43567</v>
      </c>
      <c r="J1" s="67"/>
      <c r="K1" s="67">
        <v>43600</v>
      </c>
      <c r="L1" s="67"/>
      <c r="M1" s="67">
        <v>43626</v>
      </c>
      <c r="N1" s="67"/>
      <c r="O1" s="67">
        <v>43648</v>
      </c>
      <c r="P1" s="67"/>
      <c r="Q1" s="67">
        <v>43682</v>
      </c>
      <c r="R1" s="67"/>
      <c r="S1" s="67">
        <v>43710</v>
      </c>
      <c r="T1" s="67"/>
      <c r="U1" s="67">
        <v>43745</v>
      </c>
      <c r="V1" s="67"/>
      <c r="W1" s="67">
        <v>43784</v>
      </c>
      <c r="X1" s="67"/>
      <c r="Y1" s="67">
        <v>43810</v>
      </c>
      <c r="Z1" s="67"/>
      <c r="AA1" s="67">
        <v>43845</v>
      </c>
      <c r="AB1" s="67"/>
      <c r="AC1" s="67">
        <v>43864</v>
      </c>
      <c r="AD1" s="68"/>
      <c r="AE1" s="69">
        <v>43892</v>
      </c>
      <c r="AF1" s="69"/>
      <c r="AG1" s="69">
        <v>43927</v>
      </c>
      <c r="AH1" s="69"/>
      <c r="AI1" s="69">
        <v>43955</v>
      </c>
      <c r="AJ1" s="69"/>
      <c r="AK1" s="69">
        <v>43985</v>
      </c>
      <c r="AL1" s="69"/>
      <c r="AM1" s="69">
        <v>44020</v>
      </c>
      <c r="AN1" s="69"/>
      <c r="AO1" s="69">
        <v>44046</v>
      </c>
      <c r="AP1" s="69"/>
      <c r="AQ1" s="69">
        <v>44081</v>
      </c>
      <c r="AR1" s="69"/>
      <c r="AS1" s="69">
        <v>44120</v>
      </c>
      <c r="AT1" s="69"/>
      <c r="AU1" s="69">
        <v>44144</v>
      </c>
      <c r="AV1" s="69"/>
      <c r="AW1" s="69">
        <v>44173</v>
      </c>
      <c r="AX1" s="69"/>
      <c r="AY1" s="69"/>
    </row>
    <row r="2" spans="1:51" x14ac:dyDescent="0.25">
      <c r="A2" s="99" t="s">
        <v>64</v>
      </c>
      <c r="B2" s="95">
        <v>5.6779999999999999</v>
      </c>
      <c r="C2" s="72">
        <v>5.6779999999999999</v>
      </c>
      <c r="D2" s="73">
        <v>0</v>
      </c>
      <c r="E2" s="73">
        <v>5.6779999999999999</v>
      </c>
      <c r="F2" s="98">
        <f t="shared" ref="F2:F26" si="0">(E2-C2)*100-(E$27-C$27)*100</f>
        <v>0.60000000000286491</v>
      </c>
      <c r="G2" s="73">
        <v>5.6779999999999999</v>
      </c>
      <c r="H2" s="73">
        <f>(C2-G2)*100</f>
        <v>0</v>
      </c>
      <c r="I2" s="73">
        <v>5.6779999999999999</v>
      </c>
      <c r="J2" s="98">
        <f t="shared" ref="J2:J26" si="1">(I2-C2)*100-(I$27-C$27)*100</f>
        <v>0.80000000000381988</v>
      </c>
      <c r="K2" s="73">
        <v>5.6779999999999999</v>
      </c>
      <c r="L2" s="98">
        <f t="shared" ref="L2:L26" si="2">(K2-C2)*100-(K$27-C$27)*100</f>
        <v>0.70000000000050022</v>
      </c>
      <c r="M2" s="73">
        <v>5.6790000000000003</v>
      </c>
      <c r="N2" s="98">
        <f t="shared" ref="N2:N26" si="3">(M2-C2)*100-(M$27-C$27)*100</f>
        <v>0.80000000000053362</v>
      </c>
      <c r="O2" s="73">
        <v>5.6790000000000003</v>
      </c>
      <c r="P2" s="98">
        <f t="shared" ref="P2:P26" si="4">(O2-C2)*100-(O$27-C$27)*100</f>
        <v>0.80000000000053362</v>
      </c>
      <c r="Q2" s="73">
        <v>5.6790000000000003</v>
      </c>
      <c r="R2" s="98">
        <f t="shared" ref="R2:R26" si="5">(Q2-C2)*100-(Q$27-C$27)*100</f>
        <v>0.80000000000053362</v>
      </c>
      <c r="S2" s="73">
        <v>5.68</v>
      </c>
      <c r="T2" s="70">
        <f t="shared" ref="T2:T26" si="6">(S2-C2)*100-(S$27-C$27)*100</f>
        <v>0.79999999999715854</v>
      </c>
      <c r="U2" s="73">
        <v>5.6790000000000003</v>
      </c>
      <c r="V2" s="98">
        <f t="shared" ref="V2:V26" si="7">(U2-C2)*100-(U$27-C$27)*100</f>
        <v>1.0999999999991239</v>
      </c>
      <c r="W2" s="73">
        <v>5.6779999999999999</v>
      </c>
      <c r="X2" s="98">
        <f t="shared" ref="X2:X26" si="8">(W2-C2)*100-(W$27-C$27)*100</f>
        <v>1.4000000000010004</v>
      </c>
      <c r="Y2" s="73">
        <v>5.6779999999999999</v>
      </c>
      <c r="Z2" s="98">
        <f t="shared" ref="Z2:Z26" si="9">(Y2-C2)*100-(Y$27-C$27)*100</f>
        <v>1.2000000000000455</v>
      </c>
      <c r="AA2" s="73">
        <v>5.6779999999999999</v>
      </c>
      <c r="AB2" s="98">
        <f t="shared" ref="AB2:AB25" si="10">(AA2-C2)*100-(AA$27-C$27)*100</f>
        <v>1.1000000000024102</v>
      </c>
      <c r="AC2" s="73">
        <v>5.6779999999999999</v>
      </c>
      <c r="AD2" s="74">
        <f t="shared" ref="AD2:AD26" si="11">(AC2-C2)*100-(AC$27-C$27)*100</f>
        <v>1.2999999999976808</v>
      </c>
      <c r="AE2" s="75">
        <v>5.6769999999999996</v>
      </c>
      <c r="AF2" s="75">
        <f t="shared" ref="AF2:AF26" si="12">(AE2-C2)*100-(AE$27-C$27)*100</f>
        <v>1.5999999999995573</v>
      </c>
      <c r="AG2" s="75">
        <v>5.6769999999999996</v>
      </c>
      <c r="AH2" s="75">
        <f t="shared" ref="AH2:AH26" si="13">(AG2-C2)*100-(AG$27-C$27)*100</f>
        <v>1.8000000000005123</v>
      </c>
      <c r="AI2" s="75">
        <v>5.6769999999999996</v>
      </c>
      <c r="AJ2" s="75">
        <f t="shared" ref="AJ2:AJ26" si="14">(AI2-C2)*100-(AI$27-C$27)*100</f>
        <v>2.0999999999991026</v>
      </c>
      <c r="AK2" s="75">
        <v>5.6779999999999999</v>
      </c>
      <c r="AL2" s="75">
        <f t="shared" ref="AL2:AL26" si="15">(AK2-C2)*100-(AK$27-C$27)*100</f>
        <v>2.199999999999136</v>
      </c>
      <c r="AM2" s="75">
        <v>5.6790000000000003</v>
      </c>
      <c r="AN2" s="75">
        <f t="shared" ref="AN2:AN26" si="16">(AM2-C2)*100-(AM$27-C$27)*100</f>
        <v>2.400000000002489</v>
      </c>
      <c r="AO2" s="75">
        <v>5.68</v>
      </c>
      <c r="AP2" s="75">
        <f t="shared" ref="AP2:AP26" si="17">(AO2-C2)*100-(AO$27-C$27)*100</f>
        <v>2.6999999999977042</v>
      </c>
      <c r="AQ2" s="75">
        <v>5.6790000000000003</v>
      </c>
      <c r="AR2" s="75">
        <f t="shared" ref="AR2:AR26" si="18">(AQ2-C2)*100-(AQ$27-C$27)*100</f>
        <v>2.5999999999977597</v>
      </c>
      <c r="AS2" s="75">
        <v>5.6779999999999999</v>
      </c>
      <c r="AT2" s="75">
        <f t="shared" ref="AT2:AT26" si="19">(AS2-C2)*100-(AS$27-C$27)*100</f>
        <v>2.9999999999972715</v>
      </c>
      <c r="AU2" s="75">
        <v>5.6779999999999999</v>
      </c>
      <c r="AV2" s="75">
        <f t="shared" ref="AV2:AV26" si="20">(AU2-C2)*100-(AU$27-C$27)*100</f>
        <v>2.9999999999972715</v>
      </c>
      <c r="AW2" s="75">
        <v>5.6779999999999999</v>
      </c>
      <c r="AX2" s="75">
        <f t="shared" ref="AX2:AX26" si="21">(AW2-C2)*100-(AW$27-C$27)*100</f>
        <v>2.9999999999972715</v>
      </c>
      <c r="AY2" s="75"/>
    </row>
    <row r="3" spans="1:51" x14ac:dyDescent="0.25">
      <c r="A3" s="99" t="s">
        <v>65</v>
      </c>
      <c r="B3" s="95">
        <v>21.193999999999999</v>
      </c>
      <c r="C3" s="72">
        <v>21.193999999999999</v>
      </c>
      <c r="D3" s="73">
        <v>0</v>
      </c>
      <c r="E3" s="73">
        <v>21.193000000000001</v>
      </c>
      <c r="F3" s="98">
        <f t="shared" si="0"/>
        <v>0.50000000000309797</v>
      </c>
      <c r="G3" s="73">
        <v>21.193000000000001</v>
      </c>
      <c r="H3" s="73">
        <f t="shared" ref="H3:H25" si="22">(C3-G3)*100</f>
        <v>9.9999999999766942E-2</v>
      </c>
      <c r="I3" s="73">
        <v>21.193000000000001</v>
      </c>
      <c r="J3" s="98">
        <f t="shared" si="1"/>
        <v>0.70000000000405294</v>
      </c>
      <c r="K3" s="73">
        <v>21.193999999999999</v>
      </c>
      <c r="L3" s="98">
        <f t="shared" si="2"/>
        <v>0.70000000000050022</v>
      </c>
      <c r="M3" s="73">
        <v>21.195</v>
      </c>
      <c r="N3" s="98">
        <f t="shared" si="3"/>
        <v>0.80000000000062244</v>
      </c>
      <c r="O3" s="73">
        <v>21.195</v>
      </c>
      <c r="P3" s="98">
        <f t="shared" si="4"/>
        <v>0.80000000000062244</v>
      </c>
      <c r="Q3" s="73">
        <v>21.195</v>
      </c>
      <c r="R3" s="98">
        <f t="shared" si="5"/>
        <v>0.80000000000062244</v>
      </c>
      <c r="S3" s="73">
        <v>21.196000000000002</v>
      </c>
      <c r="T3" s="70">
        <f t="shared" si="6"/>
        <v>0.79999999999742499</v>
      </c>
      <c r="U3" s="73">
        <v>21.195</v>
      </c>
      <c r="V3" s="98">
        <f t="shared" si="7"/>
        <v>1.0999999999992127</v>
      </c>
      <c r="W3" s="73">
        <v>21.193999999999999</v>
      </c>
      <c r="X3" s="98">
        <f t="shared" si="8"/>
        <v>1.4000000000010004</v>
      </c>
      <c r="Y3" s="73">
        <v>21.193999999999999</v>
      </c>
      <c r="Z3" s="98">
        <f t="shared" si="9"/>
        <v>1.2000000000000455</v>
      </c>
      <c r="AA3" s="73">
        <v>21.193999999999999</v>
      </c>
      <c r="AB3" s="98">
        <f t="shared" si="10"/>
        <v>1.1000000000024102</v>
      </c>
      <c r="AC3" s="73">
        <v>21.193999999999999</v>
      </c>
      <c r="AD3" s="74">
        <f t="shared" si="11"/>
        <v>1.2999999999976808</v>
      </c>
      <c r="AE3" s="75">
        <v>21.192</v>
      </c>
      <c r="AF3" s="75">
        <f t="shared" si="12"/>
        <v>1.4999999999997016</v>
      </c>
      <c r="AG3" s="75">
        <v>21.193000000000001</v>
      </c>
      <c r="AH3" s="75">
        <f t="shared" si="13"/>
        <v>1.8000000000007788</v>
      </c>
      <c r="AI3" s="75">
        <v>21.192</v>
      </c>
      <c r="AJ3" s="75">
        <f t="shared" si="14"/>
        <v>1.9999999999992468</v>
      </c>
      <c r="AK3" s="75">
        <v>21.192</v>
      </c>
      <c r="AL3" s="75">
        <f t="shared" si="15"/>
        <v>1.9999999999992468</v>
      </c>
      <c r="AM3" s="75">
        <v>21.193999999999999</v>
      </c>
      <c r="AN3" s="75">
        <f t="shared" si="16"/>
        <v>2.3000000000024556</v>
      </c>
      <c r="AO3" s="75">
        <v>21.193999999999999</v>
      </c>
      <c r="AP3" s="75">
        <f t="shared" si="17"/>
        <v>2.4999999999977263</v>
      </c>
      <c r="AQ3" s="75">
        <v>21.193000000000001</v>
      </c>
      <c r="AR3" s="75">
        <f t="shared" si="18"/>
        <v>2.3999999999979593</v>
      </c>
      <c r="AS3" s="75">
        <v>21.192</v>
      </c>
      <c r="AT3" s="75">
        <f t="shared" si="19"/>
        <v>2.7999999999973824</v>
      </c>
      <c r="AU3" s="75">
        <v>21.192</v>
      </c>
      <c r="AV3" s="75">
        <f t="shared" si="20"/>
        <v>2.7999999999973824</v>
      </c>
      <c r="AW3" s="75">
        <v>21.192</v>
      </c>
      <c r="AX3" s="75">
        <f t="shared" si="21"/>
        <v>2.7999999999973824</v>
      </c>
      <c r="AY3" s="75"/>
    </row>
    <row r="4" spans="1:51" x14ac:dyDescent="0.25">
      <c r="A4" s="99" t="s">
        <v>66</v>
      </c>
      <c r="B4" s="95">
        <v>33.698</v>
      </c>
      <c r="C4" s="72">
        <v>33.698</v>
      </c>
      <c r="D4" s="73">
        <v>0</v>
      </c>
      <c r="E4" s="73">
        <v>33.696999999999996</v>
      </c>
      <c r="F4" s="98">
        <f t="shared" si="0"/>
        <v>0.50000000000238742</v>
      </c>
      <c r="G4" s="73">
        <v>33.696999999999996</v>
      </c>
      <c r="H4" s="73">
        <f t="shared" si="22"/>
        <v>0.10000000000047748</v>
      </c>
      <c r="I4" s="73">
        <v>33.696999999999996</v>
      </c>
      <c r="J4" s="98">
        <f t="shared" si="1"/>
        <v>0.70000000000334239</v>
      </c>
      <c r="K4" s="73">
        <v>33.698</v>
      </c>
      <c r="L4" s="98">
        <f t="shared" si="2"/>
        <v>0.70000000000050022</v>
      </c>
      <c r="M4" s="73">
        <v>33.698999999999998</v>
      </c>
      <c r="N4" s="98">
        <f t="shared" si="3"/>
        <v>0.80000000000026716</v>
      </c>
      <c r="O4" s="73">
        <v>33.698999999999998</v>
      </c>
      <c r="P4" s="98">
        <f t="shared" si="4"/>
        <v>0.80000000000026716</v>
      </c>
      <c r="Q4" s="73">
        <v>33.700000000000003</v>
      </c>
      <c r="R4" s="98">
        <f t="shared" si="5"/>
        <v>0.90000000000074465</v>
      </c>
      <c r="S4" s="73">
        <v>33.700000000000003</v>
      </c>
      <c r="T4" s="70">
        <f t="shared" si="6"/>
        <v>0.79999999999742499</v>
      </c>
      <c r="U4" s="73">
        <v>33.698999999999998</v>
      </c>
      <c r="V4" s="98">
        <f t="shared" si="7"/>
        <v>1.0999999999988574</v>
      </c>
      <c r="W4" s="73">
        <v>33.698</v>
      </c>
      <c r="X4" s="98">
        <f t="shared" si="8"/>
        <v>1.4000000000010004</v>
      </c>
      <c r="Y4" s="73">
        <v>33.697000000000003</v>
      </c>
      <c r="Z4" s="98">
        <f t="shared" si="9"/>
        <v>1.1000000000002785</v>
      </c>
      <c r="AA4" s="73">
        <v>33.698</v>
      </c>
      <c r="AB4" s="98">
        <f t="shared" si="10"/>
        <v>1.1000000000024102</v>
      </c>
      <c r="AC4" s="73">
        <v>33.697000000000003</v>
      </c>
      <c r="AD4" s="74">
        <f t="shared" si="11"/>
        <v>1.1999999999979138</v>
      </c>
      <c r="AE4" s="75">
        <v>33.695</v>
      </c>
      <c r="AF4" s="75">
        <f t="shared" si="12"/>
        <v>1.3999999999995794</v>
      </c>
      <c r="AG4" s="75">
        <v>33.695999999999998</v>
      </c>
      <c r="AH4" s="75">
        <f t="shared" si="13"/>
        <v>1.7000000000003013</v>
      </c>
      <c r="AI4" s="75">
        <v>33.695</v>
      </c>
      <c r="AJ4" s="75">
        <f t="shared" si="14"/>
        <v>1.8999999999991246</v>
      </c>
      <c r="AK4" s="75">
        <v>33.695</v>
      </c>
      <c r="AL4" s="75">
        <f t="shared" si="15"/>
        <v>1.8999999999991246</v>
      </c>
      <c r="AM4" s="75">
        <v>33.697000000000003</v>
      </c>
      <c r="AN4" s="75">
        <f t="shared" si="16"/>
        <v>2.2000000000026887</v>
      </c>
      <c r="AO4" s="75">
        <v>33.695999999999998</v>
      </c>
      <c r="AP4" s="75">
        <f t="shared" si="17"/>
        <v>2.2999999999974818</v>
      </c>
      <c r="AQ4" s="75">
        <v>33.695999999999998</v>
      </c>
      <c r="AR4" s="75">
        <f t="shared" si="18"/>
        <v>2.2999999999974818</v>
      </c>
      <c r="AS4" s="75">
        <v>33.694000000000003</v>
      </c>
      <c r="AT4" s="75">
        <f t="shared" si="19"/>
        <v>2.5999999999974932</v>
      </c>
      <c r="AU4" s="75">
        <v>33.695</v>
      </c>
      <c r="AV4" s="75">
        <f t="shared" si="20"/>
        <v>2.6999999999972601</v>
      </c>
      <c r="AW4" s="75">
        <v>33.695</v>
      </c>
      <c r="AX4" s="75">
        <f t="shared" si="21"/>
        <v>2.6999999999972601</v>
      </c>
      <c r="AY4" s="75"/>
    </row>
    <row r="5" spans="1:51" x14ac:dyDescent="0.25">
      <c r="A5" s="99" t="s">
        <v>67</v>
      </c>
      <c r="B5" s="95">
        <v>45.223999999999997</v>
      </c>
      <c r="C5" s="72">
        <v>45.223999999999997</v>
      </c>
      <c r="D5" s="73">
        <v>0</v>
      </c>
      <c r="E5" s="73">
        <v>45.222999999999999</v>
      </c>
      <c r="F5" s="98">
        <f t="shared" si="0"/>
        <v>0.50000000000309797</v>
      </c>
      <c r="G5" s="73">
        <v>45.223999999999997</v>
      </c>
      <c r="H5" s="73">
        <f t="shared" si="22"/>
        <v>0</v>
      </c>
      <c r="I5" s="73">
        <v>45.222999999999999</v>
      </c>
      <c r="J5" s="98">
        <f t="shared" si="1"/>
        <v>0.70000000000405294</v>
      </c>
      <c r="K5" s="73">
        <v>45.223999999999997</v>
      </c>
      <c r="L5" s="98">
        <f t="shared" si="2"/>
        <v>0.70000000000050022</v>
      </c>
      <c r="M5" s="73">
        <v>45.225000000000001</v>
      </c>
      <c r="N5" s="98">
        <f t="shared" si="3"/>
        <v>0.80000000000097771</v>
      </c>
      <c r="O5" s="73">
        <v>45.225000000000001</v>
      </c>
      <c r="P5" s="98">
        <f t="shared" si="4"/>
        <v>0.80000000000097771</v>
      </c>
      <c r="Q5" s="73">
        <v>45.225999999999999</v>
      </c>
      <c r="R5" s="98">
        <f t="shared" si="5"/>
        <v>0.90000000000074465</v>
      </c>
      <c r="S5" s="73">
        <v>45.225999999999999</v>
      </c>
      <c r="T5" s="70">
        <f t="shared" si="6"/>
        <v>0.79999999999742499</v>
      </c>
      <c r="U5" s="73">
        <v>45.225000000000001</v>
      </c>
      <c r="V5" s="98">
        <f t="shared" si="7"/>
        <v>1.099999999999568</v>
      </c>
      <c r="W5" s="73">
        <v>45.224000000000004</v>
      </c>
      <c r="X5" s="98">
        <f t="shared" si="8"/>
        <v>1.400000000001711</v>
      </c>
      <c r="Y5" s="73">
        <v>45.224000000000004</v>
      </c>
      <c r="Z5" s="98">
        <f t="shared" si="9"/>
        <v>1.200000000000756</v>
      </c>
      <c r="AA5" s="73">
        <v>45.224000000000004</v>
      </c>
      <c r="AB5" s="98">
        <f t="shared" si="10"/>
        <v>1.1000000000031207</v>
      </c>
      <c r="AC5" s="73">
        <v>45.224000000000004</v>
      </c>
      <c r="AD5" s="74">
        <f t="shared" si="11"/>
        <v>1.2999999999983913</v>
      </c>
      <c r="AE5" s="75">
        <v>45.222999999999999</v>
      </c>
      <c r="AF5" s="75">
        <f t="shared" si="12"/>
        <v>1.5999999999998238</v>
      </c>
      <c r="AG5" s="75">
        <v>45.222999999999999</v>
      </c>
      <c r="AH5" s="75">
        <f t="shared" si="13"/>
        <v>1.8000000000007788</v>
      </c>
      <c r="AI5" s="75">
        <v>45.221000000000004</v>
      </c>
      <c r="AJ5" s="75">
        <f t="shared" si="14"/>
        <v>1.8999999999998352</v>
      </c>
      <c r="AK5" s="75">
        <v>45.221000000000004</v>
      </c>
      <c r="AL5" s="75">
        <f t="shared" si="15"/>
        <v>1.8999999999998352</v>
      </c>
      <c r="AM5" s="75">
        <v>45.222999999999999</v>
      </c>
      <c r="AN5" s="75">
        <f t="shared" si="16"/>
        <v>2.2000000000026887</v>
      </c>
      <c r="AO5" s="75">
        <v>45.222000000000001</v>
      </c>
      <c r="AP5" s="75">
        <f t="shared" si="17"/>
        <v>2.2999999999981924</v>
      </c>
      <c r="AQ5" s="75">
        <v>45.222000000000001</v>
      </c>
      <c r="AR5" s="75">
        <f t="shared" si="18"/>
        <v>2.2999999999981924</v>
      </c>
      <c r="AS5" s="75">
        <v>45.22</v>
      </c>
      <c r="AT5" s="75">
        <f t="shared" si="19"/>
        <v>2.5999999999974932</v>
      </c>
      <c r="AU5" s="75">
        <v>45.22</v>
      </c>
      <c r="AV5" s="75">
        <f t="shared" si="20"/>
        <v>2.5999999999974932</v>
      </c>
      <c r="AW5" s="75">
        <v>45.221000000000004</v>
      </c>
      <c r="AX5" s="75">
        <f t="shared" si="21"/>
        <v>2.6999999999979707</v>
      </c>
      <c r="AY5" s="75"/>
    </row>
    <row r="6" spans="1:51" x14ac:dyDescent="0.25">
      <c r="A6" s="99" t="s">
        <v>68</v>
      </c>
      <c r="B6" s="95">
        <v>60.058</v>
      </c>
      <c r="C6" s="72">
        <v>60.058</v>
      </c>
      <c r="D6" s="73">
        <v>0</v>
      </c>
      <c r="E6" s="73">
        <v>60.056999999999995</v>
      </c>
      <c r="F6" s="98">
        <f t="shared" si="0"/>
        <v>0.50000000000238742</v>
      </c>
      <c r="G6" s="73">
        <v>60.056999999999995</v>
      </c>
      <c r="H6" s="73">
        <f t="shared" si="22"/>
        <v>0.10000000000047748</v>
      </c>
      <c r="I6" s="73">
        <v>60.056999999999995</v>
      </c>
      <c r="J6" s="98">
        <f t="shared" si="1"/>
        <v>0.70000000000334239</v>
      </c>
      <c r="K6" s="73">
        <v>60.056999999999995</v>
      </c>
      <c r="L6" s="98">
        <f t="shared" si="2"/>
        <v>0.60000000000002274</v>
      </c>
      <c r="M6" s="73">
        <v>60.058999999999997</v>
      </c>
      <c r="N6" s="98">
        <f t="shared" si="3"/>
        <v>0.80000000000026716</v>
      </c>
      <c r="O6" s="73">
        <v>60.058</v>
      </c>
      <c r="P6" s="98">
        <f t="shared" si="4"/>
        <v>0.70000000000050022</v>
      </c>
      <c r="Q6" s="73">
        <v>60.06</v>
      </c>
      <c r="R6" s="98">
        <f t="shared" si="5"/>
        <v>0.90000000000074465</v>
      </c>
      <c r="S6" s="73">
        <v>60.06</v>
      </c>
      <c r="T6" s="70">
        <f t="shared" si="6"/>
        <v>0.79999999999742499</v>
      </c>
      <c r="U6" s="73">
        <v>60.058999999999997</v>
      </c>
      <c r="V6" s="98">
        <f t="shared" si="7"/>
        <v>1.0999999999988574</v>
      </c>
      <c r="W6" s="73">
        <v>60.057000000000002</v>
      </c>
      <c r="X6" s="98">
        <f t="shared" si="8"/>
        <v>1.3000000000012335</v>
      </c>
      <c r="Y6" s="73">
        <v>60.057000000000002</v>
      </c>
      <c r="Z6" s="98">
        <f t="shared" si="9"/>
        <v>1.1000000000002785</v>
      </c>
      <c r="AA6" s="73">
        <v>60.057000000000002</v>
      </c>
      <c r="AB6" s="98">
        <f t="shared" si="10"/>
        <v>1.0000000000026432</v>
      </c>
      <c r="AC6" s="73">
        <v>60.055999999999997</v>
      </c>
      <c r="AD6" s="74">
        <f t="shared" si="11"/>
        <v>1.0999999999974364</v>
      </c>
      <c r="AE6" s="75">
        <v>60.054000000000002</v>
      </c>
      <c r="AF6" s="75">
        <f t="shared" si="12"/>
        <v>1.2999999999998124</v>
      </c>
      <c r="AG6" s="75">
        <v>60.055</v>
      </c>
      <c r="AH6" s="75">
        <f t="shared" si="13"/>
        <v>1.6000000000005343</v>
      </c>
      <c r="AI6" s="75">
        <v>60.054000000000002</v>
      </c>
      <c r="AJ6" s="75">
        <f t="shared" si="14"/>
        <v>1.7999999999993577</v>
      </c>
      <c r="AK6" s="75">
        <v>60.054000000000002</v>
      </c>
      <c r="AL6" s="75">
        <f t="shared" si="15"/>
        <v>1.7999999999993577</v>
      </c>
      <c r="AM6" s="75">
        <v>60.055999999999997</v>
      </c>
      <c r="AN6" s="75">
        <f t="shared" si="16"/>
        <v>2.1000000000022112</v>
      </c>
      <c r="AO6" s="75">
        <v>60.055</v>
      </c>
      <c r="AP6" s="75">
        <f t="shared" si="17"/>
        <v>2.1999999999977149</v>
      </c>
      <c r="AQ6" s="75">
        <v>60.055999999999997</v>
      </c>
      <c r="AR6" s="75">
        <f t="shared" si="18"/>
        <v>2.2999999999974818</v>
      </c>
      <c r="AS6" s="75">
        <v>60.052999999999997</v>
      </c>
      <c r="AT6" s="75">
        <f t="shared" si="19"/>
        <v>2.4999999999970157</v>
      </c>
      <c r="AU6" s="75">
        <v>60.052999999999997</v>
      </c>
      <c r="AV6" s="75">
        <f t="shared" si="20"/>
        <v>2.4999999999970157</v>
      </c>
      <c r="AW6" s="75">
        <v>60.052999999999997</v>
      </c>
      <c r="AX6" s="75">
        <f t="shared" si="21"/>
        <v>2.4999999999970157</v>
      </c>
      <c r="AY6" s="75"/>
    </row>
    <row r="7" spans="1:51" x14ac:dyDescent="0.25">
      <c r="A7" s="99" t="s">
        <v>69</v>
      </c>
      <c r="B7" s="95">
        <v>74.26400000000001</v>
      </c>
      <c r="C7" s="72">
        <v>74.26400000000001</v>
      </c>
      <c r="D7" s="73">
        <v>0</v>
      </c>
      <c r="E7" s="73">
        <v>74.262</v>
      </c>
      <c r="F7" s="98">
        <f t="shared" si="0"/>
        <v>0.40000000000190994</v>
      </c>
      <c r="G7" s="73">
        <v>74.262</v>
      </c>
      <c r="H7" s="73">
        <f t="shared" si="22"/>
        <v>0.20000000000095497</v>
      </c>
      <c r="I7" s="73">
        <v>74.262</v>
      </c>
      <c r="J7" s="98">
        <f t="shared" si="1"/>
        <v>0.60000000000286491</v>
      </c>
      <c r="K7" s="73">
        <v>74.263000000000005</v>
      </c>
      <c r="L7" s="98">
        <f t="shared" si="2"/>
        <v>0.60000000000002274</v>
      </c>
      <c r="M7" s="73">
        <v>74.263999999999996</v>
      </c>
      <c r="N7" s="98">
        <f t="shared" si="3"/>
        <v>0.69999999999907914</v>
      </c>
      <c r="O7" s="73">
        <v>74.263999999999996</v>
      </c>
      <c r="P7" s="98">
        <f t="shared" si="4"/>
        <v>0.69999999999907914</v>
      </c>
      <c r="Q7" s="73">
        <v>74.263999999999996</v>
      </c>
      <c r="R7" s="98">
        <f t="shared" si="5"/>
        <v>0.69999999999907914</v>
      </c>
      <c r="S7" s="73">
        <v>74.265000000000001</v>
      </c>
      <c r="T7" s="70">
        <f t="shared" si="6"/>
        <v>0.69999999999623697</v>
      </c>
      <c r="U7" s="73">
        <v>74.263999999999996</v>
      </c>
      <c r="V7" s="98">
        <f t="shared" si="7"/>
        <v>0.99999999999766942</v>
      </c>
      <c r="W7" s="73">
        <v>74.262999999999991</v>
      </c>
      <c r="X7" s="98">
        <f t="shared" si="8"/>
        <v>1.2999999999991019</v>
      </c>
      <c r="Y7" s="73">
        <v>74.262999999999991</v>
      </c>
      <c r="Z7" s="98">
        <f t="shared" si="9"/>
        <v>1.0999999999981469</v>
      </c>
      <c r="AA7" s="73">
        <v>74.263999999999996</v>
      </c>
      <c r="AB7" s="98">
        <f t="shared" si="10"/>
        <v>1.1000000000009891</v>
      </c>
      <c r="AC7" s="73">
        <v>74.262999999999991</v>
      </c>
      <c r="AD7" s="74">
        <f t="shared" si="11"/>
        <v>1.1999999999957822</v>
      </c>
      <c r="AE7" s="75">
        <v>74.259999999999991</v>
      </c>
      <c r="AF7" s="75">
        <f t="shared" si="12"/>
        <v>1.2999999999976808</v>
      </c>
      <c r="AG7" s="75">
        <v>74.259999999999991</v>
      </c>
      <c r="AH7" s="75">
        <f t="shared" si="13"/>
        <v>1.4999999999986358</v>
      </c>
      <c r="AI7" s="75">
        <v>74.257999999999996</v>
      </c>
      <c r="AJ7" s="75">
        <f t="shared" si="14"/>
        <v>1.5999999999976922</v>
      </c>
      <c r="AK7" s="75">
        <v>74.259999999999991</v>
      </c>
      <c r="AL7" s="75">
        <f t="shared" si="15"/>
        <v>1.799999999997226</v>
      </c>
      <c r="AM7" s="75">
        <v>74.259999999999991</v>
      </c>
      <c r="AN7" s="75">
        <f t="shared" si="16"/>
        <v>1.9000000000005457</v>
      </c>
      <c r="AO7" s="75">
        <v>74.259999999999991</v>
      </c>
      <c r="AP7" s="75">
        <f t="shared" si="17"/>
        <v>2.0999999999958163</v>
      </c>
      <c r="AQ7" s="75">
        <v>74.259999999999991</v>
      </c>
      <c r="AR7" s="75">
        <f t="shared" si="18"/>
        <v>2.0999999999958163</v>
      </c>
      <c r="AS7" s="75">
        <v>74.257999999999996</v>
      </c>
      <c r="AT7" s="75">
        <f t="shared" si="19"/>
        <v>2.3999999999958277</v>
      </c>
      <c r="AU7" s="75">
        <v>74.257999999999996</v>
      </c>
      <c r="AV7" s="75">
        <f t="shared" si="20"/>
        <v>2.3999999999958277</v>
      </c>
      <c r="AW7" s="75">
        <v>74.259</v>
      </c>
      <c r="AX7" s="75">
        <f t="shared" si="21"/>
        <v>2.4999999999963052</v>
      </c>
      <c r="AY7" s="75"/>
    </row>
    <row r="8" spans="1:51" x14ac:dyDescent="0.25">
      <c r="A8" s="99" t="s">
        <v>70</v>
      </c>
      <c r="B8" s="95">
        <v>88.042000000000002</v>
      </c>
      <c r="C8" s="72">
        <v>88.042000000000002</v>
      </c>
      <c r="D8" s="73">
        <v>0</v>
      </c>
      <c r="E8" s="73">
        <v>88.04</v>
      </c>
      <c r="F8" s="98">
        <f t="shared" si="0"/>
        <v>0.40000000000333102</v>
      </c>
      <c r="G8" s="73">
        <v>88.04</v>
      </c>
      <c r="H8" s="73">
        <f t="shared" si="22"/>
        <v>0.19999999999953388</v>
      </c>
      <c r="I8" s="73">
        <v>88.04</v>
      </c>
      <c r="J8" s="98">
        <f t="shared" si="1"/>
        <v>0.60000000000428599</v>
      </c>
      <c r="K8" s="73">
        <v>88.041000000000011</v>
      </c>
      <c r="L8" s="98">
        <f t="shared" si="2"/>
        <v>0.60000000000144382</v>
      </c>
      <c r="M8" s="73">
        <v>88.041999999999987</v>
      </c>
      <c r="N8" s="98">
        <f t="shared" si="3"/>
        <v>0.69999999999907914</v>
      </c>
      <c r="O8" s="73">
        <v>88.042999999999992</v>
      </c>
      <c r="P8" s="98">
        <f t="shared" si="4"/>
        <v>0.79999999999955662</v>
      </c>
      <c r="Q8" s="73">
        <v>88.042999999999992</v>
      </c>
      <c r="R8" s="98">
        <f t="shared" si="5"/>
        <v>0.79999999999955662</v>
      </c>
      <c r="S8" s="73">
        <v>88.043999999999997</v>
      </c>
      <c r="T8" s="70">
        <f t="shared" si="6"/>
        <v>0.79999999999671445</v>
      </c>
      <c r="U8" s="73">
        <v>88.041999999999987</v>
      </c>
      <c r="V8" s="98">
        <f t="shared" si="7"/>
        <v>0.99999999999766942</v>
      </c>
      <c r="W8" s="73">
        <v>88.039999999999992</v>
      </c>
      <c r="X8" s="98">
        <f t="shared" si="8"/>
        <v>1.2000000000000455</v>
      </c>
      <c r="Y8" s="73">
        <v>88.040999999999997</v>
      </c>
      <c r="Z8" s="98">
        <f t="shared" si="9"/>
        <v>1.099999999999568</v>
      </c>
      <c r="AA8" s="73">
        <v>88.041999999999987</v>
      </c>
      <c r="AB8" s="98">
        <f t="shared" si="10"/>
        <v>1.1000000000009891</v>
      </c>
      <c r="AC8" s="73">
        <v>88.040999999999997</v>
      </c>
      <c r="AD8" s="74">
        <f t="shared" si="11"/>
        <v>1.1999999999972033</v>
      </c>
      <c r="AE8" s="75">
        <v>88.037999999999997</v>
      </c>
      <c r="AF8" s="75">
        <f t="shared" si="12"/>
        <v>1.2999999999991019</v>
      </c>
      <c r="AG8" s="75">
        <v>88.037999999999997</v>
      </c>
      <c r="AH8" s="75">
        <f t="shared" si="13"/>
        <v>1.5000000000000568</v>
      </c>
      <c r="AI8" s="75">
        <v>88.035999999999987</v>
      </c>
      <c r="AJ8" s="75">
        <f t="shared" si="14"/>
        <v>1.5999999999976922</v>
      </c>
      <c r="AK8" s="75">
        <v>88.037999999999997</v>
      </c>
      <c r="AL8" s="75">
        <f t="shared" si="15"/>
        <v>1.7999999999986471</v>
      </c>
      <c r="AM8" s="75">
        <v>88.038999999999987</v>
      </c>
      <c r="AN8" s="75">
        <f t="shared" si="16"/>
        <v>2.0000000000010232</v>
      </c>
      <c r="AO8" s="75">
        <v>88.037999999999997</v>
      </c>
      <c r="AP8" s="75">
        <f t="shared" si="17"/>
        <v>2.0999999999972374</v>
      </c>
      <c r="AQ8" s="75">
        <v>88.037999999999997</v>
      </c>
      <c r="AR8" s="75">
        <f t="shared" si="18"/>
        <v>2.0999999999972374</v>
      </c>
      <c r="AS8" s="75">
        <v>88.034999999999997</v>
      </c>
      <c r="AT8" s="75">
        <f t="shared" si="19"/>
        <v>2.2999999999967713</v>
      </c>
      <c r="AU8" s="75">
        <v>88.035999999999987</v>
      </c>
      <c r="AV8" s="75">
        <f t="shared" si="20"/>
        <v>2.3999999999958277</v>
      </c>
      <c r="AW8" s="75">
        <v>88.036999999999992</v>
      </c>
      <c r="AX8" s="75">
        <f t="shared" si="21"/>
        <v>2.4999999999963052</v>
      </c>
      <c r="AY8" s="75"/>
    </row>
    <row r="9" spans="1:51" x14ac:dyDescent="0.25">
      <c r="A9" s="99" t="s">
        <v>71</v>
      </c>
      <c r="B9" s="95">
        <v>98.777000000000001</v>
      </c>
      <c r="C9" s="72">
        <v>98.777000000000001</v>
      </c>
      <c r="D9" s="73">
        <v>0</v>
      </c>
      <c r="E9" s="73">
        <v>98.774000000000001</v>
      </c>
      <c r="F9" s="98">
        <f t="shared" si="0"/>
        <v>0.30000000000285354</v>
      </c>
      <c r="G9" s="73">
        <v>98.775000000000006</v>
      </c>
      <c r="H9" s="73">
        <f t="shared" si="22"/>
        <v>0.19999999999953388</v>
      </c>
      <c r="I9" s="73">
        <v>98.775000000000006</v>
      </c>
      <c r="J9" s="98">
        <f t="shared" si="1"/>
        <v>0.60000000000428599</v>
      </c>
      <c r="K9" s="73">
        <v>98.77600000000001</v>
      </c>
      <c r="L9" s="98">
        <f t="shared" si="2"/>
        <v>0.60000000000144382</v>
      </c>
      <c r="M9" s="73">
        <v>98.776999999999987</v>
      </c>
      <c r="N9" s="98">
        <f t="shared" si="3"/>
        <v>0.69999999999907914</v>
      </c>
      <c r="O9" s="73">
        <v>98.776999999999987</v>
      </c>
      <c r="P9" s="98">
        <f t="shared" si="4"/>
        <v>0.69999999999907914</v>
      </c>
      <c r="Q9" s="73">
        <v>98.776999999999987</v>
      </c>
      <c r="R9" s="98">
        <f t="shared" si="5"/>
        <v>0.69999999999907914</v>
      </c>
      <c r="S9" s="73">
        <v>98.777999999999992</v>
      </c>
      <c r="T9" s="70">
        <f t="shared" si="6"/>
        <v>0.69999999999623697</v>
      </c>
      <c r="U9" s="73">
        <v>98.775999999999996</v>
      </c>
      <c r="V9" s="98">
        <f t="shared" si="7"/>
        <v>0.89999999999861302</v>
      </c>
      <c r="W9" s="73">
        <v>98.774999999999991</v>
      </c>
      <c r="X9" s="98">
        <f t="shared" si="8"/>
        <v>1.2000000000000455</v>
      </c>
      <c r="Y9" s="73">
        <v>98.775999999999996</v>
      </c>
      <c r="Z9" s="98">
        <f t="shared" si="9"/>
        <v>1.099999999999568</v>
      </c>
      <c r="AA9" s="73">
        <v>98.775999999999996</v>
      </c>
      <c r="AB9" s="98">
        <f t="shared" si="10"/>
        <v>1.0000000000019327</v>
      </c>
      <c r="AC9" s="73">
        <v>98.774999999999991</v>
      </c>
      <c r="AD9" s="74">
        <f t="shared" si="11"/>
        <v>1.0999999999967258</v>
      </c>
      <c r="AE9" s="75">
        <v>98.771999999999991</v>
      </c>
      <c r="AF9" s="75">
        <f t="shared" si="12"/>
        <v>1.1999999999986244</v>
      </c>
      <c r="AG9" s="75">
        <v>98.771999999999991</v>
      </c>
      <c r="AH9" s="75">
        <f t="shared" si="13"/>
        <v>1.3999999999995794</v>
      </c>
      <c r="AI9" s="75">
        <v>98.77</v>
      </c>
      <c r="AJ9" s="75">
        <f t="shared" si="14"/>
        <v>1.4999999999986358</v>
      </c>
      <c r="AK9" s="75">
        <v>98.77</v>
      </c>
      <c r="AL9" s="75">
        <f t="shared" si="15"/>
        <v>1.4999999999986358</v>
      </c>
      <c r="AM9" s="75">
        <v>98.771999999999991</v>
      </c>
      <c r="AN9" s="75">
        <f t="shared" si="16"/>
        <v>1.8000000000014893</v>
      </c>
      <c r="AO9" s="75">
        <v>98.770999999999987</v>
      </c>
      <c r="AP9" s="75">
        <f t="shared" si="17"/>
        <v>1.8999999999962824</v>
      </c>
      <c r="AQ9" s="75">
        <v>98.771999999999991</v>
      </c>
      <c r="AR9" s="75">
        <f t="shared" si="18"/>
        <v>1.9999999999967599</v>
      </c>
      <c r="AS9" s="75">
        <v>98.768999999999991</v>
      </c>
      <c r="AT9" s="75">
        <f t="shared" si="19"/>
        <v>2.1999999999962938</v>
      </c>
      <c r="AU9" s="75">
        <v>98.768000000000001</v>
      </c>
      <c r="AV9" s="75">
        <f t="shared" si="20"/>
        <v>2.0999999999972374</v>
      </c>
      <c r="AW9" s="75">
        <v>98.77</v>
      </c>
      <c r="AX9" s="75">
        <f t="shared" si="21"/>
        <v>2.2999999999967713</v>
      </c>
      <c r="AY9" s="75"/>
    </row>
    <row r="10" spans="1:51" x14ac:dyDescent="0.25">
      <c r="A10" s="99" t="s">
        <v>72</v>
      </c>
      <c r="B10" s="95">
        <v>101.292</v>
      </c>
      <c r="C10" s="72">
        <v>101.292</v>
      </c>
      <c r="D10" s="73">
        <v>0</v>
      </c>
      <c r="E10" s="73">
        <v>101.289</v>
      </c>
      <c r="F10" s="98">
        <f t="shared" si="0"/>
        <v>0.30000000000285354</v>
      </c>
      <c r="G10" s="73">
        <v>101.289</v>
      </c>
      <c r="H10" s="73">
        <f t="shared" si="22"/>
        <v>0.30000000000001137</v>
      </c>
      <c r="I10" s="73">
        <v>101.289</v>
      </c>
      <c r="J10" s="98">
        <f t="shared" si="1"/>
        <v>0.50000000000380851</v>
      </c>
      <c r="K10" s="73">
        <v>101.29</v>
      </c>
      <c r="L10" s="98">
        <f t="shared" si="2"/>
        <v>0.50000000000096634</v>
      </c>
      <c r="M10" s="73">
        <v>101.291</v>
      </c>
      <c r="N10" s="98">
        <f t="shared" si="3"/>
        <v>0.60000000000002274</v>
      </c>
      <c r="O10" s="73">
        <v>101.29199999999999</v>
      </c>
      <c r="P10" s="98">
        <f t="shared" si="4"/>
        <v>0.69999999999907914</v>
      </c>
      <c r="Q10" s="73">
        <v>101.29199999999999</v>
      </c>
      <c r="R10" s="98">
        <f t="shared" si="5"/>
        <v>0.69999999999907914</v>
      </c>
      <c r="S10" s="73">
        <v>101.29299999999999</v>
      </c>
      <c r="T10" s="70">
        <f t="shared" si="6"/>
        <v>0.69999999999623697</v>
      </c>
      <c r="U10" s="73">
        <v>101.291</v>
      </c>
      <c r="V10" s="98">
        <f t="shared" si="7"/>
        <v>0.89999999999861302</v>
      </c>
      <c r="W10" s="73">
        <v>101.28999999999999</v>
      </c>
      <c r="X10" s="98">
        <f t="shared" si="8"/>
        <v>1.2000000000000455</v>
      </c>
      <c r="Y10" s="73">
        <v>101.291</v>
      </c>
      <c r="Z10" s="98">
        <f t="shared" si="9"/>
        <v>1.099999999999568</v>
      </c>
      <c r="AA10" s="73">
        <v>101.291</v>
      </c>
      <c r="AB10" s="98">
        <f t="shared" si="10"/>
        <v>1.0000000000019327</v>
      </c>
      <c r="AC10" s="73">
        <v>101.28999999999999</v>
      </c>
      <c r="AD10" s="74">
        <f t="shared" si="11"/>
        <v>1.0999999999967258</v>
      </c>
      <c r="AE10" s="75">
        <v>101.28699999999999</v>
      </c>
      <c r="AF10" s="75">
        <f t="shared" si="12"/>
        <v>1.1999999999986244</v>
      </c>
      <c r="AG10" s="75">
        <v>101.28599999999999</v>
      </c>
      <c r="AH10" s="75">
        <f t="shared" si="13"/>
        <v>1.2999999999991019</v>
      </c>
      <c r="AI10" s="75">
        <v>101.285</v>
      </c>
      <c r="AJ10" s="75">
        <f t="shared" si="14"/>
        <v>1.4999999999986358</v>
      </c>
      <c r="AK10" s="75">
        <v>101.28599999999999</v>
      </c>
      <c r="AL10" s="75">
        <f t="shared" si="15"/>
        <v>1.5999999999976922</v>
      </c>
      <c r="AM10" s="75">
        <v>101.28599999999999</v>
      </c>
      <c r="AN10" s="75">
        <f t="shared" si="16"/>
        <v>1.7000000000010118</v>
      </c>
      <c r="AO10" s="75">
        <v>101.285</v>
      </c>
      <c r="AP10" s="75">
        <f t="shared" si="17"/>
        <v>1.799999999997226</v>
      </c>
      <c r="AQ10" s="75">
        <v>101.285</v>
      </c>
      <c r="AR10" s="75">
        <f t="shared" si="18"/>
        <v>1.799999999997226</v>
      </c>
      <c r="AS10" s="75">
        <v>101.282</v>
      </c>
      <c r="AT10" s="75">
        <f t="shared" si="19"/>
        <v>1.9999999999967599</v>
      </c>
      <c r="AU10" s="75">
        <v>101.28299999999999</v>
      </c>
      <c r="AV10" s="75">
        <f t="shared" si="20"/>
        <v>2.0999999999958163</v>
      </c>
      <c r="AW10" s="75">
        <v>101.28399999999999</v>
      </c>
      <c r="AX10" s="75">
        <f t="shared" si="21"/>
        <v>2.1999999999962938</v>
      </c>
      <c r="AY10" s="75"/>
    </row>
    <row r="11" spans="1:51" x14ac:dyDescent="0.25">
      <c r="A11" s="99" t="s">
        <v>73</v>
      </c>
      <c r="B11" s="95">
        <v>112.092</v>
      </c>
      <c r="C11" s="72">
        <v>112.092</v>
      </c>
      <c r="D11" s="73">
        <v>0</v>
      </c>
      <c r="E11" s="73">
        <v>112.09</v>
      </c>
      <c r="F11" s="98">
        <f t="shared" si="0"/>
        <v>0.40000000000333102</v>
      </c>
      <c r="G11" s="73">
        <v>112.089</v>
      </c>
      <c r="H11" s="73">
        <f t="shared" si="22"/>
        <v>0.30000000000001137</v>
      </c>
      <c r="I11" s="73">
        <v>112.089</v>
      </c>
      <c r="J11" s="98">
        <f t="shared" si="1"/>
        <v>0.50000000000380851</v>
      </c>
      <c r="K11" s="73">
        <v>112.09</v>
      </c>
      <c r="L11" s="98">
        <f t="shared" si="2"/>
        <v>0.50000000000096634</v>
      </c>
      <c r="M11" s="73">
        <v>112.092</v>
      </c>
      <c r="N11" s="98">
        <f t="shared" si="3"/>
        <v>0.70000000000050022</v>
      </c>
      <c r="O11" s="73">
        <v>112.092</v>
      </c>
      <c r="P11" s="98">
        <f t="shared" si="4"/>
        <v>0.70000000000050022</v>
      </c>
      <c r="Q11" s="73">
        <v>112.09299999999999</v>
      </c>
      <c r="R11" s="98">
        <f t="shared" si="5"/>
        <v>0.79999999999955662</v>
      </c>
      <c r="S11" s="73">
        <v>112.09299999999999</v>
      </c>
      <c r="T11" s="70">
        <f t="shared" si="6"/>
        <v>0.69999999999623697</v>
      </c>
      <c r="U11" s="73">
        <v>112.09099999999999</v>
      </c>
      <c r="V11" s="98">
        <f t="shared" si="7"/>
        <v>0.89999999999861302</v>
      </c>
      <c r="W11" s="73">
        <v>112.08999999999999</v>
      </c>
      <c r="X11" s="98">
        <f t="shared" si="8"/>
        <v>1.2000000000000455</v>
      </c>
      <c r="Y11" s="73">
        <v>112.08999999999999</v>
      </c>
      <c r="Z11" s="98">
        <f t="shared" si="9"/>
        <v>0.99999999999909051</v>
      </c>
      <c r="AA11" s="73">
        <v>112.09099999999999</v>
      </c>
      <c r="AB11" s="98">
        <f t="shared" si="10"/>
        <v>1.0000000000019327</v>
      </c>
      <c r="AC11" s="73">
        <v>112.089</v>
      </c>
      <c r="AD11" s="74">
        <f t="shared" si="11"/>
        <v>0.99999999999766942</v>
      </c>
      <c r="AE11" s="75">
        <v>112.086</v>
      </c>
      <c r="AF11" s="75">
        <f t="shared" si="12"/>
        <v>1.099999999999568</v>
      </c>
      <c r="AG11" s="75">
        <v>112.086</v>
      </c>
      <c r="AH11" s="75">
        <f t="shared" si="13"/>
        <v>1.300000000000523</v>
      </c>
      <c r="AI11" s="75">
        <v>112.08399999999999</v>
      </c>
      <c r="AJ11" s="75">
        <f t="shared" si="14"/>
        <v>1.3999999999981583</v>
      </c>
      <c r="AK11" s="75">
        <v>112.08499999999999</v>
      </c>
      <c r="AL11" s="75">
        <f t="shared" si="15"/>
        <v>1.4999999999986358</v>
      </c>
      <c r="AM11" s="75">
        <v>112.08699999999999</v>
      </c>
      <c r="AN11" s="75">
        <f t="shared" si="16"/>
        <v>1.8000000000014893</v>
      </c>
      <c r="AO11" s="75">
        <v>112.08499999999999</v>
      </c>
      <c r="AP11" s="75">
        <f t="shared" si="17"/>
        <v>1.799999999997226</v>
      </c>
      <c r="AQ11" s="75">
        <v>112.08499999999999</v>
      </c>
      <c r="AR11" s="75">
        <f t="shared" si="18"/>
        <v>1.799999999997226</v>
      </c>
      <c r="AS11" s="75">
        <v>112.083</v>
      </c>
      <c r="AT11" s="75">
        <f t="shared" si="19"/>
        <v>2.0999999999972374</v>
      </c>
      <c r="AU11" s="75">
        <v>112.08199999999999</v>
      </c>
      <c r="AV11" s="75">
        <f t="shared" si="20"/>
        <v>1.9999999999967599</v>
      </c>
      <c r="AW11" s="75">
        <v>112.083</v>
      </c>
      <c r="AX11" s="75">
        <f t="shared" si="21"/>
        <v>2.0999999999972374</v>
      </c>
      <c r="AY11" s="75"/>
    </row>
    <row r="12" spans="1:51" x14ac:dyDescent="0.25">
      <c r="A12" s="99" t="s">
        <v>74</v>
      </c>
      <c r="B12" s="95">
        <v>125.76100000000001</v>
      </c>
      <c r="C12" s="72">
        <v>125.76100000000001</v>
      </c>
      <c r="D12" s="73">
        <v>0</v>
      </c>
      <c r="E12" s="73">
        <v>125.75700000000001</v>
      </c>
      <c r="F12" s="98">
        <f t="shared" si="0"/>
        <v>0.20000000000237605</v>
      </c>
      <c r="G12" s="73">
        <v>125.756</v>
      </c>
      <c r="H12" s="73">
        <f t="shared" si="22"/>
        <v>0.50000000000096634</v>
      </c>
      <c r="I12" s="73">
        <v>125.756</v>
      </c>
      <c r="J12" s="98">
        <f t="shared" si="1"/>
        <v>0.30000000000285354</v>
      </c>
      <c r="K12" s="73">
        <v>125.75700000000001</v>
      </c>
      <c r="L12" s="98">
        <f t="shared" si="2"/>
        <v>0.30000000000001137</v>
      </c>
      <c r="M12" s="73">
        <v>125.758</v>
      </c>
      <c r="N12" s="98">
        <f t="shared" si="3"/>
        <v>0.39999999999906777</v>
      </c>
      <c r="O12" s="73">
        <v>125.75999999999999</v>
      </c>
      <c r="P12" s="98">
        <f t="shared" si="4"/>
        <v>0.59999999999860165</v>
      </c>
      <c r="Q12" s="73">
        <v>125.759</v>
      </c>
      <c r="R12" s="98">
        <f t="shared" si="5"/>
        <v>0.49999999999954525</v>
      </c>
      <c r="S12" s="73">
        <v>125.761</v>
      </c>
      <c r="T12" s="70">
        <f t="shared" si="6"/>
        <v>0.59999999999575948</v>
      </c>
      <c r="U12" s="73">
        <v>125.758</v>
      </c>
      <c r="V12" s="98">
        <f t="shared" si="7"/>
        <v>0.69999999999765805</v>
      </c>
      <c r="W12" s="73">
        <v>125.75699999999999</v>
      </c>
      <c r="X12" s="98">
        <f t="shared" si="8"/>
        <v>0.99999999999909051</v>
      </c>
      <c r="Y12" s="73">
        <v>125.75699999999999</v>
      </c>
      <c r="Z12" s="98">
        <f t="shared" si="9"/>
        <v>0.79999999999813554</v>
      </c>
      <c r="AA12" s="73">
        <v>125.758</v>
      </c>
      <c r="AB12" s="98">
        <f t="shared" si="10"/>
        <v>0.80000000000097771</v>
      </c>
      <c r="AC12" s="73">
        <v>125.756</v>
      </c>
      <c r="AD12" s="74">
        <f t="shared" si="11"/>
        <v>0.79999999999671445</v>
      </c>
      <c r="AE12" s="75">
        <v>125.753</v>
      </c>
      <c r="AF12" s="75">
        <f t="shared" si="12"/>
        <v>0.89999999999861302</v>
      </c>
      <c r="AG12" s="75">
        <v>125.753</v>
      </c>
      <c r="AH12" s="75">
        <f t="shared" si="13"/>
        <v>1.099999999999568</v>
      </c>
      <c r="AI12" s="75">
        <v>125.75099999999999</v>
      </c>
      <c r="AJ12" s="75">
        <f t="shared" si="14"/>
        <v>1.1999999999972033</v>
      </c>
      <c r="AK12" s="75">
        <v>125.752</v>
      </c>
      <c r="AL12" s="75">
        <f t="shared" si="15"/>
        <v>1.2999999999976808</v>
      </c>
      <c r="AM12" s="75">
        <v>125.753</v>
      </c>
      <c r="AN12" s="75">
        <f t="shared" si="16"/>
        <v>1.5000000000014779</v>
      </c>
      <c r="AO12" s="75">
        <v>125.75099999999999</v>
      </c>
      <c r="AP12" s="75">
        <f t="shared" si="17"/>
        <v>1.4999999999957936</v>
      </c>
      <c r="AQ12" s="75">
        <v>125.752</v>
      </c>
      <c r="AR12" s="75">
        <f t="shared" si="18"/>
        <v>1.5999999999962711</v>
      </c>
      <c r="AS12" s="75">
        <v>125.749</v>
      </c>
      <c r="AT12" s="75">
        <f t="shared" si="19"/>
        <v>1.799999999995805</v>
      </c>
      <c r="AU12" s="75">
        <v>125.749</v>
      </c>
      <c r="AV12" s="75">
        <f t="shared" si="20"/>
        <v>1.799999999995805</v>
      </c>
      <c r="AW12" s="75">
        <v>125.75</v>
      </c>
      <c r="AX12" s="75">
        <f t="shared" si="21"/>
        <v>1.8999999999962824</v>
      </c>
      <c r="AY12" s="75"/>
    </row>
    <row r="13" spans="1:51" x14ac:dyDescent="0.25">
      <c r="A13" s="99" t="s">
        <v>75</v>
      </c>
      <c r="B13" s="95">
        <v>139.23400000000001</v>
      </c>
      <c r="C13" s="72">
        <v>139.23400000000001</v>
      </c>
      <c r="D13" s="73">
        <v>0</v>
      </c>
      <c r="E13" s="73">
        <v>139.23000000000002</v>
      </c>
      <c r="F13" s="98">
        <f t="shared" si="0"/>
        <v>0.20000000000379714</v>
      </c>
      <c r="G13" s="73">
        <v>139.22900000000001</v>
      </c>
      <c r="H13" s="73">
        <f t="shared" si="22"/>
        <v>0.49999999999954525</v>
      </c>
      <c r="I13" s="73">
        <v>139.23000000000002</v>
      </c>
      <c r="J13" s="98">
        <f t="shared" si="1"/>
        <v>0.40000000000475211</v>
      </c>
      <c r="K13" s="73">
        <v>139.23099999999999</v>
      </c>
      <c r="L13" s="98">
        <f t="shared" si="2"/>
        <v>0.39999999999906777</v>
      </c>
      <c r="M13" s="73">
        <v>139.232</v>
      </c>
      <c r="N13" s="98">
        <f t="shared" si="3"/>
        <v>0.49999999999954525</v>
      </c>
      <c r="O13" s="73">
        <v>139.233</v>
      </c>
      <c r="P13" s="98">
        <f t="shared" si="4"/>
        <v>0.60000000000002274</v>
      </c>
      <c r="Q13" s="73">
        <v>139.233</v>
      </c>
      <c r="R13" s="98">
        <f t="shared" si="5"/>
        <v>0.60000000000002274</v>
      </c>
      <c r="S13" s="73">
        <v>139.23399999999998</v>
      </c>
      <c r="T13" s="70">
        <f t="shared" si="6"/>
        <v>0.5999999999943384</v>
      </c>
      <c r="U13" s="73">
        <v>139.23099999999999</v>
      </c>
      <c r="V13" s="98">
        <f t="shared" si="7"/>
        <v>0.69999999999765805</v>
      </c>
      <c r="W13" s="73">
        <v>139.22899999999998</v>
      </c>
      <c r="X13" s="98">
        <f t="shared" si="8"/>
        <v>0.89999999999861302</v>
      </c>
      <c r="Y13" s="73">
        <v>139.22999999999999</v>
      </c>
      <c r="Z13" s="98">
        <f t="shared" si="9"/>
        <v>0.79999999999813554</v>
      </c>
      <c r="AA13" s="73">
        <v>139.23099999999999</v>
      </c>
      <c r="AB13" s="98">
        <f t="shared" si="10"/>
        <v>0.80000000000097771</v>
      </c>
      <c r="AC13" s="73">
        <v>139.22799999999998</v>
      </c>
      <c r="AD13" s="74">
        <f t="shared" si="11"/>
        <v>0.69999999999481588</v>
      </c>
      <c r="AE13" s="75">
        <v>139.226</v>
      </c>
      <c r="AF13" s="75">
        <f t="shared" si="12"/>
        <v>0.89999999999861302</v>
      </c>
      <c r="AG13" s="75">
        <v>139.226</v>
      </c>
      <c r="AH13" s="75">
        <f t="shared" si="13"/>
        <v>1.099999999999568</v>
      </c>
      <c r="AI13" s="75">
        <v>139.22399999999999</v>
      </c>
      <c r="AJ13" s="75">
        <f t="shared" si="14"/>
        <v>1.1999999999972033</v>
      </c>
      <c r="AK13" s="75">
        <v>139.22499999999999</v>
      </c>
      <c r="AL13" s="75">
        <f t="shared" si="15"/>
        <v>1.2999999999976808</v>
      </c>
      <c r="AM13" s="75">
        <v>139.22499999999999</v>
      </c>
      <c r="AN13" s="75">
        <f t="shared" si="16"/>
        <v>1.4000000000010004</v>
      </c>
      <c r="AO13" s="75">
        <v>139.22299999999998</v>
      </c>
      <c r="AP13" s="75">
        <f t="shared" si="17"/>
        <v>1.3999999999953161</v>
      </c>
      <c r="AQ13" s="75">
        <v>139.22399999999999</v>
      </c>
      <c r="AR13" s="75">
        <f t="shared" si="18"/>
        <v>1.4999999999957936</v>
      </c>
      <c r="AS13" s="75">
        <v>139.221</v>
      </c>
      <c r="AT13" s="75">
        <f t="shared" si="19"/>
        <v>1.6999999999967486</v>
      </c>
      <c r="AU13" s="75">
        <v>139.22</v>
      </c>
      <c r="AV13" s="75">
        <f t="shared" si="20"/>
        <v>1.5999999999962711</v>
      </c>
      <c r="AW13" s="75">
        <v>139.22199999999998</v>
      </c>
      <c r="AX13" s="75">
        <f t="shared" si="21"/>
        <v>1.7999999999943839</v>
      </c>
      <c r="AY13" s="75"/>
    </row>
    <row r="14" spans="1:51" x14ac:dyDescent="0.25">
      <c r="A14" s="99" t="s">
        <v>76</v>
      </c>
      <c r="B14" s="95">
        <v>155.31200000000001</v>
      </c>
      <c r="C14" s="72">
        <v>155.31200000000001</v>
      </c>
      <c r="D14" s="73">
        <v>0</v>
      </c>
      <c r="E14" s="73">
        <v>155.309</v>
      </c>
      <c r="F14" s="98">
        <f t="shared" si="0"/>
        <v>0.30000000000143245</v>
      </c>
      <c r="G14" s="73">
        <v>155.30799999999999</v>
      </c>
      <c r="H14" s="73">
        <f t="shared" si="22"/>
        <v>0.40000000000190994</v>
      </c>
      <c r="I14" s="73">
        <v>155.30799999999999</v>
      </c>
      <c r="J14" s="98">
        <f t="shared" si="1"/>
        <v>0.40000000000190994</v>
      </c>
      <c r="K14" s="73">
        <v>155.31</v>
      </c>
      <c r="L14" s="98">
        <f t="shared" si="2"/>
        <v>0.49999999999954525</v>
      </c>
      <c r="M14" s="73">
        <v>155.31</v>
      </c>
      <c r="N14" s="98">
        <f t="shared" si="3"/>
        <v>0.49999999999954525</v>
      </c>
      <c r="O14" s="73">
        <v>155.31100000000001</v>
      </c>
      <c r="P14" s="98">
        <f t="shared" si="4"/>
        <v>0.60000000000002274</v>
      </c>
      <c r="Q14" s="73">
        <v>155.31100000000001</v>
      </c>
      <c r="R14" s="98">
        <f t="shared" si="5"/>
        <v>0.60000000000002274</v>
      </c>
      <c r="S14" s="73">
        <v>155.31199999999998</v>
      </c>
      <c r="T14" s="70">
        <f t="shared" si="6"/>
        <v>0.5999999999943384</v>
      </c>
      <c r="U14" s="73">
        <v>155.309</v>
      </c>
      <c r="V14" s="98">
        <f t="shared" si="7"/>
        <v>0.69999999999765805</v>
      </c>
      <c r="W14" s="73">
        <v>155.30699999999999</v>
      </c>
      <c r="X14" s="98">
        <f t="shared" si="8"/>
        <v>0.89999999999861302</v>
      </c>
      <c r="Y14" s="73">
        <v>155.30799999999999</v>
      </c>
      <c r="Z14" s="98">
        <f t="shared" si="9"/>
        <v>0.79999999999813554</v>
      </c>
      <c r="AA14" s="73">
        <v>155.309</v>
      </c>
      <c r="AB14" s="98">
        <f t="shared" si="10"/>
        <v>0.80000000000097771</v>
      </c>
      <c r="AC14" s="73">
        <v>155.30599999999998</v>
      </c>
      <c r="AD14" s="74">
        <f t="shared" si="11"/>
        <v>0.69999999999481588</v>
      </c>
      <c r="AE14" s="75">
        <v>155.303</v>
      </c>
      <c r="AF14" s="75">
        <f t="shared" si="12"/>
        <v>0.79999999999813554</v>
      </c>
      <c r="AG14" s="75">
        <v>155.304</v>
      </c>
      <c r="AH14" s="75">
        <f t="shared" si="13"/>
        <v>1.099999999999568</v>
      </c>
      <c r="AI14" s="75">
        <v>155.30099999999999</v>
      </c>
      <c r="AJ14" s="75">
        <f t="shared" si="14"/>
        <v>1.0999999999967258</v>
      </c>
      <c r="AK14" s="75">
        <v>155.30199999999999</v>
      </c>
      <c r="AL14" s="75">
        <f t="shared" si="15"/>
        <v>1.1999999999972033</v>
      </c>
      <c r="AM14" s="75">
        <v>155.30199999999999</v>
      </c>
      <c r="AN14" s="75">
        <f t="shared" si="16"/>
        <v>1.300000000000523</v>
      </c>
      <c r="AO14" s="75">
        <v>155.29999999999998</v>
      </c>
      <c r="AP14" s="75">
        <f t="shared" si="17"/>
        <v>1.2999999999948386</v>
      </c>
      <c r="AQ14" s="75">
        <v>155.30099999999999</v>
      </c>
      <c r="AR14" s="75">
        <f t="shared" si="18"/>
        <v>1.3999999999953161</v>
      </c>
      <c r="AS14" s="75">
        <v>155.297</v>
      </c>
      <c r="AT14" s="75">
        <f t="shared" si="19"/>
        <v>1.4999999999957936</v>
      </c>
      <c r="AU14" s="75">
        <v>155.29599999999999</v>
      </c>
      <c r="AV14" s="75">
        <f t="shared" si="20"/>
        <v>1.3999999999953161</v>
      </c>
      <c r="AW14" s="75">
        <v>155.298</v>
      </c>
      <c r="AX14" s="75">
        <f t="shared" si="21"/>
        <v>1.5999999999962711</v>
      </c>
      <c r="AY14" s="75"/>
    </row>
    <row r="15" spans="1:51" x14ac:dyDescent="0.25">
      <c r="A15" s="99" t="s">
        <v>77</v>
      </c>
      <c r="B15" s="95">
        <v>169.255</v>
      </c>
      <c r="C15" s="72">
        <v>169.255</v>
      </c>
      <c r="D15" s="73">
        <v>0</v>
      </c>
      <c r="E15" s="73">
        <v>169.251</v>
      </c>
      <c r="F15" s="98">
        <f t="shared" si="0"/>
        <v>0.20000000000379714</v>
      </c>
      <c r="G15" s="73">
        <v>169.25</v>
      </c>
      <c r="H15" s="73">
        <f t="shared" si="22"/>
        <v>0.49999999999954525</v>
      </c>
      <c r="I15" s="73">
        <v>169.251</v>
      </c>
      <c r="J15" s="98">
        <f t="shared" si="1"/>
        <v>0.40000000000475211</v>
      </c>
      <c r="K15" s="73">
        <v>169.25200000000001</v>
      </c>
      <c r="L15" s="98">
        <f t="shared" si="2"/>
        <v>0.40000000000190994</v>
      </c>
      <c r="M15" s="73">
        <v>169.25199999999998</v>
      </c>
      <c r="N15" s="98">
        <f t="shared" si="3"/>
        <v>0.39999999999906777</v>
      </c>
      <c r="O15" s="73">
        <v>169.25399999999999</v>
      </c>
      <c r="P15" s="98">
        <f t="shared" si="4"/>
        <v>0.60000000000002274</v>
      </c>
      <c r="Q15" s="73">
        <v>169.25299999999999</v>
      </c>
      <c r="R15" s="98">
        <f t="shared" si="5"/>
        <v>0.49999999999954525</v>
      </c>
      <c r="S15" s="73">
        <v>169.255</v>
      </c>
      <c r="T15" s="70">
        <f t="shared" si="6"/>
        <v>0.59999999999718057</v>
      </c>
      <c r="U15" s="73">
        <v>169.25199999999998</v>
      </c>
      <c r="V15" s="98">
        <f t="shared" si="7"/>
        <v>0.69999999999765805</v>
      </c>
      <c r="W15" s="73">
        <v>169.249</v>
      </c>
      <c r="X15" s="98">
        <f t="shared" si="8"/>
        <v>0.80000000000097771</v>
      </c>
      <c r="Y15" s="73">
        <v>169.251</v>
      </c>
      <c r="Z15" s="98">
        <f t="shared" si="9"/>
        <v>0.80000000000097771</v>
      </c>
      <c r="AA15" s="73">
        <v>169.251</v>
      </c>
      <c r="AB15" s="98">
        <f t="shared" si="10"/>
        <v>0.70000000000334239</v>
      </c>
      <c r="AC15" s="73">
        <v>169.249</v>
      </c>
      <c r="AD15" s="74">
        <f t="shared" si="11"/>
        <v>0.69999999999765805</v>
      </c>
      <c r="AE15" s="75">
        <v>169.245</v>
      </c>
      <c r="AF15" s="75">
        <f t="shared" si="12"/>
        <v>0.70000000000050022</v>
      </c>
      <c r="AG15" s="75">
        <v>169.245</v>
      </c>
      <c r="AH15" s="75">
        <f t="shared" si="13"/>
        <v>0.90000000000145519</v>
      </c>
      <c r="AI15" s="75">
        <v>169.24299999999999</v>
      </c>
      <c r="AJ15" s="75">
        <f t="shared" si="14"/>
        <v>0.99999999999909051</v>
      </c>
      <c r="AK15" s="75">
        <v>169.245</v>
      </c>
      <c r="AL15" s="75">
        <f t="shared" si="15"/>
        <v>1.2000000000000455</v>
      </c>
      <c r="AM15" s="75">
        <v>169.245</v>
      </c>
      <c r="AN15" s="75">
        <f t="shared" si="16"/>
        <v>1.3000000000033651</v>
      </c>
      <c r="AO15" s="75">
        <v>169.24199999999999</v>
      </c>
      <c r="AP15" s="75">
        <f t="shared" si="17"/>
        <v>1.1999999999972033</v>
      </c>
      <c r="AQ15" s="75">
        <v>169.24299999999999</v>
      </c>
      <c r="AR15" s="75">
        <f t="shared" si="18"/>
        <v>1.2999999999976808</v>
      </c>
      <c r="AS15" s="75">
        <v>169.239</v>
      </c>
      <c r="AT15" s="75">
        <f t="shared" si="19"/>
        <v>1.3999999999981583</v>
      </c>
      <c r="AU15" s="75">
        <v>169.239</v>
      </c>
      <c r="AV15" s="75">
        <f t="shared" si="20"/>
        <v>1.3999999999981583</v>
      </c>
      <c r="AW15" s="75">
        <v>169.23999999999998</v>
      </c>
      <c r="AX15" s="75">
        <f t="shared" si="21"/>
        <v>1.4999999999957936</v>
      </c>
      <c r="AY15" s="75"/>
    </row>
    <row r="16" spans="1:51" x14ac:dyDescent="0.25">
      <c r="A16" s="99" t="s">
        <v>78</v>
      </c>
      <c r="B16" s="95">
        <v>184.095</v>
      </c>
      <c r="C16" s="72">
        <v>184.095</v>
      </c>
      <c r="D16" s="73">
        <v>0</v>
      </c>
      <c r="E16" s="73">
        <v>184.09100000000001</v>
      </c>
      <c r="F16" s="98">
        <f t="shared" si="0"/>
        <v>0.20000000000379714</v>
      </c>
      <c r="G16" s="73">
        <v>184.09</v>
      </c>
      <c r="H16" s="73">
        <f t="shared" si="22"/>
        <v>0.49999999999954525</v>
      </c>
      <c r="I16" s="73">
        <v>184.09100000000001</v>
      </c>
      <c r="J16" s="98">
        <f t="shared" si="1"/>
        <v>0.40000000000475211</v>
      </c>
      <c r="K16" s="73">
        <v>184.09100000000001</v>
      </c>
      <c r="L16" s="98">
        <f t="shared" si="2"/>
        <v>0.30000000000143245</v>
      </c>
      <c r="M16" s="73">
        <v>184.09199999999998</v>
      </c>
      <c r="N16" s="98">
        <f t="shared" si="3"/>
        <v>0.39999999999906777</v>
      </c>
      <c r="O16" s="73">
        <v>184.09399999999999</v>
      </c>
      <c r="P16" s="98">
        <f t="shared" si="4"/>
        <v>0.60000000000002274</v>
      </c>
      <c r="Q16" s="73">
        <v>184.09299999999999</v>
      </c>
      <c r="R16" s="98">
        <f t="shared" si="5"/>
        <v>0.49999999999954525</v>
      </c>
      <c r="S16" s="73">
        <v>184.09399999999999</v>
      </c>
      <c r="T16" s="70">
        <f t="shared" si="6"/>
        <v>0.49999999999670308</v>
      </c>
      <c r="U16" s="73">
        <v>184.09</v>
      </c>
      <c r="V16" s="98">
        <f t="shared" si="7"/>
        <v>0.49999999999954525</v>
      </c>
      <c r="W16" s="73">
        <v>184.08799999999999</v>
      </c>
      <c r="X16" s="98">
        <f t="shared" si="8"/>
        <v>0.70000000000050022</v>
      </c>
      <c r="Y16" s="73">
        <v>184.089</v>
      </c>
      <c r="Z16" s="98">
        <f t="shared" si="9"/>
        <v>0.60000000000002274</v>
      </c>
      <c r="AA16" s="73">
        <v>184.09</v>
      </c>
      <c r="AB16" s="98">
        <f t="shared" si="10"/>
        <v>0.60000000000286491</v>
      </c>
      <c r="AC16" s="73">
        <v>184.08799999999999</v>
      </c>
      <c r="AD16" s="74">
        <f t="shared" si="11"/>
        <v>0.59999999999718057</v>
      </c>
      <c r="AE16" s="75">
        <v>184.084</v>
      </c>
      <c r="AF16" s="75">
        <f t="shared" si="12"/>
        <v>0.60000000000002274</v>
      </c>
      <c r="AG16" s="75">
        <v>184.083</v>
      </c>
      <c r="AH16" s="75">
        <f t="shared" si="13"/>
        <v>0.70000000000050022</v>
      </c>
      <c r="AI16" s="75">
        <v>184.08099999999999</v>
      </c>
      <c r="AJ16" s="75">
        <f t="shared" si="14"/>
        <v>0.79999999999813554</v>
      </c>
      <c r="AK16" s="75">
        <v>184.083</v>
      </c>
      <c r="AL16" s="75">
        <f t="shared" si="15"/>
        <v>0.99999999999909051</v>
      </c>
      <c r="AM16" s="75">
        <v>184.08199999999999</v>
      </c>
      <c r="AN16" s="75">
        <f t="shared" si="16"/>
        <v>1.0000000000019327</v>
      </c>
      <c r="AO16" s="75">
        <v>184.07999999999998</v>
      </c>
      <c r="AP16" s="75">
        <f t="shared" si="17"/>
        <v>0.99999999999624833</v>
      </c>
      <c r="AQ16" s="75">
        <v>184.07999999999998</v>
      </c>
      <c r="AR16" s="75">
        <f t="shared" si="18"/>
        <v>0.99999999999624833</v>
      </c>
      <c r="AS16" s="75">
        <v>184.077</v>
      </c>
      <c r="AT16" s="75">
        <f t="shared" si="19"/>
        <v>1.1999999999972033</v>
      </c>
      <c r="AU16" s="75">
        <v>184.07599999999999</v>
      </c>
      <c r="AV16" s="75">
        <f t="shared" si="20"/>
        <v>1.0999999999967258</v>
      </c>
      <c r="AW16" s="75">
        <v>184.077</v>
      </c>
      <c r="AX16" s="75">
        <f t="shared" si="21"/>
        <v>1.1999999999972033</v>
      </c>
      <c r="AY16" s="75"/>
    </row>
    <row r="17" spans="1:51" x14ac:dyDescent="0.25">
      <c r="A17" s="99" t="s">
        <v>79</v>
      </c>
      <c r="B17" s="95">
        <v>196.08</v>
      </c>
      <c r="C17" s="72">
        <v>196.08</v>
      </c>
      <c r="D17" s="73">
        <v>0</v>
      </c>
      <c r="E17" s="73">
        <v>196.07400000000001</v>
      </c>
      <c r="F17" s="98">
        <v>0</v>
      </c>
      <c r="G17" s="73">
        <v>196.07400000000001</v>
      </c>
      <c r="H17" s="73">
        <f t="shared" si="22"/>
        <v>0.60000000000002274</v>
      </c>
      <c r="I17" s="73">
        <v>196.07400000000001</v>
      </c>
      <c r="J17" s="98">
        <f t="shared" si="1"/>
        <v>0.20000000000379714</v>
      </c>
      <c r="K17" s="73">
        <v>196.07599999999999</v>
      </c>
      <c r="L17" s="98">
        <f t="shared" si="2"/>
        <v>0.29999999999859028</v>
      </c>
      <c r="M17" s="73">
        <v>196.07499999999999</v>
      </c>
      <c r="N17" s="98">
        <f t="shared" si="3"/>
        <v>0.1999999999981128</v>
      </c>
      <c r="O17" s="73">
        <v>196.077</v>
      </c>
      <c r="P17" s="98">
        <f t="shared" si="4"/>
        <v>0.39999999999906777</v>
      </c>
      <c r="Q17" s="73">
        <v>196.077</v>
      </c>
      <c r="R17" s="98">
        <f t="shared" si="5"/>
        <v>0.39999999999906777</v>
      </c>
      <c r="S17" s="73">
        <v>196.077</v>
      </c>
      <c r="T17" s="70">
        <f t="shared" si="6"/>
        <v>0.29999999999574811</v>
      </c>
      <c r="U17" s="73">
        <v>196.07399999999998</v>
      </c>
      <c r="V17" s="98">
        <f t="shared" si="7"/>
        <v>0.3999999999962256</v>
      </c>
      <c r="W17" s="73">
        <v>196.071</v>
      </c>
      <c r="X17" s="98">
        <f t="shared" si="8"/>
        <v>0.49999999999954525</v>
      </c>
      <c r="Y17" s="73">
        <v>196.07300000000001</v>
      </c>
      <c r="Z17" s="98">
        <f t="shared" si="9"/>
        <v>0.49999999999954525</v>
      </c>
      <c r="AA17" s="73">
        <v>196.07300000000001</v>
      </c>
      <c r="AB17" s="98">
        <f t="shared" si="10"/>
        <v>0.40000000000190994</v>
      </c>
      <c r="AC17" s="73">
        <v>196.07</v>
      </c>
      <c r="AD17" s="74">
        <f t="shared" si="11"/>
        <v>0.29999999999574811</v>
      </c>
      <c r="AE17" s="75">
        <v>196.06700000000001</v>
      </c>
      <c r="AF17" s="75">
        <f t="shared" si="12"/>
        <v>0.39999999999906777</v>
      </c>
      <c r="AG17" s="75">
        <v>196.06700000000001</v>
      </c>
      <c r="AH17" s="75">
        <f t="shared" si="13"/>
        <v>0.60000000000002274</v>
      </c>
      <c r="AI17" s="75">
        <v>196.06299999999999</v>
      </c>
      <c r="AJ17" s="75">
        <f t="shared" si="14"/>
        <v>0.49999999999670308</v>
      </c>
      <c r="AK17" s="75">
        <v>196.065</v>
      </c>
      <c r="AL17" s="75">
        <f t="shared" si="15"/>
        <v>0.69999999999765805</v>
      </c>
      <c r="AM17" s="75">
        <v>196.065</v>
      </c>
      <c r="AN17" s="75">
        <f t="shared" si="16"/>
        <v>0.80000000000097771</v>
      </c>
      <c r="AO17" s="75">
        <v>196.06199999999998</v>
      </c>
      <c r="AP17" s="75">
        <f t="shared" si="17"/>
        <v>0.69999999999481588</v>
      </c>
      <c r="AQ17" s="75">
        <v>196.06299999999999</v>
      </c>
      <c r="AR17" s="75">
        <f t="shared" si="18"/>
        <v>0.79999999999529336</v>
      </c>
      <c r="AS17" s="75">
        <v>196.059</v>
      </c>
      <c r="AT17" s="75">
        <f t="shared" si="19"/>
        <v>0.89999999999577085</v>
      </c>
      <c r="AU17" s="75">
        <v>196.06</v>
      </c>
      <c r="AV17" s="75">
        <f t="shared" si="20"/>
        <v>0.99999999999624833</v>
      </c>
      <c r="AW17" s="75">
        <v>196.06</v>
      </c>
      <c r="AX17" s="75">
        <f t="shared" si="21"/>
        <v>0.99999999999624833</v>
      </c>
      <c r="AY17" s="75"/>
    </row>
    <row r="18" spans="1:51" x14ac:dyDescent="0.25">
      <c r="A18" s="99" t="s">
        <v>80</v>
      </c>
      <c r="B18" s="95">
        <v>201.27</v>
      </c>
      <c r="C18" s="72">
        <v>201.27</v>
      </c>
      <c r="D18" s="73">
        <v>0</v>
      </c>
      <c r="E18" s="73">
        <v>201.26599999999999</v>
      </c>
      <c r="F18" s="98">
        <f t="shared" si="0"/>
        <v>0.20000000000095497</v>
      </c>
      <c r="G18" s="73">
        <v>201.26500000000001</v>
      </c>
      <c r="H18" s="73">
        <f t="shared" si="22"/>
        <v>0.49999999999954525</v>
      </c>
      <c r="I18" s="73">
        <v>201.26500000000001</v>
      </c>
      <c r="J18" s="98">
        <f t="shared" si="1"/>
        <v>0.30000000000427463</v>
      </c>
      <c r="K18" s="73">
        <v>201.26599999999999</v>
      </c>
      <c r="L18" s="98">
        <f t="shared" si="2"/>
        <v>0.29999999999859028</v>
      </c>
      <c r="M18" s="73">
        <v>201.267</v>
      </c>
      <c r="N18" s="98">
        <f t="shared" si="3"/>
        <v>0.39999999999906777</v>
      </c>
      <c r="O18" s="73">
        <v>201.268</v>
      </c>
      <c r="P18" s="98">
        <f t="shared" si="4"/>
        <v>0.49999999999954525</v>
      </c>
      <c r="Q18" s="73">
        <v>201.267</v>
      </c>
      <c r="R18" s="98">
        <f t="shared" si="5"/>
        <v>0.39999999999906777</v>
      </c>
      <c r="S18" s="73">
        <v>201.268</v>
      </c>
      <c r="T18" s="70">
        <f t="shared" si="6"/>
        <v>0.3999999999962256</v>
      </c>
      <c r="U18" s="73">
        <v>201.26499999999999</v>
      </c>
      <c r="V18" s="98">
        <f t="shared" si="7"/>
        <v>0.49999999999670308</v>
      </c>
      <c r="W18" s="73">
        <v>201.26300000000001</v>
      </c>
      <c r="X18" s="98">
        <f t="shared" si="8"/>
        <v>0.70000000000050022</v>
      </c>
      <c r="Y18" s="73">
        <v>201.26399999999998</v>
      </c>
      <c r="Z18" s="98">
        <f t="shared" si="9"/>
        <v>0.59999999999718057</v>
      </c>
      <c r="AA18" s="73">
        <v>201.26399999999998</v>
      </c>
      <c r="AB18" s="98">
        <f t="shared" si="10"/>
        <v>0.49999999999954525</v>
      </c>
      <c r="AC18" s="73">
        <v>201.262</v>
      </c>
      <c r="AD18" s="74">
        <f t="shared" si="11"/>
        <v>0.49999999999670308</v>
      </c>
      <c r="AE18" s="75">
        <v>201.25799999999998</v>
      </c>
      <c r="AF18" s="75">
        <f t="shared" si="12"/>
        <v>0.49999999999670308</v>
      </c>
      <c r="AG18" s="75">
        <v>201.25700000000001</v>
      </c>
      <c r="AH18" s="75">
        <f t="shared" si="13"/>
        <v>0.60000000000002274</v>
      </c>
      <c r="AI18" s="75">
        <v>201.255</v>
      </c>
      <c r="AJ18" s="75">
        <f t="shared" si="14"/>
        <v>0.69999999999765805</v>
      </c>
      <c r="AK18" s="75">
        <v>201.256</v>
      </c>
      <c r="AL18" s="75">
        <f t="shared" si="15"/>
        <v>0.79999999999813554</v>
      </c>
      <c r="AM18" s="75">
        <v>201.255</v>
      </c>
      <c r="AN18" s="75">
        <f t="shared" si="16"/>
        <v>0.80000000000097771</v>
      </c>
      <c r="AO18" s="75">
        <v>201.25299999999999</v>
      </c>
      <c r="AP18" s="75">
        <f t="shared" si="17"/>
        <v>0.79999999999529336</v>
      </c>
      <c r="AQ18" s="75">
        <v>201.25399999999999</v>
      </c>
      <c r="AR18" s="75">
        <f t="shared" si="18"/>
        <v>0.89999999999577085</v>
      </c>
      <c r="AS18" s="75">
        <v>201.25</v>
      </c>
      <c r="AT18" s="75">
        <f t="shared" si="19"/>
        <v>0.99999999999624833</v>
      </c>
      <c r="AU18" s="75">
        <v>201.249</v>
      </c>
      <c r="AV18" s="75">
        <f t="shared" si="20"/>
        <v>0.89999999999577085</v>
      </c>
      <c r="AW18" s="75">
        <v>201.251</v>
      </c>
      <c r="AX18" s="75">
        <f t="shared" si="21"/>
        <v>1.0999999999967258</v>
      </c>
      <c r="AY18" s="75"/>
    </row>
    <row r="19" spans="1:51" x14ac:dyDescent="0.25">
      <c r="A19" s="99" t="s">
        <v>81</v>
      </c>
      <c r="B19" s="95">
        <v>212.12800000000001</v>
      </c>
      <c r="C19" s="72">
        <v>212.12800000000001</v>
      </c>
      <c r="D19" s="73">
        <v>0</v>
      </c>
      <c r="E19" s="73">
        <v>212.12200000000001</v>
      </c>
      <c r="F19" s="98">
        <v>0</v>
      </c>
      <c r="G19" s="73">
        <v>212.12100000000001</v>
      </c>
      <c r="H19" s="73">
        <f t="shared" si="22"/>
        <v>0.70000000000050022</v>
      </c>
      <c r="I19" s="73">
        <v>212.12100000000001</v>
      </c>
      <c r="J19" s="98">
        <f t="shared" si="1"/>
        <v>0.10000000000331966</v>
      </c>
      <c r="K19" s="73">
        <v>212.12100000000001</v>
      </c>
      <c r="L19" s="98">
        <f t="shared" si="2"/>
        <v>0</v>
      </c>
      <c r="M19" s="73">
        <v>212.12199999999999</v>
      </c>
      <c r="N19" s="98">
        <f t="shared" si="3"/>
        <v>9.9999999997635314E-2</v>
      </c>
      <c r="O19" s="73">
        <v>212.124</v>
      </c>
      <c r="P19" s="98">
        <f t="shared" si="4"/>
        <v>0.29999999999859028</v>
      </c>
      <c r="Q19" s="73">
        <v>212.12299999999999</v>
      </c>
      <c r="R19" s="98">
        <f t="shared" si="5"/>
        <v>0.1999999999981128</v>
      </c>
      <c r="S19" s="73">
        <v>212.124</v>
      </c>
      <c r="T19" s="70">
        <f t="shared" si="6"/>
        <v>0.19999999999527063</v>
      </c>
      <c r="U19" s="73">
        <v>212.12099999999998</v>
      </c>
      <c r="V19" s="98">
        <f t="shared" si="7"/>
        <v>0.29999999999574811</v>
      </c>
      <c r="W19" s="73">
        <v>212.11799999999999</v>
      </c>
      <c r="X19" s="98">
        <f t="shared" si="8"/>
        <v>0.39999999999906777</v>
      </c>
      <c r="Y19" s="73">
        <v>212.119</v>
      </c>
      <c r="Z19" s="98">
        <f t="shared" si="9"/>
        <v>0.29999999999859028</v>
      </c>
      <c r="AA19" s="73">
        <v>212.119</v>
      </c>
      <c r="AB19" s="98">
        <f t="shared" si="10"/>
        <v>0.20000000000095497</v>
      </c>
      <c r="AC19" s="73">
        <v>212.11799999999999</v>
      </c>
      <c r="AD19" s="74">
        <f t="shared" si="11"/>
        <v>0.29999999999574811</v>
      </c>
      <c r="AE19" s="75">
        <v>212.113</v>
      </c>
      <c r="AF19" s="75">
        <f t="shared" si="12"/>
        <v>0.1999999999981128</v>
      </c>
      <c r="AG19" s="75">
        <v>212.113</v>
      </c>
      <c r="AH19" s="75">
        <f t="shared" si="13"/>
        <v>0.39999999999906777</v>
      </c>
      <c r="AI19" s="75">
        <v>212.10999999999999</v>
      </c>
      <c r="AJ19" s="75">
        <f t="shared" si="14"/>
        <v>0.3999999999962256</v>
      </c>
      <c r="AK19" s="75">
        <v>212.11199999999999</v>
      </c>
      <c r="AL19" s="75">
        <f t="shared" si="15"/>
        <v>0.59999999999718057</v>
      </c>
      <c r="AM19" s="75">
        <v>212.11099999999999</v>
      </c>
      <c r="AN19" s="75">
        <f t="shared" si="16"/>
        <v>0.60000000000002274</v>
      </c>
      <c r="AO19" s="75">
        <v>212.10899999999998</v>
      </c>
      <c r="AP19" s="75">
        <f t="shared" si="17"/>
        <v>0.5999999999943384</v>
      </c>
      <c r="AQ19" s="75">
        <v>212.10999999999999</v>
      </c>
      <c r="AR19" s="75">
        <f t="shared" si="18"/>
        <v>0.69999999999481588</v>
      </c>
      <c r="AS19" s="75">
        <v>212.10499999999999</v>
      </c>
      <c r="AT19" s="75">
        <f t="shared" si="19"/>
        <v>0.69999999999481588</v>
      </c>
      <c r="AU19" s="75">
        <v>212.10399999999998</v>
      </c>
      <c r="AV19" s="75">
        <f t="shared" si="20"/>
        <v>0.5999999999943384</v>
      </c>
      <c r="AW19" s="75">
        <v>212.10499999999999</v>
      </c>
      <c r="AX19" s="75">
        <f t="shared" si="21"/>
        <v>0.69999999999481588</v>
      </c>
      <c r="AY19" s="75"/>
    </row>
    <row r="20" spans="1:51" x14ac:dyDescent="0.25">
      <c r="A20" s="99" t="s">
        <v>82</v>
      </c>
      <c r="B20" s="95">
        <v>223.25900000000001</v>
      </c>
      <c r="C20" s="72">
        <v>223.25900000000001</v>
      </c>
      <c r="D20" s="73">
        <v>0</v>
      </c>
      <c r="E20" s="73">
        <v>223.255</v>
      </c>
      <c r="F20" s="98">
        <f t="shared" si="0"/>
        <v>0.20000000000095497</v>
      </c>
      <c r="G20" s="73">
        <v>223.25300000000001</v>
      </c>
      <c r="H20" s="73">
        <f t="shared" si="22"/>
        <v>0.60000000000002274</v>
      </c>
      <c r="I20" s="73">
        <v>223.25300000000001</v>
      </c>
      <c r="J20" s="98">
        <f t="shared" si="1"/>
        <v>0.20000000000379714</v>
      </c>
      <c r="K20" s="73">
        <v>223.25399999999999</v>
      </c>
      <c r="L20" s="98">
        <f t="shared" si="2"/>
        <v>0.1999999999981128</v>
      </c>
      <c r="M20" s="73">
        <v>223.255</v>
      </c>
      <c r="N20" s="98">
        <f t="shared" si="3"/>
        <v>0.29999999999859028</v>
      </c>
      <c r="O20" s="73">
        <v>223.25700000000001</v>
      </c>
      <c r="P20" s="98">
        <f t="shared" si="4"/>
        <v>0.49999999999954525</v>
      </c>
      <c r="Q20" s="73">
        <v>223.255</v>
      </c>
      <c r="R20" s="98">
        <f t="shared" si="5"/>
        <v>0.29999999999859028</v>
      </c>
      <c r="S20" s="73">
        <v>223.25700000000001</v>
      </c>
      <c r="T20" s="70">
        <f t="shared" si="6"/>
        <v>0.3999999999962256</v>
      </c>
      <c r="U20" s="73">
        <v>223.25299999999999</v>
      </c>
      <c r="V20" s="98">
        <f t="shared" si="7"/>
        <v>0.3999999999962256</v>
      </c>
      <c r="W20" s="73">
        <v>223.25</v>
      </c>
      <c r="X20" s="98">
        <f t="shared" si="8"/>
        <v>0.49999999999954525</v>
      </c>
      <c r="Y20" s="73">
        <v>223.25199999999998</v>
      </c>
      <c r="Z20" s="98">
        <f t="shared" si="9"/>
        <v>0.49999999999670308</v>
      </c>
      <c r="AA20" s="73">
        <v>223.25199999999998</v>
      </c>
      <c r="AB20" s="98">
        <f t="shared" si="10"/>
        <v>0.39999999999906777</v>
      </c>
      <c r="AC20" s="73">
        <v>223.251</v>
      </c>
      <c r="AD20" s="74">
        <f t="shared" si="11"/>
        <v>0.49999999999670308</v>
      </c>
      <c r="AE20" s="75">
        <v>223.24699999999999</v>
      </c>
      <c r="AF20" s="75">
        <f t="shared" si="12"/>
        <v>0.49999999999670308</v>
      </c>
      <c r="AG20" s="75">
        <v>223.24599999999998</v>
      </c>
      <c r="AH20" s="75">
        <f t="shared" si="13"/>
        <v>0.59999999999718057</v>
      </c>
      <c r="AI20" s="75">
        <v>223.24299999999999</v>
      </c>
      <c r="AJ20" s="75">
        <f t="shared" si="14"/>
        <v>0.59999999999718057</v>
      </c>
      <c r="AK20" s="75">
        <v>223.244</v>
      </c>
      <c r="AL20" s="75">
        <f t="shared" si="15"/>
        <v>0.69999999999765805</v>
      </c>
      <c r="AM20" s="75">
        <v>223.24299999999999</v>
      </c>
      <c r="AN20" s="75">
        <f t="shared" si="16"/>
        <v>0.70000000000050022</v>
      </c>
      <c r="AO20" s="75">
        <v>223.24099999999999</v>
      </c>
      <c r="AP20" s="75">
        <f t="shared" si="17"/>
        <v>0.69999999999481588</v>
      </c>
      <c r="AQ20" s="75">
        <v>223.24099999999999</v>
      </c>
      <c r="AR20" s="75">
        <f t="shared" si="18"/>
        <v>0.69999999999481588</v>
      </c>
      <c r="AS20" s="75">
        <v>223.23699999999999</v>
      </c>
      <c r="AT20" s="75">
        <f t="shared" si="19"/>
        <v>0.79999999999529336</v>
      </c>
      <c r="AU20" s="75">
        <v>223.23699999999999</v>
      </c>
      <c r="AV20" s="75">
        <f t="shared" si="20"/>
        <v>0.79999999999529336</v>
      </c>
      <c r="AW20" s="75">
        <v>223.238</v>
      </c>
      <c r="AX20" s="75">
        <f t="shared" si="21"/>
        <v>0.89999999999577085</v>
      </c>
      <c r="AY20" s="75"/>
    </row>
    <row r="21" spans="1:51" x14ac:dyDescent="0.25">
      <c r="A21" s="99" t="s">
        <v>83</v>
      </c>
      <c r="B21" s="95">
        <v>237.30199999999999</v>
      </c>
      <c r="C21" s="72">
        <v>237.30199999999999</v>
      </c>
      <c r="D21" s="73">
        <v>0</v>
      </c>
      <c r="E21" s="73">
        <v>237.297</v>
      </c>
      <c r="F21" s="98">
        <f t="shared" si="0"/>
        <v>0.10000000000331966</v>
      </c>
      <c r="G21" s="73">
        <v>237.29599999999999</v>
      </c>
      <c r="H21" s="73">
        <f t="shared" si="22"/>
        <v>0.60000000000002274</v>
      </c>
      <c r="I21" s="73">
        <v>237.29599999999999</v>
      </c>
      <c r="J21" s="98">
        <f t="shared" si="1"/>
        <v>0.20000000000379714</v>
      </c>
      <c r="K21" s="73">
        <v>237.297</v>
      </c>
      <c r="L21" s="98">
        <f t="shared" si="2"/>
        <v>0.20000000000095497</v>
      </c>
      <c r="M21" s="73">
        <v>237.297</v>
      </c>
      <c r="N21" s="98">
        <f t="shared" si="3"/>
        <v>0.20000000000095497</v>
      </c>
      <c r="O21" s="73">
        <v>237.29900000000001</v>
      </c>
      <c r="P21" s="98">
        <f t="shared" si="4"/>
        <v>0.40000000000190994</v>
      </c>
      <c r="Q21" s="73">
        <v>237.297</v>
      </c>
      <c r="R21" s="98">
        <f t="shared" si="5"/>
        <v>0.20000000000095497</v>
      </c>
      <c r="S21" s="73">
        <v>237.29999999999998</v>
      </c>
      <c r="T21" s="70">
        <f t="shared" si="6"/>
        <v>0.3999999999962256</v>
      </c>
      <c r="U21" s="73">
        <v>237.29599999999999</v>
      </c>
      <c r="V21" s="98">
        <f t="shared" si="7"/>
        <v>0.39999999999906777</v>
      </c>
      <c r="W21" s="73">
        <v>237.29300000000001</v>
      </c>
      <c r="X21" s="98">
        <f t="shared" si="8"/>
        <v>0.50000000000238742</v>
      </c>
      <c r="Y21" s="73">
        <v>237.29399999999998</v>
      </c>
      <c r="Z21" s="98">
        <f t="shared" si="9"/>
        <v>0.39999999999906777</v>
      </c>
      <c r="AA21" s="73">
        <v>237.29399999999998</v>
      </c>
      <c r="AB21" s="98">
        <f t="shared" si="10"/>
        <v>0.30000000000143245</v>
      </c>
      <c r="AC21" s="73">
        <v>237.292</v>
      </c>
      <c r="AD21" s="74">
        <f t="shared" si="11"/>
        <v>0.29999999999859028</v>
      </c>
      <c r="AE21" s="75">
        <v>237.28799999999998</v>
      </c>
      <c r="AF21" s="75">
        <f t="shared" si="12"/>
        <v>0.29999999999859028</v>
      </c>
      <c r="AG21" s="75">
        <v>237.28700000000001</v>
      </c>
      <c r="AH21" s="75">
        <f t="shared" si="13"/>
        <v>0.40000000000190994</v>
      </c>
      <c r="AI21" s="75">
        <v>237.28399999999999</v>
      </c>
      <c r="AJ21" s="75">
        <f t="shared" si="14"/>
        <v>0.39999999999906777</v>
      </c>
      <c r="AK21" s="75">
        <v>237.286</v>
      </c>
      <c r="AL21" s="75">
        <f t="shared" si="15"/>
        <v>0.60000000000002274</v>
      </c>
      <c r="AM21" s="75">
        <v>237.285</v>
      </c>
      <c r="AN21" s="75">
        <f t="shared" si="16"/>
        <v>0.60000000000286491</v>
      </c>
      <c r="AO21" s="75">
        <v>237.28199999999998</v>
      </c>
      <c r="AP21" s="75">
        <f t="shared" si="17"/>
        <v>0.49999999999670308</v>
      </c>
      <c r="AQ21" s="75">
        <v>237.28299999999999</v>
      </c>
      <c r="AR21" s="75">
        <f t="shared" si="18"/>
        <v>0.59999999999718057</v>
      </c>
      <c r="AS21" s="75">
        <v>237.27799999999999</v>
      </c>
      <c r="AT21" s="75">
        <f t="shared" si="19"/>
        <v>0.59999999999718057</v>
      </c>
      <c r="AU21" s="75">
        <v>237.27799999999999</v>
      </c>
      <c r="AV21" s="75">
        <f t="shared" si="20"/>
        <v>0.59999999999718057</v>
      </c>
      <c r="AW21" s="75">
        <v>237.279</v>
      </c>
      <c r="AX21" s="75">
        <f t="shared" si="21"/>
        <v>0.69999999999765805</v>
      </c>
      <c r="AY21" s="75"/>
    </row>
    <row r="22" spans="1:51" x14ac:dyDescent="0.25">
      <c r="A22" s="99" t="s">
        <v>84</v>
      </c>
      <c r="B22" s="95">
        <v>250.80199999999999</v>
      </c>
      <c r="C22" s="72">
        <v>250.80199999999999</v>
      </c>
      <c r="D22" s="73">
        <v>0</v>
      </c>
      <c r="E22" s="73">
        <v>250.797</v>
      </c>
      <c r="F22" s="98">
        <f t="shared" si="0"/>
        <v>0.10000000000331966</v>
      </c>
      <c r="G22" s="73">
        <v>250.79500000000002</v>
      </c>
      <c r="H22" s="73">
        <f t="shared" si="22"/>
        <v>0.69999999999765805</v>
      </c>
      <c r="I22" s="73">
        <v>250.79500000000002</v>
      </c>
      <c r="J22" s="98">
        <f t="shared" si="1"/>
        <v>0.10000000000616183</v>
      </c>
      <c r="K22" s="73">
        <v>250.79599999999999</v>
      </c>
      <c r="L22" s="98">
        <f t="shared" si="2"/>
        <v>0.10000000000047748</v>
      </c>
      <c r="M22" s="73">
        <v>250.797</v>
      </c>
      <c r="N22" s="98">
        <f t="shared" si="3"/>
        <v>0.20000000000095497</v>
      </c>
      <c r="O22" s="73">
        <v>250.797</v>
      </c>
      <c r="P22" s="98">
        <f t="shared" si="4"/>
        <v>0.20000000000095497</v>
      </c>
      <c r="Q22" s="73">
        <v>250.797</v>
      </c>
      <c r="R22" s="98">
        <f t="shared" si="5"/>
        <v>0.20000000000095497</v>
      </c>
      <c r="S22" s="73">
        <v>250.79999999999998</v>
      </c>
      <c r="T22" s="70">
        <f t="shared" si="6"/>
        <v>0.3999999999962256</v>
      </c>
      <c r="U22" s="73">
        <v>250.79499999999999</v>
      </c>
      <c r="V22" s="98">
        <f t="shared" si="7"/>
        <v>0.29999999999859028</v>
      </c>
      <c r="W22" s="73">
        <v>250.792</v>
      </c>
      <c r="X22" s="98">
        <f t="shared" si="8"/>
        <v>0.40000000000190994</v>
      </c>
      <c r="Y22" s="73">
        <v>250.79300000000001</v>
      </c>
      <c r="Z22" s="98">
        <f t="shared" si="9"/>
        <v>0.30000000000143245</v>
      </c>
      <c r="AA22" s="73">
        <v>250.79399999999998</v>
      </c>
      <c r="AB22" s="98">
        <f t="shared" si="10"/>
        <v>0.30000000000143245</v>
      </c>
      <c r="AC22" s="73">
        <v>250.791</v>
      </c>
      <c r="AD22" s="74">
        <f t="shared" si="11"/>
        <v>0.1999999999981128</v>
      </c>
      <c r="AE22" s="75">
        <v>250.786</v>
      </c>
      <c r="AF22" s="75">
        <f t="shared" si="12"/>
        <v>0.10000000000047748</v>
      </c>
      <c r="AG22" s="75">
        <v>250.786</v>
      </c>
      <c r="AH22" s="75">
        <f t="shared" si="13"/>
        <v>0.30000000000143245</v>
      </c>
      <c r="AI22" s="75">
        <v>250.78399999999999</v>
      </c>
      <c r="AJ22" s="75">
        <f t="shared" si="14"/>
        <v>0.39999999999906777</v>
      </c>
      <c r="AK22" s="75">
        <v>250.78399999999999</v>
      </c>
      <c r="AL22" s="75">
        <f t="shared" si="15"/>
        <v>0.39999999999906777</v>
      </c>
      <c r="AM22" s="75">
        <v>250.78399999999999</v>
      </c>
      <c r="AN22" s="75">
        <f t="shared" si="16"/>
        <v>0.50000000000238742</v>
      </c>
      <c r="AO22" s="75">
        <v>250.78100000000001</v>
      </c>
      <c r="AP22" s="75">
        <f t="shared" si="17"/>
        <v>0.39999999999906777</v>
      </c>
      <c r="AQ22" s="75">
        <v>250.78199999999998</v>
      </c>
      <c r="AR22" s="75">
        <f t="shared" si="18"/>
        <v>0.49999999999670308</v>
      </c>
      <c r="AS22" s="75">
        <v>250.77799999999999</v>
      </c>
      <c r="AT22" s="75">
        <f t="shared" si="19"/>
        <v>0.59999999999718057</v>
      </c>
      <c r="AU22" s="75">
        <v>250.77699999999999</v>
      </c>
      <c r="AV22" s="75">
        <f t="shared" si="20"/>
        <v>0.49999999999670308</v>
      </c>
      <c r="AW22" s="75">
        <v>250.77799999999999</v>
      </c>
      <c r="AX22" s="75">
        <f t="shared" si="21"/>
        <v>0.59999999999718057</v>
      </c>
      <c r="AY22" s="75"/>
    </row>
    <row r="23" spans="1:51" x14ac:dyDescent="0.25">
      <c r="A23" s="99" t="s">
        <v>85</v>
      </c>
      <c r="B23" s="95">
        <v>261.28799999999995</v>
      </c>
      <c r="C23" s="72">
        <v>261.28799999999995</v>
      </c>
      <c r="D23" s="73">
        <v>0</v>
      </c>
      <c r="E23" s="73">
        <v>261.28399999999999</v>
      </c>
      <c r="F23" s="98">
        <f t="shared" si="0"/>
        <v>0.20000000000663931</v>
      </c>
      <c r="G23" s="73">
        <v>261.28299999999996</v>
      </c>
      <c r="H23" s="73">
        <f t="shared" si="22"/>
        <v>0.49999999999954525</v>
      </c>
      <c r="I23" s="73">
        <v>261.28299999999996</v>
      </c>
      <c r="J23" s="98">
        <f t="shared" si="1"/>
        <v>0.30000000000427463</v>
      </c>
      <c r="K23" s="73">
        <v>261.28399999999999</v>
      </c>
      <c r="L23" s="98">
        <f t="shared" si="2"/>
        <v>0.30000000000427463</v>
      </c>
      <c r="M23" s="73">
        <v>261.28499999999997</v>
      </c>
      <c r="N23" s="98">
        <f t="shared" si="3"/>
        <v>0.40000000000190994</v>
      </c>
      <c r="O23" s="73">
        <v>261.28699999999998</v>
      </c>
      <c r="P23" s="98">
        <f t="shared" si="4"/>
        <v>0.60000000000286491</v>
      </c>
      <c r="Q23" s="73">
        <v>261.286</v>
      </c>
      <c r="R23" s="98">
        <f t="shared" si="5"/>
        <v>0.50000000000522959</v>
      </c>
      <c r="S23" s="73">
        <v>261.28699999999998</v>
      </c>
      <c r="T23" s="70">
        <f t="shared" si="6"/>
        <v>0.49999999999954525</v>
      </c>
      <c r="U23" s="73">
        <v>261.28300000000002</v>
      </c>
      <c r="V23" s="98">
        <f t="shared" si="7"/>
        <v>0.50000000000522959</v>
      </c>
      <c r="W23" s="73">
        <v>261.27999999999997</v>
      </c>
      <c r="X23" s="98">
        <f t="shared" si="8"/>
        <v>0.60000000000286491</v>
      </c>
      <c r="Y23" s="73">
        <v>261.28100000000001</v>
      </c>
      <c r="Z23" s="98">
        <f t="shared" si="9"/>
        <v>0.50000000000522959</v>
      </c>
      <c r="AA23" s="73">
        <v>261.28199999999998</v>
      </c>
      <c r="AB23" s="98">
        <f t="shared" si="10"/>
        <v>0.50000000000522959</v>
      </c>
      <c r="AC23" s="73">
        <v>261.279</v>
      </c>
      <c r="AD23" s="74">
        <f t="shared" si="11"/>
        <v>0.40000000000190994</v>
      </c>
      <c r="AE23" s="75">
        <v>261.27499999999998</v>
      </c>
      <c r="AF23" s="75">
        <f t="shared" si="12"/>
        <v>0.40000000000190994</v>
      </c>
      <c r="AG23" s="75">
        <v>261.274</v>
      </c>
      <c r="AH23" s="75">
        <f t="shared" si="13"/>
        <v>0.50000000000522959</v>
      </c>
      <c r="AI23" s="75">
        <v>261.27100000000002</v>
      </c>
      <c r="AJ23" s="75">
        <f t="shared" si="14"/>
        <v>0.50000000000522959</v>
      </c>
      <c r="AK23" s="75">
        <v>261.27199999999999</v>
      </c>
      <c r="AL23" s="75">
        <f t="shared" si="15"/>
        <v>0.60000000000286491</v>
      </c>
      <c r="AM23" s="75">
        <v>261.27100000000002</v>
      </c>
      <c r="AN23" s="75">
        <f t="shared" si="16"/>
        <v>0.60000000000854925</v>
      </c>
      <c r="AO23" s="75">
        <v>261.26900000000001</v>
      </c>
      <c r="AP23" s="75">
        <f t="shared" si="17"/>
        <v>0.60000000000286491</v>
      </c>
      <c r="AQ23" s="75">
        <v>261.27</v>
      </c>
      <c r="AR23" s="75">
        <f t="shared" si="18"/>
        <v>0.70000000000050022</v>
      </c>
      <c r="AS23" s="75">
        <v>261.26499999999999</v>
      </c>
      <c r="AT23" s="75">
        <f t="shared" si="19"/>
        <v>0.70000000000050022</v>
      </c>
      <c r="AU23" s="75">
        <v>261.26299999999998</v>
      </c>
      <c r="AV23" s="75">
        <f t="shared" si="20"/>
        <v>0.49999999999954525</v>
      </c>
      <c r="AW23" s="75">
        <v>261.26499999999999</v>
      </c>
      <c r="AX23" s="75">
        <f t="shared" si="21"/>
        <v>0.70000000000050022</v>
      </c>
      <c r="AY23" s="75"/>
    </row>
    <row r="24" spans="1:51" x14ac:dyDescent="0.25">
      <c r="A24" s="99" t="s">
        <v>86</v>
      </c>
      <c r="B24" s="95">
        <v>273.31099999999998</v>
      </c>
      <c r="C24" s="72">
        <v>273.31099999999998</v>
      </c>
      <c r="D24" s="73">
        <v>0</v>
      </c>
      <c r="E24" s="73">
        <v>273.30499999999995</v>
      </c>
      <c r="F24" s="98">
        <f t="shared" si="0"/>
        <v>0</v>
      </c>
      <c r="G24" s="73">
        <v>273.30399999999997</v>
      </c>
      <c r="H24" s="73">
        <f t="shared" si="22"/>
        <v>0.70000000000050022</v>
      </c>
      <c r="I24" s="73">
        <v>273.303</v>
      </c>
      <c r="J24" s="98">
        <v>0</v>
      </c>
      <c r="K24" s="73">
        <v>273.30399999999997</v>
      </c>
      <c r="L24" s="98">
        <f t="shared" si="2"/>
        <v>0</v>
      </c>
      <c r="M24" s="73">
        <v>273.30500000000001</v>
      </c>
      <c r="N24" s="98">
        <f t="shared" si="3"/>
        <v>0.10000000000331966</v>
      </c>
      <c r="O24" s="73">
        <v>273.30599999999998</v>
      </c>
      <c r="P24" s="98">
        <f t="shared" si="4"/>
        <v>0.20000000000095497</v>
      </c>
      <c r="Q24" s="73">
        <v>273.30500000000001</v>
      </c>
      <c r="R24" s="98">
        <f t="shared" si="5"/>
        <v>0.10000000000331966</v>
      </c>
      <c r="S24" s="73">
        <v>273.30700000000002</v>
      </c>
      <c r="T24" s="70">
        <f t="shared" si="6"/>
        <v>0.20000000000095497</v>
      </c>
      <c r="U24" s="73">
        <v>273.303</v>
      </c>
      <c r="V24" s="98">
        <f t="shared" si="7"/>
        <v>0.20000000000095497</v>
      </c>
      <c r="W24" s="73">
        <v>273.3</v>
      </c>
      <c r="X24" s="98">
        <f t="shared" si="8"/>
        <v>0.30000000000427463</v>
      </c>
      <c r="Y24" s="73">
        <v>273.30099999999999</v>
      </c>
      <c r="Z24" s="98">
        <f t="shared" si="9"/>
        <v>0.20000000000095497</v>
      </c>
      <c r="AA24" s="73">
        <v>273.30200000000002</v>
      </c>
      <c r="AB24" s="98">
        <f t="shared" si="10"/>
        <v>0.20000000000663931</v>
      </c>
      <c r="AC24" s="73">
        <v>273.3</v>
      </c>
      <c r="AD24" s="74">
        <f t="shared" si="11"/>
        <v>0.20000000000095497</v>
      </c>
      <c r="AE24" s="75">
        <v>273.29500000000002</v>
      </c>
      <c r="AF24" s="75">
        <f t="shared" si="12"/>
        <v>0.10000000000331966</v>
      </c>
      <c r="AG24" s="75">
        <v>273.29399999999998</v>
      </c>
      <c r="AH24" s="75">
        <f t="shared" si="13"/>
        <v>0.20000000000095497</v>
      </c>
      <c r="AI24" s="75">
        <v>273.29000000000002</v>
      </c>
      <c r="AJ24" s="75">
        <f t="shared" si="14"/>
        <v>0.10000000000331966</v>
      </c>
      <c r="AK24" s="75">
        <v>273.29000000000002</v>
      </c>
      <c r="AL24" s="75">
        <f t="shared" si="15"/>
        <v>0.10000000000331966</v>
      </c>
      <c r="AM24" s="75">
        <v>273.29000000000002</v>
      </c>
      <c r="AN24" s="75">
        <f t="shared" si="16"/>
        <v>0.20000000000663931</v>
      </c>
      <c r="AO24" s="75">
        <v>273.28800000000001</v>
      </c>
      <c r="AP24" s="75">
        <f t="shared" si="17"/>
        <v>0.20000000000095497</v>
      </c>
      <c r="AQ24" s="75">
        <v>273.28800000000001</v>
      </c>
      <c r="AR24" s="75">
        <f t="shared" si="18"/>
        <v>0.20000000000095497</v>
      </c>
      <c r="AS24" s="75">
        <v>273.28399999999999</v>
      </c>
      <c r="AT24" s="75">
        <f t="shared" si="19"/>
        <v>0.29999999999859028</v>
      </c>
      <c r="AU24" s="75">
        <v>273.28300000000002</v>
      </c>
      <c r="AV24" s="75">
        <f t="shared" si="20"/>
        <v>0.20000000000095497</v>
      </c>
      <c r="AW24" s="75">
        <v>273.28399999999999</v>
      </c>
      <c r="AX24" s="75">
        <f t="shared" si="21"/>
        <v>0.29999999999859028</v>
      </c>
      <c r="AY24" s="75"/>
    </row>
    <row r="25" spans="1:51" x14ac:dyDescent="0.25">
      <c r="A25" s="99" t="s">
        <v>87</v>
      </c>
      <c r="B25" s="95">
        <v>285.32399999999996</v>
      </c>
      <c r="C25" s="72">
        <v>285.32399999999996</v>
      </c>
      <c r="D25" s="73">
        <v>0</v>
      </c>
      <c r="E25" s="73">
        <v>285.32</v>
      </c>
      <c r="F25" s="98">
        <f t="shared" si="0"/>
        <v>0.20000000000663931</v>
      </c>
      <c r="G25" s="73">
        <v>285.31799999999998</v>
      </c>
      <c r="H25" s="73">
        <f t="shared" si="22"/>
        <v>0.59999999999718057</v>
      </c>
      <c r="I25" s="73">
        <v>285.31799999999998</v>
      </c>
      <c r="J25" s="98">
        <f t="shared" si="1"/>
        <v>0.20000000000663931</v>
      </c>
      <c r="K25" s="73">
        <v>285.31799999999998</v>
      </c>
      <c r="L25" s="98">
        <f t="shared" si="2"/>
        <v>0.10000000000331966</v>
      </c>
      <c r="M25" s="73">
        <v>285.31900000000002</v>
      </c>
      <c r="N25" s="98">
        <f t="shared" si="3"/>
        <v>0.20000000000663931</v>
      </c>
      <c r="O25" s="73">
        <v>285.32</v>
      </c>
      <c r="P25" s="98">
        <f t="shared" si="4"/>
        <v>0.30000000000427463</v>
      </c>
      <c r="Q25" s="73">
        <v>285.31900000000002</v>
      </c>
      <c r="R25" s="98">
        <f t="shared" si="5"/>
        <v>0.20000000000663931</v>
      </c>
      <c r="S25" s="73">
        <v>285.32099999999997</v>
      </c>
      <c r="T25" s="70">
        <f t="shared" si="6"/>
        <v>0.29999999999859028</v>
      </c>
      <c r="U25" s="73">
        <v>285.31700000000001</v>
      </c>
      <c r="V25" s="98">
        <f t="shared" si="7"/>
        <v>0.30000000000427463</v>
      </c>
      <c r="W25" s="73">
        <v>285.31400000000002</v>
      </c>
      <c r="X25" s="98">
        <f t="shared" si="8"/>
        <v>0.40000000000759428</v>
      </c>
      <c r="Y25" s="73">
        <v>285.315</v>
      </c>
      <c r="Z25" s="98">
        <f t="shared" si="9"/>
        <v>0.30000000000427463</v>
      </c>
      <c r="AA25" s="73">
        <v>285.31599999999997</v>
      </c>
      <c r="AB25" s="98">
        <f t="shared" si="10"/>
        <v>0.30000000000427463</v>
      </c>
      <c r="AC25" s="73">
        <v>285.31299999999999</v>
      </c>
      <c r="AD25" s="74">
        <f t="shared" si="11"/>
        <v>0.20000000000095497</v>
      </c>
      <c r="AE25" s="75">
        <v>285.30899999999997</v>
      </c>
      <c r="AF25" s="75">
        <f t="shared" si="12"/>
        <v>0.20000000000095497</v>
      </c>
      <c r="AG25" s="75">
        <v>285.30799999999999</v>
      </c>
      <c r="AH25" s="75">
        <f t="shared" si="13"/>
        <v>0.30000000000427463</v>
      </c>
      <c r="AI25" s="75">
        <v>285.30399999999997</v>
      </c>
      <c r="AJ25" s="75">
        <f t="shared" si="14"/>
        <v>0.20000000000095497</v>
      </c>
      <c r="AK25" s="75">
        <v>285.30399999999997</v>
      </c>
      <c r="AL25" s="75">
        <f t="shared" si="15"/>
        <v>0.20000000000095497</v>
      </c>
      <c r="AM25" s="75">
        <v>285.30399999999997</v>
      </c>
      <c r="AN25" s="75">
        <f t="shared" si="16"/>
        <v>0.30000000000427463</v>
      </c>
      <c r="AO25" s="75">
        <v>285.30099999999999</v>
      </c>
      <c r="AP25" s="75">
        <f t="shared" si="17"/>
        <v>0.20000000000095497</v>
      </c>
      <c r="AQ25" s="75">
        <v>285.30200000000002</v>
      </c>
      <c r="AR25" s="75">
        <f t="shared" si="18"/>
        <v>0.30000000000427463</v>
      </c>
      <c r="AS25" s="75">
        <v>285.29699999999997</v>
      </c>
      <c r="AT25" s="75">
        <f t="shared" si="19"/>
        <v>0.29999999999859028</v>
      </c>
      <c r="AU25" s="75">
        <v>285.29699999999997</v>
      </c>
      <c r="AV25" s="75">
        <f t="shared" si="20"/>
        <v>0.29999999999859028</v>
      </c>
      <c r="AW25" s="75">
        <v>285.29699999999997</v>
      </c>
      <c r="AX25" s="75">
        <f t="shared" si="21"/>
        <v>0.29999999999859028</v>
      </c>
      <c r="AY25" s="75"/>
    </row>
    <row r="26" spans="1:51" x14ac:dyDescent="0.25">
      <c r="A26" s="99" t="s">
        <v>88</v>
      </c>
      <c r="B26" s="96">
        <v>295.78699999999998</v>
      </c>
      <c r="C26" s="97">
        <v>295.78699999999998</v>
      </c>
      <c r="D26" s="73">
        <v>0</v>
      </c>
      <c r="E26" s="97">
        <v>295.78099999999995</v>
      </c>
      <c r="F26" s="98">
        <f t="shared" si="0"/>
        <v>0</v>
      </c>
      <c r="G26" s="70">
        <v>295.77999999999997</v>
      </c>
      <c r="H26" s="98">
        <f>(C26-G26)*100</f>
        <v>0.70000000000050022</v>
      </c>
      <c r="I26" s="70">
        <v>295.77999999999997</v>
      </c>
      <c r="J26" s="98">
        <f t="shared" si="1"/>
        <v>0.10000000000331966</v>
      </c>
      <c r="K26" s="70">
        <v>295.77999999999997</v>
      </c>
      <c r="L26" s="98">
        <f t="shared" si="2"/>
        <v>0</v>
      </c>
      <c r="M26" s="70">
        <v>295.78100000000001</v>
      </c>
      <c r="N26" s="98">
        <f t="shared" si="3"/>
        <v>0.10000000000331966</v>
      </c>
      <c r="O26" s="70">
        <v>295.78199999999998</v>
      </c>
      <c r="P26" s="98">
        <f t="shared" si="4"/>
        <v>0.20000000000095497</v>
      </c>
      <c r="Q26" s="70">
        <v>295.78100000000001</v>
      </c>
      <c r="R26" s="98">
        <f t="shared" si="5"/>
        <v>0.10000000000331966</v>
      </c>
      <c r="S26" s="70">
        <v>295.78199999999998</v>
      </c>
      <c r="T26" s="70">
        <f t="shared" si="6"/>
        <v>9.9999999997635314E-2</v>
      </c>
      <c r="U26" s="70">
        <v>295.77800000000002</v>
      </c>
      <c r="V26" s="98">
        <f t="shared" si="7"/>
        <v>0.10000000000331966</v>
      </c>
      <c r="W26" s="70">
        <v>295.774</v>
      </c>
      <c r="X26" s="98">
        <f t="shared" si="8"/>
        <v>0.10000000000331966</v>
      </c>
      <c r="Y26" s="70">
        <v>295.77600000000001</v>
      </c>
      <c r="Z26" s="98">
        <f t="shared" si="9"/>
        <v>0.10000000000331966</v>
      </c>
      <c r="AA26" s="70">
        <v>295.77600000000001</v>
      </c>
      <c r="AB26" s="98">
        <v>0</v>
      </c>
      <c r="AC26" s="70">
        <v>295.77299999999997</v>
      </c>
      <c r="AD26" s="74">
        <f t="shared" si="11"/>
        <v>-0.10000000000331966</v>
      </c>
      <c r="AE26" s="70">
        <v>295.76900000000001</v>
      </c>
      <c r="AF26" s="75">
        <f t="shared" si="12"/>
        <v>-9.9999999997635314E-2</v>
      </c>
      <c r="AG26" s="70">
        <v>295.767</v>
      </c>
      <c r="AH26" s="75">
        <f t="shared" si="13"/>
        <v>-9.9999999997635314E-2</v>
      </c>
      <c r="AI26" s="70">
        <v>295.76299999999998</v>
      </c>
      <c r="AJ26" s="75">
        <f t="shared" si="14"/>
        <v>-0.20000000000095497</v>
      </c>
      <c r="AK26" s="70">
        <v>295.76400000000001</v>
      </c>
      <c r="AL26" s="75">
        <f t="shared" si="15"/>
        <v>-9.9999999997635314E-2</v>
      </c>
      <c r="AM26" s="70">
        <v>295.76299999999998</v>
      </c>
      <c r="AN26" s="75">
        <f t="shared" si="16"/>
        <v>-9.9999999997635314E-2</v>
      </c>
      <c r="AO26" s="70">
        <v>295.76</v>
      </c>
      <c r="AP26" s="75">
        <f t="shared" si="17"/>
        <v>-0.20000000000095497</v>
      </c>
      <c r="AQ26" s="70">
        <v>295.76099999999997</v>
      </c>
      <c r="AR26" s="75">
        <f t="shared" si="18"/>
        <v>-0.10000000000331966</v>
      </c>
      <c r="AS26" s="70">
        <v>295.75599999999997</v>
      </c>
      <c r="AT26" s="75">
        <f t="shared" si="19"/>
        <v>-0.10000000000331966</v>
      </c>
      <c r="AU26" s="70">
        <v>295.75599999999997</v>
      </c>
      <c r="AV26" s="75">
        <f t="shared" si="20"/>
        <v>-0.10000000000331966</v>
      </c>
      <c r="AW26" s="70">
        <v>295.75599999999997</v>
      </c>
      <c r="AX26" s="75">
        <f t="shared" si="21"/>
        <v>-0.10000000000331966</v>
      </c>
    </row>
    <row r="27" spans="1:51" x14ac:dyDescent="0.25">
      <c r="A27" s="99" t="s">
        <v>89</v>
      </c>
      <c r="B27" s="96">
        <v>299.30799999999999</v>
      </c>
      <c r="C27" s="97">
        <v>299.30799999999999</v>
      </c>
      <c r="D27" s="73">
        <v>0</v>
      </c>
      <c r="E27" s="97">
        <v>299.30199999999996</v>
      </c>
      <c r="F27" s="98">
        <f>(E27-C27)*100-(E$27-C$27)*100</f>
        <v>0</v>
      </c>
      <c r="G27" s="70">
        <v>299.30099999999999</v>
      </c>
      <c r="H27" s="98">
        <f>(G27-C27)*100-(G$27-C$27)*100</f>
        <v>0</v>
      </c>
      <c r="I27" s="70">
        <v>299.29999999999995</v>
      </c>
      <c r="J27" s="98">
        <f>(I27-C27)*100-(I$27-C$27)*100</f>
        <v>0</v>
      </c>
      <c r="K27" s="70">
        <v>299.30099999999999</v>
      </c>
      <c r="L27" s="98">
        <f>(K27-C27)*100-(K$27-C$27)*100</f>
        <v>0</v>
      </c>
      <c r="M27" s="70">
        <v>299.30099999999999</v>
      </c>
      <c r="N27" s="98">
        <f>(M27-C27)*100-(M$27-C$27)*100</f>
        <v>0</v>
      </c>
      <c r="O27" s="70">
        <v>299.30099999999999</v>
      </c>
      <c r="P27" s="98">
        <f>(O27-C27)*100-(O$27-C$27)*100</f>
        <v>0</v>
      </c>
      <c r="Q27" s="70">
        <v>299.30099999999999</v>
      </c>
      <c r="R27" s="98">
        <f>(Q27-C27)*100-(Q$27-C$27)*100</f>
        <v>0</v>
      </c>
      <c r="S27" s="70">
        <v>299.30200000000002</v>
      </c>
      <c r="T27" s="70">
        <f>(S27-C27)*100-(S$27-C$27)*100</f>
        <v>0</v>
      </c>
      <c r="U27" s="70">
        <v>299.298</v>
      </c>
      <c r="V27" s="98">
        <f>(U27-C27)*100-(U$27-C$27)*100</f>
        <v>0</v>
      </c>
      <c r="W27" s="70">
        <v>299.29399999999998</v>
      </c>
      <c r="X27" s="98">
        <f>(W27-C27)*100-(W$27-C$27)*100</f>
        <v>0</v>
      </c>
      <c r="Y27" s="70">
        <v>299.29599999999999</v>
      </c>
      <c r="Z27" s="98">
        <f>(Y27-C27)*100-(Y$27-C$27)*100</f>
        <v>0</v>
      </c>
      <c r="AA27" s="70">
        <v>299.29699999999997</v>
      </c>
      <c r="AB27" s="98">
        <f>(AA27-C27)*100-(AA$27-C$27)*100</f>
        <v>0</v>
      </c>
      <c r="AC27" s="70">
        <v>299.29500000000002</v>
      </c>
      <c r="AD27" s="74">
        <f>(AC27-C27)*100-(AC$27-C$27)*100</f>
        <v>0</v>
      </c>
      <c r="AE27" s="70">
        <v>299.291</v>
      </c>
      <c r="AF27" s="75">
        <f>(AE27-C27)*100-(AE$27-C$27)*100</f>
        <v>0</v>
      </c>
      <c r="AG27" s="70">
        <v>299.28899999999999</v>
      </c>
      <c r="AH27" s="75">
        <f>(AG27-C27)*100-(AG$27-C$27)*100</f>
        <v>0</v>
      </c>
      <c r="AI27" s="70">
        <v>299.286</v>
      </c>
      <c r="AJ27" s="75">
        <f>(AI27-C27)*100-(AI$27-C$27)*100</f>
        <v>0</v>
      </c>
      <c r="AK27" s="70">
        <v>299.286</v>
      </c>
      <c r="AL27" s="75">
        <f>(AK27-C27)*100-(AK$27-C$27)*100</f>
        <v>0</v>
      </c>
      <c r="AM27" s="70">
        <v>299.28499999999997</v>
      </c>
      <c r="AN27" s="75">
        <f>(AM27-C27)*100-(AM$27-C$27)*100</f>
        <v>0</v>
      </c>
      <c r="AO27" s="70">
        <v>299.28300000000002</v>
      </c>
      <c r="AP27" s="75">
        <f>(AO27-C27)*100-(AO$27-C$27)*100</f>
        <v>0</v>
      </c>
      <c r="AQ27" s="70">
        <v>299.28300000000002</v>
      </c>
      <c r="AR27" s="75">
        <f>(AQ27-C27)*100-(AQ$27-C$27)*100</f>
        <v>0</v>
      </c>
      <c r="AS27" s="70">
        <v>299.27800000000002</v>
      </c>
      <c r="AT27" s="75">
        <f>(AS27-C27)*100-(AS$27-C$27)*100</f>
        <v>0</v>
      </c>
      <c r="AU27" s="70">
        <v>299.27800000000002</v>
      </c>
      <c r="AV27" s="75">
        <f>(AU27-C27)*100-(AU$27-C$27)*100</f>
        <v>0</v>
      </c>
      <c r="AW27" s="70">
        <v>299.27800000000002</v>
      </c>
      <c r="AX27" s="75">
        <f>'[2]各層相對第一筆資料壓縮量變化圖(2019-2020) (負值)'!$H$26</f>
        <v>0</v>
      </c>
    </row>
    <row r="28" spans="1:51" x14ac:dyDescent="0.15">
      <c r="B28" s="96"/>
      <c r="C28" s="97"/>
      <c r="D28" s="74"/>
      <c r="E28" s="97"/>
      <c r="F28" s="74"/>
    </row>
    <row r="29" spans="1:51" x14ac:dyDescent="0.25">
      <c r="B29" s="70"/>
      <c r="C29" s="65" t="s">
        <v>0</v>
      </c>
      <c r="D29" s="76">
        <v>201901</v>
      </c>
      <c r="E29" s="76">
        <v>201902</v>
      </c>
      <c r="F29" s="76">
        <v>201903</v>
      </c>
      <c r="G29" s="76">
        <v>201904</v>
      </c>
      <c r="H29" s="76">
        <v>201905</v>
      </c>
      <c r="I29" s="76">
        <v>201906</v>
      </c>
      <c r="J29" s="76">
        <v>201907</v>
      </c>
      <c r="K29" s="76">
        <v>201908</v>
      </c>
      <c r="L29" s="76">
        <v>201909</v>
      </c>
      <c r="M29" s="76">
        <v>201910</v>
      </c>
      <c r="N29" s="76">
        <v>201911</v>
      </c>
      <c r="O29" s="76">
        <v>201912</v>
      </c>
      <c r="P29" s="77">
        <v>202001</v>
      </c>
      <c r="Q29" s="77">
        <v>202002</v>
      </c>
      <c r="R29" s="77">
        <v>202003</v>
      </c>
      <c r="S29" s="77">
        <v>202004</v>
      </c>
      <c r="T29" s="77">
        <v>202005</v>
      </c>
      <c r="U29" s="77">
        <v>202006</v>
      </c>
      <c r="V29" s="77">
        <v>202007</v>
      </c>
      <c r="W29" s="77">
        <v>202008</v>
      </c>
      <c r="X29" s="77">
        <v>202009</v>
      </c>
      <c r="Y29" s="77">
        <v>202010</v>
      </c>
      <c r="Z29" s="77">
        <v>202011</v>
      </c>
      <c r="AA29" s="77">
        <v>202012</v>
      </c>
    </row>
    <row r="30" spans="1:51" s="101" customFormat="1" x14ac:dyDescent="0.15">
      <c r="A30" s="100"/>
      <c r="C30" s="102" t="s">
        <v>119</v>
      </c>
      <c r="D30" s="103">
        <v>0</v>
      </c>
      <c r="E30" s="101">
        <f>F2*-1</f>
        <v>-0.60000000000286491</v>
      </c>
      <c r="F30" s="101">
        <f>H2*-1</f>
        <v>0</v>
      </c>
      <c r="G30" s="101">
        <f>J2*-1</f>
        <v>-0.80000000000381988</v>
      </c>
      <c r="H30" s="101">
        <f>L2*-1</f>
        <v>-0.70000000000050022</v>
      </c>
      <c r="I30" s="101">
        <f>N2*-1</f>
        <v>-0.80000000000053362</v>
      </c>
      <c r="J30" s="101">
        <f>P2*-1</f>
        <v>-0.80000000000053362</v>
      </c>
      <c r="K30" s="101">
        <f>R2*-1</f>
        <v>-0.80000000000053362</v>
      </c>
      <c r="L30" s="101">
        <f>T2*-1</f>
        <v>-0.79999999999715854</v>
      </c>
      <c r="M30" s="101">
        <f>V2*-1</f>
        <v>-1.0999999999991239</v>
      </c>
      <c r="N30" s="101">
        <f>X2*-1</f>
        <v>-1.4000000000010004</v>
      </c>
      <c r="O30" s="101">
        <f>Z2*-1</f>
        <v>-1.2000000000000455</v>
      </c>
      <c r="P30" s="101">
        <f>AB2*-1</f>
        <v>-1.1000000000024102</v>
      </c>
      <c r="Q30" s="101">
        <f>AD2*-1</f>
        <v>-1.2999999999976808</v>
      </c>
      <c r="R30" s="101">
        <f>AF2*-1</f>
        <v>-1.5999999999995573</v>
      </c>
      <c r="S30" s="101">
        <f>AH2*-1</f>
        <v>-1.8000000000005123</v>
      </c>
      <c r="T30" s="101">
        <f>AJ2*-1</f>
        <v>-2.0999999999991026</v>
      </c>
      <c r="U30" s="101">
        <f>AL2*-1</f>
        <v>-2.199999999999136</v>
      </c>
      <c r="V30" s="101">
        <f>AN2*-1</f>
        <v>-2.400000000002489</v>
      </c>
      <c r="W30" s="101">
        <f>AP2*-1</f>
        <v>-2.6999999999977042</v>
      </c>
      <c r="X30" s="101">
        <f>AR2*-1</f>
        <v>-2.5999999999977597</v>
      </c>
      <c r="Y30" s="101">
        <f>AT2*-1</f>
        <v>-2.9999999999972715</v>
      </c>
      <c r="Z30" s="101">
        <f>AV2*-1</f>
        <v>-2.9999999999972715</v>
      </c>
      <c r="AA30" s="101">
        <f>AX2*-1</f>
        <v>-2.9999999999972715</v>
      </c>
    </row>
    <row r="31" spans="1:51" s="101" customFormat="1" x14ac:dyDescent="0.15">
      <c r="A31" s="100"/>
      <c r="C31" s="102" t="s">
        <v>120</v>
      </c>
      <c r="D31" s="103">
        <v>0</v>
      </c>
      <c r="E31" s="101">
        <f>F3*-1</f>
        <v>-0.50000000000309797</v>
      </c>
      <c r="F31" s="101">
        <f t="shared" ref="F31:F55" si="23">H3*-1</f>
        <v>-9.9999999999766942E-2</v>
      </c>
      <c r="G31" s="101">
        <f t="shared" ref="G31:G55" si="24">J3*-1</f>
        <v>-0.70000000000405294</v>
      </c>
      <c r="H31" s="101">
        <f t="shared" ref="H31:H55" si="25">L3*-1</f>
        <v>-0.70000000000050022</v>
      </c>
      <c r="I31" s="101">
        <f t="shared" ref="I31:I55" si="26">N3*-1</f>
        <v>-0.80000000000062244</v>
      </c>
      <c r="J31" s="101">
        <f t="shared" ref="J31:J55" si="27">P3*-1</f>
        <v>-0.80000000000062244</v>
      </c>
      <c r="K31" s="101">
        <f t="shared" ref="K31:K55" si="28">R3*-1</f>
        <v>-0.80000000000062244</v>
      </c>
      <c r="L31" s="101">
        <f t="shared" ref="L31:L55" si="29">T3*-1</f>
        <v>-0.79999999999742499</v>
      </c>
      <c r="M31" s="101">
        <f t="shared" ref="M31:M55" si="30">V3*-1</f>
        <v>-1.0999999999992127</v>
      </c>
      <c r="N31" s="101">
        <f t="shared" ref="N31:N55" si="31">X3*-1</f>
        <v>-1.4000000000010004</v>
      </c>
      <c r="O31" s="101">
        <f t="shared" ref="O31:O55" si="32">Z3*-1</f>
        <v>-1.2000000000000455</v>
      </c>
      <c r="P31" s="101">
        <f t="shared" ref="P31:P55" si="33">AB3*-1</f>
        <v>-1.1000000000024102</v>
      </c>
      <c r="Q31" s="101">
        <f t="shared" ref="Q31:Q55" si="34">AD3*-1</f>
        <v>-1.2999999999976808</v>
      </c>
      <c r="R31" s="101">
        <f t="shared" ref="R31:R55" si="35">AF3*-1</f>
        <v>-1.4999999999997016</v>
      </c>
      <c r="S31" s="101">
        <f t="shared" ref="S31:S55" si="36">AH3*-1</f>
        <v>-1.8000000000007788</v>
      </c>
      <c r="T31" s="101">
        <f t="shared" ref="T31:T55" si="37">AJ3*-1</f>
        <v>-1.9999999999992468</v>
      </c>
      <c r="U31" s="101">
        <f t="shared" ref="U31:U55" si="38">AL3*-1</f>
        <v>-1.9999999999992468</v>
      </c>
      <c r="V31" s="101">
        <f t="shared" ref="V31:V55" si="39">AN3*-1</f>
        <v>-2.3000000000024556</v>
      </c>
      <c r="W31" s="101">
        <f t="shared" ref="W31:W55" si="40">AP3*-1</f>
        <v>-2.4999999999977263</v>
      </c>
      <c r="X31" s="101">
        <f t="shared" ref="X31:X55" si="41">AR3*-1</f>
        <v>-2.3999999999979593</v>
      </c>
      <c r="Y31" s="101">
        <f t="shared" ref="Y31:Y55" si="42">AT3*-1</f>
        <v>-2.7999999999973824</v>
      </c>
      <c r="Z31" s="101">
        <f t="shared" ref="Z31:Z55" si="43">AV3*-1</f>
        <v>-2.7999999999973824</v>
      </c>
      <c r="AA31" s="101">
        <f t="shared" ref="AA31:AA55" si="44">AX3*-1</f>
        <v>-2.7999999999973824</v>
      </c>
    </row>
    <row r="32" spans="1:51" x14ac:dyDescent="0.15">
      <c r="B32" s="70"/>
      <c r="C32" s="71" t="s">
        <v>121</v>
      </c>
      <c r="D32" s="73">
        <v>0</v>
      </c>
      <c r="E32" s="70">
        <f t="shared" ref="E32:E53" si="45">F4*-1</f>
        <v>-0.50000000000238742</v>
      </c>
      <c r="F32" s="70">
        <f t="shared" si="23"/>
        <v>-0.10000000000047748</v>
      </c>
      <c r="G32" s="70">
        <f t="shared" si="24"/>
        <v>-0.70000000000334239</v>
      </c>
      <c r="H32" s="70">
        <f t="shared" si="25"/>
        <v>-0.70000000000050022</v>
      </c>
      <c r="I32" s="70">
        <f t="shared" si="26"/>
        <v>-0.80000000000026716</v>
      </c>
      <c r="J32" s="70">
        <f t="shared" si="27"/>
        <v>-0.80000000000026716</v>
      </c>
      <c r="K32" s="70">
        <f t="shared" si="28"/>
        <v>-0.90000000000074465</v>
      </c>
      <c r="L32" s="70">
        <f t="shared" si="29"/>
        <v>-0.79999999999742499</v>
      </c>
      <c r="M32" s="70">
        <f t="shared" si="30"/>
        <v>-1.0999999999988574</v>
      </c>
      <c r="N32" s="70">
        <f t="shared" si="31"/>
        <v>-1.4000000000010004</v>
      </c>
      <c r="O32" s="70">
        <f t="shared" si="32"/>
        <v>-1.1000000000002785</v>
      </c>
      <c r="P32" s="70">
        <f t="shared" si="33"/>
        <v>-1.1000000000024102</v>
      </c>
      <c r="Q32" s="70">
        <f t="shared" si="34"/>
        <v>-1.1999999999979138</v>
      </c>
      <c r="R32" s="70">
        <f t="shared" si="35"/>
        <v>-1.3999999999995794</v>
      </c>
      <c r="S32" s="70">
        <f t="shared" si="36"/>
        <v>-1.7000000000003013</v>
      </c>
      <c r="T32" s="70">
        <f t="shared" si="37"/>
        <v>-1.8999999999991246</v>
      </c>
      <c r="U32" s="70">
        <f t="shared" si="38"/>
        <v>-1.8999999999991246</v>
      </c>
      <c r="V32" s="70">
        <f t="shared" si="39"/>
        <v>-2.2000000000026887</v>
      </c>
      <c r="W32" s="70">
        <f t="shared" si="40"/>
        <v>-2.2999999999974818</v>
      </c>
      <c r="X32" s="70">
        <f t="shared" si="41"/>
        <v>-2.2999999999974818</v>
      </c>
      <c r="Y32" s="70">
        <f t="shared" si="42"/>
        <v>-2.5999999999974932</v>
      </c>
      <c r="Z32" s="70">
        <f t="shared" si="43"/>
        <v>-2.6999999999972601</v>
      </c>
      <c r="AA32" s="70">
        <f t="shared" si="44"/>
        <v>-2.6999999999972601</v>
      </c>
    </row>
    <row r="33" spans="1:27" s="101" customFormat="1" x14ac:dyDescent="0.15">
      <c r="A33" s="100"/>
      <c r="C33" s="102" t="s">
        <v>122</v>
      </c>
      <c r="D33" s="103">
        <v>0</v>
      </c>
      <c r="E33" s="101">
        <f t="shared" si="45"/>
        <v>-0.50000000000309797</v>
      </c>
      <c r="F33" s="101">
        <f t="shared" si="23"/>
        <v>0</v>
      </c>
      <c r="G33" s="101">
        <f t="shared" si="24"/>
        <v>-0.70000000000405294</v>
      </c>
      <c r="H33" s="101">
        <f t="shared" si="25"/>
        <v>-0.70000000000050022</v>
      </c>
      <c r="I33" s="101">
        <f t="shared" si="26"/>
        <v>-0.80000000000097771</v>
      </c>
      <c r="J33" s="101">
        <f t="shared" si="27"/>
        <v>-0.80000000000097771</v>
      </c>
      <c r="K33" s="101">
        <f t="shared" si="28"/>
        <v>-0.90000000000074465</v>
      </c>
      <c r="L33" s="101">
        <f t="shared" si="29"/>
        <v>-0.79999999999742499</v>
      </c>
      <c r="M33" s="101">
        <f t="shared" si="30"/>
        <v>-1.099999999999568</v>
      </c>
      <c r="N33" s="101">
        <f t="shared" si="31"/>
        <v>-1.400000000001711</v>
      </c>
      <c r="O33" s="101">
        <f t="shared" si="32"/>
        <v>-1.200000000000756</v>
      </c>
      <c r="P33" s="101">
        <f t="shared" si="33"/>
        <v>-1.1000000000031207</v>
      </c>
      <c r="Q33" s="101">
        <f t="shared" si="34"/>
        <v>-1.2999999999983913</v>
      </c>
      <c r="R33" s="101">
        <f t="shared" si="35"/>
        <v>-1.5999999999998238</v>
      </c>
      <c r="S33" s="101">
        <f t="shared" si="36"/>
        <v>-1.8000000000007788</v>
      </c>
      <c r="T33" s="101">
        <f t="shared" si="37"/>
        <v>-1.8999999999998352</v>
      </c>
      <c r="U33" s="101">
        <f t="shared" si="38"/>
        <v>-1.8999999999998352</v>
      </c>
      <c r="V33" s="101">
        <f t="shared" si="39"/>
        <v>-2.2000000000026887</v>
      </c>
      <c r="W33" s="101">
        <f t="shared" si="40"/>
        <v>-2.2999999999981924</v>
      </c>
      <c r="X33" s="101">
        <f t="shared" si="41"/>
        <v>-2.2999999999981924</v>
      </c>
      <c r="Y33" s="101">
        <f t="shared" si="42"/>
        <v>-2.5999999999974932</v>
      </c>
      <c r="Z33" s="101">
        <f t="shared" si="43"/>
        <v>-2.5999999999974932</v>
      </c>
      <c r="AA33" s="101">
        <f t="shared" si="44"/>
        <v>-2.6999999999979707</v>
      </c>
    </row>
    <row r="34" spans="1:27" s="101" customFormat="1" x14ac:dyDescent="0.15">
      <c r="A34" s="100"/>
      <c r="C34" s="102" t="s">
        <v>123</v>
      </c>
      <c r="D34" s="103">
        <v>0</v>
      </c>
      <c r="E34" s="101">
        <f t="shared" si="45"/>
        <v>-0.50000000000238742</v>
      </c>
      <c r="F34" s="101">
        <f t="shared" si="23"/>
        <v>-0.10000000000047748</v>
      </c>
      <c r="G34" s="101">
        <f t="shared" si="24"/>
        <v>-0.70000000000334239</v>
      </c>
      <c r="H34" s="101">
        <f t="shared" si="25"/>
        <v>-0.60000000000002274</v>
      </c>
      <c r="I34" s="101">
        <f t="shared" si="26"/>
        <v>-0.80000000000026716</v>
      </c>
      <c r="J34" s="101">
        <f t="shared" si="27"/>
        <v>-0.70000000000050022</v>
      </c>
      <c r="K34" s="101">
        <f t="shared" si="28"/>
        <v>-0.90000000000074465</v>
      </c>
      <c r="L34" s="101">
        <f t="shared" si="29"/>
        <v>-0.79999999999742499</v>
      </c>
      <c r="M34" s="101">
        <f t="shared" si="30"/>
        <v>-1.0999999999988574</v>
      </c>
      <c r="N34" s="101">
        <f t="shared" si="31"/>
        <v>-1.3000000000012335</v>
      </c>
      <c r="O34" s="101">
        <f t="shared" si="32"/>
        <v>-1.1000000000002785</v>
      </c>
      <c r="P34" s="101">
        <f t="shared" si="33"/>
        <v>-1.0000000000026432</v>
      </c>
      <c r="Q34" s="101">
        <f t="shared" si="34"/>
        <v>-1.0999999999974364</v>
      </c>
      <c r="R34" s="101">
        <f t="shared" si="35"/>
        <v>-1.2999999999998124</v>
      </c>
      <c r="S34" s="101">
        <f t="shared" si="36"/>
        <v>-1.6000000000005343</v>
      </c>
      <c r="T34" s="101">
        <f t="shared" si="37"/>
        <v>-1.7999999999993577</v>
      </c>
      <c r="U34" s="101">
        <f t="shared" si="38"/>
        <v>-1.7999999999993577</v>
      </c>
      <c r="V34" s="101">
        <f t="shared" si="39"/>
        <v>-2.1000000000022112</v>
      </c>
      <c r="W34" s="101">
        <f t="shared" si="40"/>
        <v>-2.1999999999977149</v>
      </c>
      <c r="X34" s="101">
        <f t="shared" si="41"/>
        <v>-2.2999999999974818</v>
      </c>
      <c r="Y34" s="101">
        <f t="shared" si="42"/>
        <v>-2.4999999999970157</v>
      </c>
      <c r="Z34" s="101">
        <f t="shared" si="43"/>
        <v>-2.4999999999970157</v>
      </c>
      <c r="AA34" s="101">
        <f t="shared" si="44"/>
        <v>-2.4999999999970157</v>
      </c>
    </row>
    <row r="35" spans="1:27" s="101" customFormat="1" x14ac:dyDescent="0.15">
      <c r="A35" s="100"/>
      <c r="B35" s="104"/>
      <c r="C35" s="102" t="s">
        <v>124</v>
      </c>
      <c r="D35" s="103">
        <v>0</v>
      </c>
      <c r="E35" s="101">
        <f t="shared" si="45"/>
        <v>-0.40000000000190994</v>
      </c>
      <c r="F35" s="101">
        <f t="shared" si="23"/>
        <v>-0.20000000000095497</v>
      </c>
      <c r="G35" s="101">
        <f t="shared" si="24"/>
        <v>-0.60000000000286491</v>
      </c>
      <c r="H35" s="101">
        <f t="shared" si="25"/>
        <v>-0.60000000000002274</v>
      </c>
      <c r="I35" s="101">
        <f t="shared" si="26"/>
        <v>-0.69999999999907914</v>
      </c>
      <c r="J35" s="101">
        <f t="shared" si="27"/>
        <v>-0.69999999999907914</v>
      </c>
      <c r="K35" s="101">
        <f t="shared" si="28"/>
        <v>-0.69999999999907914</v>
      </c>
      <c r="L35" s="101">
        <f t="shared" si="29"/>
        <v>-0.69999999999623697</v>
      </c>
      <c r="M35" s="101">
        <f t="shared" si="30"/>
        <v>-0.99999999999766942</v>
      </c>
      <c r="N35" s="101">
        <f t="shared" si="31"/>
        <v>-1.2999999999991019</v>
      </c>
      <c r="O35" s="101">
        <f t="shared" si="32"/>
        <v>-1.0999999999981469</v>
      </c>
      <c r="P35" s="101">
        <f t="shared" si="33"/>
        <v>-1.1000000000009891</v>
      </c>
      <c r="Q35" s="101">
        <f t="shared" si="34"/>
        <v>-1.1999999999957822</v>
      </c>
      <c r="R35" s="101">
        <f t="shared" si="35"/>
        <v>-1.2999999999976808</v>
      </c>
      <c r="S35" s="101">
        <f t="shared" si="36"/>
        <v>-1.4999999999986358</v>
      </c>
      <c r="T35" s="101">
        <f t="shared" si="37"/>
        <v>-1.5999999999976922</v>
      </c>
      <c r="U35" s="101">
        <f t="shared" si="38"/>
        <v>-1.799999999997226</v>
      </c>
      <c r="V35" s="101">
        <f t="shared" si="39"/>
        <v>-1.9000000000005457</v>
      </c>
      <c r="W35" s="101">
        <f t="shared" si="40"/>
        <v>-2.0999999999958163</v>
      </c>
      <c r="X35" s="101">
        <f t="shared" si="41"/>
        <v>-2.0999999999958163</v>
      </c>
      <c r="Y35" s="101">
        <f t="shared" si="42"/>
        <v>-2.3999999999958277</v>
      </c>
      <c r="Z35" s="101">
        <f t="shared" si="43"/>
        <v>-2.3999999999958277</v>
      </c>
      <c r="AA35" s="101">
        <f t="shared" si="44"/>
        <v>-2.4999999999963052</v>
      </c>
    </row>
    <row r="36" spans="1:27" s="101" customFormat="1" x14ac:dyDescent="0.15">
      <c r="A36" s="100"/>
      <c r="B36" s="104"/>
      <c r="C36" s="102" t="s">
        <v>125</v>
      </c>
      <c r="D36" s="103">
        <v>0</v>
      </c>
      <c r="E36" s="101">
        <f t="shared" si="45"/>
        <v>-0.40000000000333102</v>
      </c>
      <c r="F36" s="101">
        <f t="shared" si="23"/>
        <v>-0.19999999999953388</v>
      </c>
      <c r="G36" s="101">
        <f t="shared" si="24"/>
        <v>-0.60000000000428599</v>
      </c>
      <c r="H36" s="101">
        <f t="shared" si="25"/>
        <v>-0.60000000000144382</v>
      </c>
      <c r="I36" s="101">
        <f t="shared" si="26"/>
        <v>-0.69999999999907914</v>
      </c>
      <c r="J36" s="101">
        <f t="shared" si="27"/>
        <v>-0.79999999999955662</v>
      </c>
      <c r="K36" s="101">
        <f t="shared" si="28"/>
        <v>-0.79999999999955662</v>
      </c>
      <c r="L36" s="101">
        <f t="shared" si="29"/>
        <v>-0.79999999999671445</v>
      </c>
      <c r="M36" s="101">
        <f t="shared" si="30"/>
        <v>-0.99999999999766942</v>
      </c>
      <c r="N36" s="101">
        <f t="shared" si="31"/>
        <v>-1.2000000000000455</v>
      </c>
      <c r="O36" s="101">
        <f t="shared" si="32"/>
        <v>-1.099999999999568</v>
      </c>
      <c r="P36" s="101">
        <f t="shared" si="33"/>
        <v>-1.1000000000009891</v>
      </c>
      <c r="Q36" s="101">
        <f t="shared" si="34"/>
        <v>-1.1999999999972033</v>
      </c>
      <c r="R36" s="101">
        <f t="shared" si="35"/>
        <v>-1.2999999999991019</v>
      </c>
      <c r="S36" s="101">
        <f t="shared" si="36"/>
        <v>-1.5000000000000568</v>
      </c>
      <c r="T36" s="101">
        <f t="shared" si="37"/>
        <v>-1.5999999999976922</v>
      </c>
      <c r="U36" s="101">
        <f t="shared" si="38"/>
        <v>-1.7999999999986471</v>
      </c>
      <c r="V36" s="101">
        <f t="shared" si="39"/>
        <v>-2.0000000000010232</v>
      </c>
      <c r="W36" s="101">
        <f t="shared" si="40"/>
        <v>-2.0999999999972374</v>
      </c>
      <c r="X36" s="101">
        <f t="shared" si="41"/>
        <v>-2.0999999999972374</v>
      </c>
      <c r="Y36" s="101">
        <f t="shared" si="42"/>
        <v>-2.2999999999967713</v>
      </c>
      <c r="Z36" s="101">
        <f t="shared" si="43"/>
        <v>-2.3999999999958277</v>
      </c>
      <c r="AA36" s="101">
        <f t="shared" si="44"/>
        <v>-2.4999999999963052</v>
      </c>
    </row>
    <row r="37" spans="1:27" s="101" customFormat="1" x14ac:dyDescent="0.15">
      <c r="A37" s="100"/>
      <c r="B37" s="104"/>
      <c r="C37" s="102" t="s">
        <v>126</v>
      </c>
      <c r="D37" s="103">
        <v>0</v>
      </c>
      <c r="E37" s="101">
        <f t="shared" si="45"/>
        <v>-0.30000000000285354</v>
      </c>
      <c r="F37" s="101">
        <f t="shared" si="23"/>
        <v>-0.19999999999953388</v>
      </c>
      <c r="G37" s="101">
        <f t="shared" si="24"/>
        <v>-0.60000000000428599</v>
      </c>
      <c r="H37" s="101">
        <f t="shared" si="25"/>
        <v>-0.60000000000144382</v>
      </c>
      <c r="I37" s="101">
        <f t="shared" si="26"/>
        <v>-0.69999999999907914</v>
      </c>
      <c r="J37" s="101">
        <f t="shared" si="27"/>
        <v>-0.69999999999907914</v>
      </c>
      <c r="K37" s="101">
        <f t="shared" si="28"/>
        <v>-0.69999999999907914</v>
      </c>
      <c r="L37" s="101">
        <f t="shared" si="29"/>
        <v>-0.69999999999623697</v>
      </c>
      <c r="M37" s="101">
        <f t="shared" si="30"/>
        <v>-0.89999999999861302</v>
      </c>
      <c r="N37" s="101">
        <f t="shared" si="31"/>
        <v>-1.2000000000000455</v>
      </c>
      <c r="O37" s="101">
        <f t="shared" si="32"/>
        <v>-1.099999999999568</v>
      </c>
      <c r="P37" s="101">
        <f t="shared" si="33"/>
        <v>-1.0000000000019327</v>
      </c>
      <c r="Q37" s="101">
        <f t="shared" si="34"/>
        <v>-1.0999999999967258</v>
      </c>
      <c r="R37" s="101">
        <f t="shared" si="35"/>
        <v>-1.1999999999986244</v>
      </c>
      <c r="S37" s="101">
        <f t="shared" si="36"/>
        <v>-1.3999999999995794</v>
      </c>
      <c r="T37" s="101">
        <f t="shared" si="37"/>
        <v>-1.4999999999986358</v>
      </c>
      <c r="U37" s="101">
        <f t="shared" si="38"/>
        <v>-1.4999999999986358</v>
      </c>
      <c r="V37" s="101">
        <f t="shared" si="39"/>
        <v>-1.8000000000014893</v>
      </c>
      <c r="W37" s="101">
        <f t="shared" si="40"/>
        <v>-1.8999999999962824</v>
      </c>
      <c r="X37" s="101">
        <f t="shared" si="41"/>
        <v>-1.9999999999967599</v>
      </c>
      <c r="Y37" s="101">
        <f t="shared" si="42"/>
        <v>-2.1999999999962938</v>
      </c>
      <c r="Z37" s="101">
        <f t="shared" si="43"/>
        <v>-2.0999999999972374</v>
      </c>
      <c r="AA37" s="101">
        <f t="shared" si="44"/>
        <v>-2.2999999999967713</v>
      </c>
    </row>
    <row r="38" spans="1:27" s="101" customFormat="1" x14ac:dyDescent="0.15">
      <c r="A38" s="100"/>
      <c r="B38" s="104"/>
      <c r="C38" s="102" t="s">
        <v>127</v>
      </c>
      <c r="D38" s="103">
        <v>0</v>
      </c>
      <c r="E38" s="101">
        <f t="shared" si="45"/>
        <v>-0.30000000000285354</v>
      </c>
      <c r="F38" s="101">
        <f t="shared" si="23"/>
        <v>-0.30000000000001137</v>
      </c>
      <c r="G38" s="101">
        <f t="shared" si="24"/>
        <v>-0.50000000000380851</v>
      </c>
      <c r="H38" s="101">
        <f t="shared" si="25"/>
        <v>-0.50000000000096634</v>
      </c>
      <c r="I38" s="101">
        <f t="shared" si="26"/>
        <v>-0.60000000000002274</v>
      </c>
      <c r="J38" s="101">
        <f t="shared" si="27"/>
        <v>-0.69999999999907914</v>
      </c>
      <c r="K38" s="101">
        <f t="shared" si="28"/>
        <v>-0.69999999999907914</v>
      </c>
      <c r="L38" s="101">
        <f t="shared" si="29"/>
        <v>-0.69999999999623697</v>
      </c>
      <c r="M38" s="101">
        <f t="shared" si="30"/>
        <v>-0.89999999999861302</v>
      </c>
      <c r="N38" s="101">
        <f t="shared" si="31"/>
        <v>-1.2000000000000455</v>
      </c>
      <c r="O38" s="101">
        <f t="shared" si="32"/>
        <v>-1.099999999999568</v>
      </c>
      <c r="P38" s="101">
        <f t="shared" si="33"/>
        <v>-1.0000000000019327</v>
      </c>
      <c r="Q38" s="101">
        <f t="shared" si="34"/>
        <v>-1.0999999999967258</v>
      </c>
      <c r="R38" s="101">
        <f t="shared" si="35"/>
        <v>-1.1999999999986244</v>
      </c>
      <c r="S38" s="101">
        <f t="shared" si="36"/>
        <v>-1.2999999999991019</v>
      </c>
      <c r="T38" s="101">
        <f t="shared" si="37"/>
        <v>-1.4999999999986358</v>
      </c>
      <c r="U38" s="101">
        <f t="shared" si="38"/>
        <v>-1.5999999999976922</v>
      </c>
      <c r="V38" s="101">
        <f t="shared" si="39"/>
        <v>-1.7000000000010118</v>
      </c>
      <c r="W38" s="101">
        <f t="shared" si="40"/>
        <v>-1.799999999997226</v>
      </c>
      <c r="X38" s="101">
        <f t="shared" si="41"/>
        <v>-1.799999999997226</v>
      </c>
      <c r="Y38" s="101">
        <f t="shared" si="42"/>
        <v>-1.9999999999967599</v>
      </c>
      <c r="Z38" s="101">
        <f t="shared" si="43"/>
        <v>-2.0999999999958163</v>
      </c>
      <c r="AA38" s="101">
        <f t="shared" si="44"/>
        <v>-2.1999999999962938</v>
      </c>
    </row>
    <row r="39" spans="1:27" s="101" customFormat="1" x14ac:dyDescent="0.15">
      <c r="A39" s="100"/>
      <c r="B39" s="104"/>
      <c r="C39" s="102" t="s">
        <v>128</v>
      </c>
      <c r="D39" s="103">
        <v>0</v>
      </c>
      <c r="E39" s="101">
        <f t="shared" si="45"/>
        <v>-0.40000000000333102</v>
      </c>
      <c r="F39" s="101">
        <f t="shared" si="23"/>
        <v>-0.30000000000001137</v>
      </c>
      <c r="G39" s="101">
        <f t="shared" si="24"/>
        <v>-0.50000000000380851</v>
      </c>
      <c r="H39" s="101">
        <f t="shared" si="25"/>
        <v>-0.50000000000096634</v>
      </c>
      <c r="I39" s="101">
        <f t="shared" si="26"/>
        <v>-0.70000000000050022</v>
      </c>
      <c r="J39" s="101">
        <f t="shared" si="27"/>
        <v>-0.70000000000050022</v>
      </c>
      <c r="K39" s="101">
        <f t="shared" si="28"/>
        <v>-0.79999999999955662</v>
      </c>
      <c r="L39" s="101">
        <f t="shared" si="29"/>
        <v>-0.69999999999623697</v>
      </c>
      <c r="M39" s="101">
        <f t="shared" si="30"/>
        <v>-0.89999999999861302</v>
      </c>
      <c r="N39" s="101">
        <f t="shared" si="31"/>
        <v>-1.2000000000000455</v>
      </c>
      <c r="O39" s="101">
        <f t="shared" si="32"/>
        <v>-0.99999999999909051</v>
      </c>
      <c r="P39" s="101">
        <f t="shared" si="33"/>
        <v>-1.0000000000019327</v>
      </c>
      <c r="Q39" s="101">
        <f t="shared" si="34"/>
        <v>-0.99999999999766942</v>
      </c>
      <c r="R39" s="101">
        <f t="shared" si="35"/>
        <v>-1.099999999999568</v>
      </c>
      <c r="S39" s="101">
        <f t="shared" si="36"/>
        <v>-1.300000000000523</v>
      </c>
      <c r="T39" s="101">
        <f t="shared" si="37"/>
        <v>-1.3999999999981583</v>
      </c>
      <c r="U39" s="101">
        <f t="shared" si="38"/>
        <v>-1.4999999999986358</v>
      </c>
      <c r="V39" s="101">
        <f t="shared" si="39"/>
        <v>-1.8000000000014893</v>
      </c>
      <c r="W39" s="101">
        <f t="shared" si="40"/>
        <v>-1.799999999997226</v>
      </c>
      <c r="X39" s="101">
        <f t="shared" si="41"/>
        <v>-1.799999999997226</v>
      </c>
      <c r="Y39" s="101">
        <f t="shared" si="42"/>
        <v>-2.0999999999972374</v>
      </c>
      <c r="Z39" s="101">
        <f t="shared" si="43"/>
        <v>-1.9999999999967599</v>
      </c>
      <c r="AA39" s="101">
        <f t="shared" si="44"/>
        <v>-2.0999999999972374</v>
      </c>
    </row>
    <row r="40" spans="1:27" s="101" customFormat="1" x14ac:dyDescent="0.15">
      <c r="A40" s="100"/>
      <c r="B40" s="104"/>
      <c r="C40" s="102" t="s">
        <v>129</v>
      </c>
      <c r="D40" s="103">
        <v>0</v>
      </c>
      <c r="E40" s="101">
        <f t="shared" si="45"/>
        <v>-0.20000000000237605</v>
      </c>
      <c r="F40" s="101">
        <f t="shared" si="23"/>
        <v>-0.50000000000096634</v>
      </c>
      <c r="G40" s="101">
        <f t="shared" si="24"/>
        <v>-0.30000000000285354</v>
      </c>
      <c r="H40" s="101">
        <f t="shared" si="25"/>
        <v>-0.30000000000001137</v>
      </c>
      <c r="I40" s="101">
        <f t="shared" si="26"/>
        <v>-0.39999999999906777</v>
      </c>
      <c r="J40" s="101">
        <f t="shared" si="27"/>
        <v>-0.59999999999860165</v>
      </c>
      <c r="K40" s="101">
        <f t="shared" si="28"/>
        <v>-0.49999999999954525</v>
      </c>
      <c r="L40" s="101">
        <f t="shared" si="29"/>
        <v>-0.59999999999575948</v>
      </c>
      <c r="M40" s="101">
        <f t="shared" si="30"/>
        <v>-0.69999999999765805</v>
      </c>
      <c r="N40" s="101">
        <f t="shared" si="31"/>
        <v>-0.99999999999909051</v>
      </c>
      <c r="O40" s="101">
        <f t="shared" si="32"/>
        <v>-0.79999999999813554</v>
      </c>
      <c r="P40" s="101">
        <f t="shared" si="33"/>
        <v>-0.80000000000097771</v>
      </c>
      <c r="Q40" s="101">
        <f t="shared" si="34"/>
        <v>-0.79999999999671445</v>
      </c>
      <c r="R40" s="101">
        <f t="shared" si="35"/>
        <v>-0.89999999999861302</v>
      </c>
      <c r="S40" s="101">
        <f t="shared" si="36"/>
        <v>-1.099999999999568</v>
      </c>
      <c r="T40" s="101">
        <f t="shared" si="37"/>
        <v>-1.1999999999972033</v>
      </c>
      <c r="U40" s="101">
        <f t="shared" si="38"/>
        <v>-1.2999999999976808</v>
      </c>
      <c r="V40" s="101">
        <f t="shared" si="39"/>
        <v>-1.5000000000014779</v>
      </c>
      <c r="W40" s="101">
        <f t="shared" si="40"/>
        <v>-1.4999999999957936</v>
      </c>
      <c r="X40" s="101">
        <f t="shared" si="41"/>
        <v>-1.5999999999962711</v>
      </c>
      <c r="Y40" s="101">
        <f t="shared" si="42"/>
        <v>-1.799999999995805</v>
      </c>
      <c r="Z40" s="101">
        <f t="shared" si="43"/>
        <v>-1.799999999995805</v>
      </c>
      <c r="AA40" s="101">
        <f t="shared" si="44"/>
        <v>-1.8999999999962824</v>
      </c>
    </row>
    <row r="41" spans="1:27" s="101" customFormat="1" x14ac:dyDescent="0.15">
      <c r="A41" s="100"/>
      <c r="B41" s="104"/>
      <c r="C41" s="102" t="s">
        <v>130</v>
      </c>
      <c r="D41" s="103">
        <v>0</v>
      </c>
      <c r="E41" s="101">
        <f t="shared" si="45"/>
        <v>-0.20000000000379714</v>
      </c>
      <c r="F41" s="101">
        <f t="shared" si="23"/>
        <v>-0.49999999999954525</v>
      </c>
      <c r="G41" s="101">
        <f t="shared" si="24"/>
        <v>-0.40000000000475211</v>
      </c>
      <c r="H41" s="101">
        <f t="shared" si="25"/>
        <v>-0.39999999999906777</v>
      </c>
      <c r="I41" s="101">
        <f t="shared" si="26"/>
        <v>-0.49999999999954525</v>
      </c>
      <c r="J41" s="101">
        <f t="shared" si="27"/>
        <v>-0.60000000000002274</v>
      </c>
      <c r="K41" s="101">
        <f t="shared" si="28"/>
        <v>-0.60000000000002274</v>
      </c>
      <c r="L41" s="101">
        <f t="shared" si="29"/>
        <v>-0.5999999999943384</v>
      </c>
      <c r="M41" s="101">
        <f t="shared" si="30"/>
        <v>-0.69999999999765805</v>
      </c>
      <c r="N41" s="101">
        <f t="shared" si="31"/>
        <v>-0.89999999999861302</v>
      </c>
      <c r="O41" s="101">
        <f t="shared" si="32"/>
        <v>-0.79999999999813554</v>
      </c>
      <c r="P41" s="101">
        <f t="shared" si="33"/>
        <v>-0.80000000000097771</v>
      </c>
      <c r="Q41" s="101">
        <f t="shared" si="34"/>
        <v>-0.69999999999481588</v>
      </c>
      <c r="R41" s="101">
        <f t="shared" si="35"/>
        <v>-0.89999999999861302</v>
      </c>
      <c r="S41" s="101">
        <f t="shared" si="36"/>
        <v>-1.099999999999568</v>
      </c>
      <c r="T41" s="101">
        <f t="shared" si="37"/>
        <v>-1.1999999999972033</v>
      </c>
      <c r="U41" s="101">
        <f t="shared" si="38"/>
        <v>-1.2999999999976808</v>
      </c>
      <c r="V41" s="101">
        <f t="shared" si="39"/>
        <v>-1.4000000000010004</v>
      </c>
      <c r="W41" s="101">
        <f t="shared" si="40"/>
        <v>-1.3999999999953161</v>
      </c>
      <c r="X41" s="101">
        <f t="shared" si="41"/>
        <v>-1.4999999999957936</v>
      </c>
      <c r="Y41" s="101">
        <f t="shared" si="42"/>
        <v>-1.6999999999967486</v>
      </c>
      <c r="Z41" s="101">
        <f t="shared" si="43"/>
        <v>-1.5999999999962711</v>
      </c>
      <c r="AA41" s="101">
        <f t="shared" si="44"/>
        <v>-1.7999999999943839</v>
      </c>
    </row>
    <row r="42" spans="1:27" x14ac:dyDescent="0.15">
      <c r="C42" s="71" t="s">
        <v>131</v>
      </c>
      <c r="D42" s="73">
        <v>0</v>
      </c>
      <c r="E42" s="70">
        <f t="shared" si="45"/>
        <v>-0.30000000000143245</v>
      </c>
      <c r="F42" s="70">
        <f t="shared" si="23"/>
        <v>-0.40000000000190994</v>
      </c>
      <c r="G42" s="70">
        <f t="shared" si="24"/>
        <v>-0.40000000000190994</v>
      </c>
      <c r="H42" s="70">
        <f t="shared" si="25"/>
        <v>-0.49999999999954525</v>
      </c>
      <c r="I42" s="70">
        <f t="shared" si="26"/>
        <v>-0.49999999999954525</v>
      </c>
      <c r="J42" s="70">
        <f t="shared" si="27"/>
        <v>-0.60000000000002274</v>
      </c>
      <c r="K42" s="70">
        <f t="shared" si="28"/>
        <v>-0.60000000000002274</v>
      </c>
      <c r="L42" s="70">
        <f t="shared" si="29"/>
        <v>-0.5999999999943384</v>
      </c>
      <c r="M42" s="70">
        <f t="shared" si="30"/>
        <v>-0.69999999999765805</v>
      </c>
      <c r="N42" s="70">
        <f t="shared" si="31"/>
        <v>-0.89999999999861302</v>
      </c>
      <c r="O42" s="70">
        <f t="shared" si="32"/>
        <v>-0.79999999999813554</v>
      </c>
      <c r="P42" s="70">
        <f t="shared" si="33"/>
        <v>-0.80000000000097771</v>
      </c>
      <c r="Q42" s="70">
        <f t="shared" si="34"/>
        <v>-0.69999999999481588</v>
      </c>
      <c r="R42" s="70">
        <f t="shared" si="35"/>
        <v>-0.79999999999813554</v>
      </c>
      <c r="S42" s="70">
        <f t="shared" si="36"/>
        <v>-1.099999999999568</v>
      </c>
      <c r="T42" s="70">
        <f t="shared" si="37"/>
        <v>-1.0999999999967258</v>
      </c>
      <c r="U42" s="70">
        <f t="shared" si="38"/>
        <v>-1.1999999999972033</v>
      </c>
      <c r="V42" s="70">
        <f t="shared" si="39"/>
        <v>-1.300000000000523</v>
      </c>
      <c r="W42" s="70">
        <f t="shared" si="40"/>
        <v>-1.2999999999948386</v>
      </c>
      <c r="X42" s="70">
        <f t="shared" si="41"/>
        <v>-1.3999999999953161</v>
      </c>
      <c r="Y42" s="70">
        <f t="shared" si="42"/>
        <v>-1.4999999999957936</v>
      </c>
      <c r="Z42" s="70">
        <f t="shared" si="43"/>
        <v>-1.3999999999953161</v>
      </c>
      <c r="AA42" s="70">
        <f t="shared" si="44"/>
        <v>-1.5999999999962711</v>
      </c>
    </row>
    <row r="43" spans="1:27" x14ac:dyDescent="0.15">
      <c r="C43" s="71" t="s">
        <v>132</v>
      </c>
      <c r="D43" s="73">
        <v>0</v>
      </c>
      <c r="E43" s="70">
        <f t="shared" si="45"/>
        <v>-0.20000000000379714</v>
      </c>
      <c r="F43" s="70">
        <f t="shared" si="23"/>
        <v>-0.49999999999954525</v>
      </c>
      <c r="G43" s="70">
        <f t="shared" si="24"/>
        <v>-0.40000000000475211</v>
      </c>
      <c r="H43" s="70">
        <f t="shared" si="25"/>
        <v>-0.40000000000190994</v>
      </c>
      <c r="I43" s="70">
        <f t="shared" si="26"/>
        <v>-0.39999999999906777</v>
      </c>
      <c r="J43" s="70">
        <f t="shared" si="27"/>
        <v>-0.60000000000002274</v>
      </c>
      <c r="K43" s="70">
        <f t="shared" si="28"/>
        <v>-0.49999999999954525</v>
      </c>
      <c r="L43" s="70">
        <f t="shared" si="29"/>
        <v>-0.59999999999718057</v>
      </c>
      <c r="M43" s="70">
        <f t="shared" si="30"/>
        <v>-0.69999999999765805</v>
      </c>
      <c r="N43" s="70">
        <f t="shared" si="31"/>
        <v>-0.80000000000097771</v>
      </c>
      <c r="O43" s="70">
        <f t="shared" si="32"/>
        <v>-0.80000000000097771</v>
      </c>
      <c r="P43" s="70">
        <f t="shared" si="33"/>
        <v>-0.70000000000334239</v>
      </c>
      <c r="Q43" s="70">
        <f t="shared" si="34"/>
        <v>-0.69999999999765805</v>
      </c>
      <c r="R43" s="70">
        <f t="shared" si="35"/>
        <v>-0.70000000000050022</v>
      </c>
      <c r="S43" s="70">
        <f t="shared" si="36"/>
        <v>-0.90000000000145519</v>
      </c>
      <c r="T43" s="70">
        <f t="shared" si="37"/>
        <v>-0.99999999999909051</v>
      </c>
      <c r="U43" s="70">
        <f t="shared" si="38"/>
        <v>-1.2000000000000455</v>
      </c>
      <c r="V43" s="70">
        <f t="shared" si="39"/>
        <v>-1.3000000000033651</v>
      </c>
      <c r="W43" s="70">
        <f t="shared" si="40"/>
        <v>-1.1999999999972033</v>
      </c>
      <c r="X43" s="70">
        <f t="shared" si="41"/>
        <v>-1.2999999999976808</v>
      </c>
      <c r="Y43" s="70">
        <f t="shared" si="42"/>
        <v>-1.3999999999981583</v>
      </c>
      <c r="Z43" s="70">
        <f t="shared" si="43"/>
        <v>-1.3999999999981583</v>
      </c>
      <c r="AA43" s="70">
        <f t="shared" si="44"/>
        <v>-1.4999999999957936</v>
      </c>
    </row>
    <row r="44" spans="1:27" s="101" customFormat="1" x14ac:dyDescent="0.15">
      <c r="A44" s="100"/>
      <c r="B44" s="104"/>
      <c r="C44" s="102" t="s">
        <v>133</v>
      </c>
      <c r="D44" s="103">
        <v>0</v>
      </c>
      <c r="E44" s="101">
        <f t="shared" si="45"/>
        <v>-0.20000000000379714</v>
      </c>
      <c r="F44" s="101">
        <f t="shared" si="23"/>
        <v>-0.49999999999954525</v>
      </c>
      <c r="G44" s="101">
        <f t="shared" si="24"/>
        <v>-0.40000000000475211</v>
      </c>
      <c r="H44" s="101">
        <f t="shared" si="25"/>
        <v>-0.30000000000143245</v>
      </c>
      <c r="I44" s="101">
        <f t="shared" si="26"/>
        <v>-0.39999999999906777</v>
      </c>
      <c r="J44" s="101">
        <f t="shared" si="27"/>
        <v>-0.60000000000002274</v>
      </c>
      <c r="K44" s="101">
        <f t="shared" si="28"/>
        <v>-0.49999999999954525</v>
      </c>
      <c r="L44" s="101">
        <f t="shared" si="29"/>
        <v>-0.49999999999670308</v>
      </c>
      <c r="M44" s="101">
        <f t="shared" si="30"/>
        <v>-0.49999999999954525</v>
      </c>
      <c r="N44" s="101">
        <f t="shared" si="31"/>
        <v>-0.70000000000050022</v>
      </c>
      <c r="O44" s="101">
        <f t="shared" si="32"/>
        <v>-0.60000000000002274</v>
      </c>
      <c r="P44" s="101">
        <f t="shared" si="33"/>
        <v>-0.60000000000286491</v>
      </c>
      <c r="Q44" s="101">
        <f t="shared" si="34"/>
        <v>-0.59999999999718057</v>
      </c>
      <c r="R44" s="101">
        <f t="shared" si="35"/>
        <v>-0.60000000000002274</v>
      </c>
      <c r="S44" s="101">
        <f t="shared" si="36"/>
        <v>-0.70000000000050022</v>
      </c>
      <c r="T44" s="101">
        <f t="shared" si="37"/>
        <v>-0.79999999999813554</v>
      </c>
      <c r="U44" s="101">
        <f t="shared" si="38"/>
        <v>-0.99999999999909051</v>
      </c>
      <c r="V44" s="101">
        <f t="shared" si="39"/>
        <v>-1.0000000000019327</v>
      </c>
      <c r="W44" s="101">
        <f t="shared" si="40"/>
        <v>-0.99999999999624833</v>
      </c>
      <c r="X44" s="101">
        <f t="shared" si="41"/>
        <v>-0.99999999999624833</v>
      </c>
      <c r="Y44" s="101">
        <f t="shared" si="42"/>
        <v>-1.1999999999972033</v>
      </c>
      <c r="Z44" s="101">
        <f t="shared" si="43"/>
        <v>-1.0999999999967258</v>
      </c>
      <c r="AA44" s="101">
        <f t="shared" si="44"/>
        <v>-1.1999999999972033</v>
      </c>
    </row>
    <row r="45" spans="1:27" s="101" customFormat="1" x14ac:dyDescent="0.15">
      <c r="A45" s="100"/>
      <c r="B45" s="104"/>
      <c r="C45" s="102" t="s">
        <v>134</v>
      </c>
      <c r="D45" s="103">
        <v>0</v>
      </c>
      <c r="E45" s="101">
        <f t="shared" si="45"/>
        <v>0</v>
      </c>
      <c r="F45" s="101">
        <f t="shared" si="23"/>
        <v>-0.60000000000002274</v>
      </c>
      <c r="G45" s="101">
        <f t="shared" si="24"/>
        <v>-0.20000000000379714</v>
      </c>
      <c r="H45" s="101">
        <f t="shared" si="25"/>
        <v>-0.29999999999859028</v>
      </c>
      <c r="I45" s="101">
        <f t="shared" si="26"/>
        <v>-0.1999999999981128</v>
      </c>
      <c r="J45" s="101">
        <f t="shared" si="27"/>
        <v>-0.39999999999906777</v>
      </c>
      <c r="K45" s="101">
        <f t="shared" si="28"/>
        <v>-0.39999999999906777</v>
      </c>
      <c r="L45" s="101">
        <f t="shared" si="29"/>
        <v>-0.29999999999574811</v>
      </c>
      <c r="M45" s="101">
        <f t="shared" si="30"/>
        <v>-0.3999999999962256</v>
      </c>
      <c r="N45" s="101">
        <f t="shared" si="31"/>
        <v>-0.49999999999954525</v>
      </c>
      <c r="O45" s="101">
        <f t="shared" si="32"/>
        <v>-0.49999999999954525</v>
      </c>
      <c r="P45" s="101">
        <f t="shared" si="33"/>
        <v>-0.40000000000190994</v>
      </c>
      <c r="Q45" s="101">
        <f t="shared" si="34"/>
        <v>-0.29999999999574811</v>
      </c>
      <c r="R45" s="101">
        <f t="shared" si="35"/>
        <v>-0.39999999999906777</v>
      </c>
      <c r="S45" s="101">
        <f t="shared" si="36"/>
        <v>-0.60000000000002274</v>
      </c>
      <c r="T45" s="101">
        <f t="shared" si="37"/>
        <v>-0.49999999999670308</v>
      </c>
      <c r="U45" s="101">
        <f t="shared" si="38"/>
        <v>-0.69999999999765805</v>
      </c>
      <c r="V45" s="101">
        <f t="shared" si="39"/>
        <v>-0.80000000000097771</v>
      </c>
      <c r="W45" s="101">
        <f t="shared" si="40"/>
        <v>-0.69999999999481588</v>
      </c>
      <c r="X45" s="101">
        <f t="shared" si="41"/>
        <v>-0.79999999999529336</v>
      </c>
      <c r="Y45" s="101">
        <f t="shared" si="42"/>
        <v>-0.89999999999577085</v>
      </c>
      <c r="Z45" s="101">
        <f t="shared" si="43"/>
        <v>-0.99999999999624833</v>
      </c>
      <c r="AA45" s="101">
        <f t="shared" si="44"/>
        <v>-0.99999999999624833</v>
      </c>
    </row>
    <row r="46" spans="1:27" s="101" customFormat="1" x14ac:dyDescent="0.15">
      <c r="A46" s="100"/>
      <c r="B46" s="104"/>
      <c r="C46" s="102" t="s">
        <v>135</v>
      </c>
      <c r="D46" s="103">
        <v>0</v>
      </c>
      <c r="E46" s="101">
        <f t="shared" si="45"/>
        <v>-0.20000000000095497</v>
      </c>
      <c r="F46" s="101">
        <f t="shared" si="23"/>
        <v>-0.49999999999954525</v>
      </c>
      <c r="G46" s="101">
        <f t="shared" si="24"/>
        <v>-0.30000000000427463</v>
      </c>
      <c r="H46" s="101">
        <f t="shared" si="25"/>
        <v>-0.29999999999859028</v>
      </c>
      <c r="I46" s="101">
        <f t="shared" si="26"/>
        <v>-0.39999999999906777</v>
      </c>
      <c r="J46" s="101">
        <f t="shared" si="27"/>
        <v>-0.49999999999954525</v>
      </c>
      <c r="K46" s="101">
        <f t="shared" si="28"/>
        <v>-0.39999999999906777</v>
      </c>
      <c r="L46" s="101">
        <f t="shared" si="29"/>
        <v>-0.3999999999962256</v>
      </c>
      <c r="M46" s="101">
        <f t="shared" si="30"/>
        <v>-0.49999999999670308</v>
      </c>
      <c r="N46" s="101">
        <f t="shared" si="31"/>
        <v>-0.70000000000050022</v>
      </c>
      <c r="O46" s="101">
        <f t="shared" si="32"/>
        <v>-0.59999999999718057</v>
      </c>
      <c r="P46" s="101">
        <f t="shared" si="33"/>
        <v>-0.49999999999954525</v>
      </c>
      <c r="Q46" s="101">
        <f t="shared" si="34"/>
        <v>-0.49999999999670308</v>
      </c>
      <c r="R46" s="101">
        <f t="shared" si="35"/>
        <v>-0.49999999999670308</v>
      </c>
      <c r="S46" s="101">
        <f t="shared" si="36"/>
        <v>-0.60000000000002274</v>
      </c>
      <c r="T46" s="101">
        <f t="shared" si="37"/>
        <v>-0.69999999999765805</v>
      </c>
      <c r="U46" s="101">
        <f t="shared" si="38"/>
        <v>-0.79999999999813554</v>
      </c>
      <c r="V46" s="101">
        <f t="shared" si="39"/>
        <v>-0.80000000000097771</v>
      </c>
      <c r="W46" s="101">
        <f t="shared" si="40"/>
        <v>-0.79999999999529336</v>
      </c>
      <c r="X46" s="101">
        <f t="shared" si="41"/>
        <v>-0.89999999999577085</v>
      </c>
      <c r="Y46" s="101">
        <f t="shared" si="42"/>
        <v>-0.99999999999624833</v>
      </c>
      <c r="Z46" s="101">
        <f t="shared" si="43"/>
        <v>-0.89999999999577085</v>
      </c>
      <c r="AA46" s="101">
        <f t="shared" si="44"/>
        <v>-1.0999999999967258</v>
      </c>
    </row>
    <row r="47" spans="1:27" s="101" customFormat="1" x14ac:dyDescent="0.15">
      <c r="A47" s="100"/>
      <c r="B47" s="104"/>
      <c r="C47" s="102" t="s">
        <v>136</v>
      </c>
      <c r="D47" s="103">
        <v>0</v>
      </c>
      <c r="E47" s="101">
        <f t="shared" si="45"/>
        <v>0</v>
      </c>
      <c r="F47" s="101">
        <f t="shared" si="23"/>
        <v>-0.70000000000050022</v>
      </c>
      <c r="G47" s="101">
        <f t="shared" si="24"/>
        <v>-0.10000000000331966</v>
      </c>
      <c r="H47" s="101">
        <f t="shared" si="25"/>
        <v>0</v>
      </c>
      <c r="I47" s="101">
        <f t="shared" si="26"/>
        <v>-9.9999999997635314E-2</v>
      </c>
      <c r="J47" s="101">
        <f t="shared" si="27"/>
        <v>-0.29999999999859028</v>
      </c>
      <c r="K47" s="101">
        <f t="shared" si="28"/>
        <v>-0.1999999999981128</v>
      </c>
      <c r="L47" s="101">
        <f t="shared" si="29"/>
        <v>-0.19999999999527063</v>
      </c>
      <c r="M47" s="101">
        <f t="shared" si="30"/>
        <v>-0.29999999999574811</v>
      </c>
      <c r="N47" s="101">
        <f t="shared" si="31"/>
        <v>-0.39999999999906777</v>
      </c>
      <c r="O47" s="101">
        <f t="shared" si="32"/>
        <v>-0.29999999999859028</v>
      </c>
      <c r="P47" s="101">
        <f t="shared" si="33"/>
        <v>-0.20000000000095497</v>
      </c>
      <c r="Q47" s="101">
        <f t="shared" si="34"/>
        <v>-0.29999999999574811</v>
      </c>
      <c r="R47" s="101">
        <f t="shared" si="35"/>
        <v>-0.1999999999981128</v>
      </c>
      <c r="S47" s="101">
        <f t="shared" si="36"/>
        <v>-0.39999999999906777</v>
      </c>
      <c r="T47" s="101">
        <f t="shared" si="37"/>
        <v>-0.3999999999962256</v>
      </c>
      <c r="U47" s="101">
        <f t="shared" si="38"/>
        <v>-0.59999999999718057</v>
      </c>
      <c r="V47" s="101">
        <f t="shared" si="39"/>
        <v>-0.60000000000002274</v>
      </c>
      <c r="W47" s="101">
        <f t="shared" si="40"/>
        <v>-0.5999999999943384</v>
      </c>
      <c r="X47" s="101">
        <f t="shared" si="41"/>
        <v>-0.69999999999481588</v>
      </c>
      <c r="Y47" s="101">
        <f t="shared" si="42"/>
        <v>-0.69999999999481588</v>
      </c>
      <c r="Z47" s="101">
        <f t="shared" si="43"/>
        <v>-0.5999999999943384</v>
      </c>
      <c r="AA47" s="101">
        <f t="shared" si="44"/>
        <v>-0.69999999999481588</v>
      </c>
    </row>
    <row r="48" spans="1:27" s="101" customFormat="1" x14ac:dyDescent="0.15">
      <c r="A48" s="100"/>
      <c r="B48" s="104"/>
      <c r="C48" s="102" t="s">
        <v>137</v>
      </c>
      <c r="D48" s="103">
        <v>0</v>
      </c>
      <c r="E48" s="101">
        <f t="shared" si="45"/>
        <v>-0.20000000000095497</v>
      </c>
      <c r="F48" s="101">
        <f t="shared" si="23"/>
        <v>-0.60000000000002274</v>
      </c>
      <c r="G48" s="101">
        <f t="shared" si="24"/>
        <v>-0.20000000000379714</v>
      </c>
      <c r="H48" s="101">
        <f t="shared" si="25"/>
        <v>-0.1999999999981128</v>
      </c>
      <c r="I48" s="101">
        <f t="shared" si="26"/>
        <v>-0.29999999999859028</v>
      </c>
      <c r="J48" s="101">
        <f t="shared" si="27"/>
        <v>-0.49999999999954525</v>
      </c>
      <c r="K48" s="101">
        <f t="shared" si="28"/>
        <v>-0.29999999999859028</v>
      </c>
      <c r="L48" s="101">
        <f t="shared" si="29"/>
        <v>-0.3999999999962256</v>
      </c>
      <c r="M48" s="101">
        <f t="shared" si="30"/>
        <v>-0.3999999999962256</v>
      </c>
      <c r="N48" s="101">
        <f t="shared" si="31"/>
        <v>-0.49999999999954525</v>
      </c>
      <c r="O48" s="101">
        <f t="shared" si="32"/>
        <v>-0.49999999999670308</v>
      </c>
      <c r="P48" s="101">
        <f t="shared" si="33"/>
        <v>-0.39999999999906777</v>
      </c>
      <c r="Q48" s="101">
        <f t="shared" si="34"/>
        <v>-0.49999999999670308</v>
      </c>
      <c r="R48" s="101">
        <f t="shared" si="35"/>
        <v>-0.49999999999670308</v>
      </c>
      <c r="S48" s="101">
        <f t="shared" si="36"/>
        <v>-0.59999999999718057</v>
      </c>
      <c r="T48" s="101">
        <f t="shared" si="37"/>
        <v>-0.59999999999718057</v>
      </c>
      <c r="U48" s="101">
        <f t="shared" si="38"/>
        <v>-0.69999999999765805</v>
      </c>
      <c r="V48" s="101">
        <f t="shared" si="39"/>
        <v>-0.70000000000050022</v>
      </c>
      <c r="W48" s="101">
        <f t="shared" si="40"/>
        <v>-0.69999999999481588</v>
      </c>
      <c r="X48" s="101">
        <f t="shared" si="41"/>
        <v>-0.69999999999481588</v>
      </c>
      <c r="Y48" s="101">
        <f t="shared" si="42"/>
        <v>-0.79999999999529336</v>
      </c>
      <c r="Z48" s="101">
        <f t="shared" si="43"/>
        <v>-0.79999999999529336</v>
      </c>
      <c r="AA48" s="101">
        <f t="shared" si="44"/>
        <v>-0.89999999999577085</v>
      </c>
    </row>
    <row r="49" spans="1:27" s="101" customFormat="1" x14ac:dyDescent="0.15">
      <c r="A49" s="100"/>
      <c r="B49" s="104"/>
      <c r="C49" s="102" t="s">
        <v>138</v>
      </c>
      <c r="D49" s="103">
        <v>0</v>
      </c>
      <c r="E49" s="101">
        <f t="shared" si="45"/>
        <v>-0.10000000000331966</v>
      </c>
      <c r="F49" s="101">
        <f t="shared" si="23"/>
        <v>-0.60000000000002274</v>
      </c>
      <c r="G49" s="101">
        <f t="shared" si="24"/>
        <v>-0.20000000000379714</v>
      </c>
      <c r="H49" s="101">
        <f t="shared" si="25"/>
        <v>-0.20000000000095497</v>
      </c>
      <c r="I49" s="101">
        <f t="shared" si="26"/>
        <v>-0.20000000000095497</v>
      </c>
      <c r="J49" s="101">
        <f t="shared" si="27"/>
        <v>-0.40000000000190994</v>
      </c>
      <c r="K49" s="101">
        <f t="shared" si="28"/>
        <v>-0.20000000000095497</v>
      </c>
      <c r="L49" s="101">
        <f t="shared" si="29"/>
        <v>-0.3999999999962256</v>
      </c>
      <c r="M49" s="101">
        <f t="shared" si="30"/>
        <v>-0.39999999999906777</v>
      </c>
      <c r="N49" s="101">
        <f t="shared" si="31"/>
        <v>-0.50000000000238742</v>
      </c>
      <c r="O49" s="101">
        <f t="shared" si="32"/>
        <v>-0.39999999999906777</v>
      </c>
      <c r="P49" s="101">
        <f t="shared" si="33"/>
        <v>-0.30000000000143245</v>
      </c>
      <c r="Q49" s="101">
        <f t="shared" si="34"/>
        <v>-0.29999999999859028</v>
      </c>
      <c r="R49" s="101">
        <f t="shared" si="35"/>
        <v>-0.29999999999859028</v>
      </c>
      <c r="S49" s="101">
        <f t="shared" si="36"/>
        <v>-0.40000000000190994</v>
      </c>
      <c r="T49" s="101">
        <f t="shared" si="37"/>
        <v>-0.39999999999906777</v>
      </c>
      <c r="U49" s="101">
        <f t="shared" si="38"/>
        <v>-0.60000000000002274</v>
      </c>
      <c r="V49" s="101">
        <f t="shared" si="39"/>
        <v>-0.60000000000286491</v>
      </c>
      <c r="W49" s="101">
        <f t="shared" si="40"/>
        <v>-0.49999999999670308</v>
      </c>
      <c r="X49" s="101">
        <f t="shared" si="41"/>
        <v>-0.59999999999718057</v>
      </c>
      <c r="Y49" s="101">
        <f t="shared" si="42"/>
        <v>-0.59999999999718057</v>
      </c>
      <c r="Z49" s="101">
        <f t="shared" si="43"/>
        <v>-0.59999999999718057</v>
      </c>
      <c r="AA49" s="101">
        <f t="shared" si="44"/>
        <v>-0.69999999999765805</v>
      </c>
    </row>
    <row r="50" spans="1:27" s="101" customFormat="1" x14ac:dyDescent="0.15">
      <c r="A50" s="100"/>
      <c r="B50" s="104"/>
      <c r="C50" s="102" t="s">
        <v>139</v>
      </c>
      <c r="D50" s="103">
        <v>0</v>
      </c>
      <c r="E50" s="101">
        <f t="shared" si="45"/>
        <v>-0.10000000000331966</v>
      </c>
      <c r="F50" s="101">
        <f t="shared" si="23"/>
        <v>-0.69999999999765805</v>
      </c>
      <c r="G50" s="101">
        <f t="shared" si="24"/>
        <v>-0.10000000000616183</v>
      </c>
      <c r="H50" s="101">
        <f t="shared" si="25"/>
        <v>-0.10000000000047748</v>
      </c>
      <c r="I50" s="101">
        <f t="shared" si="26"/>
        <v>-0.20000000000095497</v>
      </c>
      <c r="J50" s="101">
        <f t="shared" si="27"/>
        <v>-0.20000000000095497</v>
      </c>
      <c r="K50" s="101">
        <f t="shared" si="28"/>
        <v>-0.20000000000095497</v>
      </c>
      <c r="L50" s="101">
        <f t="shared" si="29"/>
        <v>-0.3999999999962256</v>
      </c>
      <c r="M50" s="101">
        <f t="shared" si="30"/>
        <v>-0.29999999999859028</v>
      </c>
      <c r="N50" s="101">
        <f t="shared" si="31"/>
        <v>-0.40000000000190994</v>
      </c>
      <c r="O50" s="101">
        <f t="shared" si="32"/>
        <v>-0.30000000000143245</v>
      </c>
      <c r="P50" s="101">
        <f t="shared" si="33"/>
        <v>-0.30000000000143245</v>
      </c>
      <c r="Q50" s="101">
        <f t="shared" si="34"/>
        <v>-0.1999999999981128</v>
      </c>
      <c r="R50" s="101">
        <f t="shared" si="35"/>
        <v>-0.10000000000047748</v>
      </c>
      <c r="S50" s="101">
        <f t="shared" si="36"/>
        <v>-0.30000000000143245</v>
      </c>
      <c r="T50" s="101">
        <f t="shared" si="37"/>
        <v>-0.39999999999906777</v>
      </c>
      <c r="U50" s="101">
        <f t="shared" si="38"/>
        <v>-0.39999999999906777</v>
      </c>
      <c r="V50" s="101">
        <f t="shared" si="39"/>
        <v>-0.50000000000238742</v>
      </c>
      <c r="W50" s="101">
        <f t="shared" si="40"/>
        <v>-0.39999999999906777</v>
      </c>
      <c r="X50" s="101">
        <f t="shared" si="41"/>
        <v>-0.49999999999670308</v>
      </c>
      <c r="Y50" s="101">
        <f t="shared" si="42"/>
        <v>-0.59999999999718057</v>
      </c>
      <c r="Z50" s="101">
        <f t="shared" si="43"/>
        <v>-0.49999999999670308</v>
      </c>
      <c r="AA50" s="101">
        <f t="shared" si="44"/>
        <v>-0.59999999999718057</v>
      </c>
    </row>
    <row r="51" spans="1:27" s="101" customFormat="1" x14ac:dyDescent="0.15">
      <c r="A51" s="100"/>
      <c r="B51" s="104"/>
      <c r="C51" s="102" t="s">
        <v>140</v>
      </c>
      <c r="D51" s="103">
        <v>0</v>
      </c>
      <c r="E51" s="101">
        <f t="shared" si="45"/>
        <v>-0.20000000000663931</v>
      </c>
      <c r="F51" s="101">
        <f t="shared" si="23"/>
        <v>-0.49999999999954525</v>
      </c>
      <c r="G51" s="101">
        <f t="shared" si="24"/>
        <v>-0.30000000000427463</v>
      </c>
      <c r="H51" s="101">
        <f t="shared" si="25"/>
        <v>-0.30000000000427463</v>
      </c>
      <c r="I51" s="101">
        <f t="shared" si="26"/>
        <v>-0.40000000000190994</v>
      </c>
      <c r="J51" s="101">
        <f t="shared" si="27"/>
        <v>-0.60000000000286491</v>
      </c>
      <c r="K51" s="101">
        <f t="shared" si="28"/>
        <v>-0.50000000000522959</v>
      </c>
      <c r="L51" s="101">
        <f t="shared" si="29"/>
        <v>-0.49999999999954525</v>
      </c>
      <c r="M51" s="101">
        <f t="shared" si="30"/>
        <v>-0.50000000000522959</v>
      </c>
      <c r="N51" s="101">
        <f t="shared" si="31"/>
        <v>-0.60000000000286491</v>
      </c>
      <c r="O51" s="101">
        <f t="shared" si="32"/>
        <v>-0.50000000000522959</v>
      </c>
      <c r="P51" s="101">
        <f t="shared" si="33"/>
        <v>-0.50000000000522959</v>
      </c>
      <c r="Q51" s="101">
        <f t="shared" si="34"/>
        <v>-0.40000000000190994</v>
      </c>
      <c r="R51" s="101">
        <f t="shared" si="35"/>
        <v>-0.40000000000190994</v>
      </c>
      <c r="S51" s="101">
        <f t="shared" si="36"/>
        <v>-0.50000000000522959</v>
      </c>
      <c r="T51" s="101">
        <f t="shared" si="37"/>
        <v>-0.50000000000522959</v>
      </c>
      <c r="U51" s="101">
        <f t="shared" si="38"/>
        <v>-0.60000000000286491</v>
      </c>
      <c r="V51" s="101">
        <f t="shared" si="39"/>
        <v>-0.60000000000854925</v>
      </c>
      <c r="W51" s="101">
        <f t="shared" si="40"/>
        <v>-0.60000000000286491</v>
      </c>
      <c r="X51" s="101">
        <f t="shared" si="41"/>
        <v>-0.70000000000050022</v>
      </c>
      <c r="Y51" s="101">
        <f t="shared" si="42"/>
        <v>-0.70000000000050022</v>
      </c>
      <c r="Z51" s="101">
        <f t="shared" si="43"/>
        <v>-0.49999999999954525</v>
      </c>
      <c r="AA51" s="101">
        <f t="shared" si="44"/>
        <v>-0.70000000000050022</v>
      </c>
    </row>
    <row r="52" spans="1:27" s="101" customFormat="1" x14ac:dyDescent="0.15">
      <c r="A52" s="100"/>
      <c r="B52" s="104"/>
      <c r="C52" s="102" t="s">
        <v>141</v>
      </c>
      <c r="D52" s="103">
        <v>0</v>
      </c>
      <c r="E52" s="101">
        <f t="shared" si="45"/>
        <v>0</v>
      </c>
      <c r="F52" s="101">
        <f t="shared" si="23"/>
        <v>-0.70000000000050022</v>
      </c>
      <c r="G52" s="101">
        <f t="shared" si="24"/>
        <v>0</v>
      </c>
      <c r="H52" s="101">
        <f t="shared" si="25"/>
        <v>0</v>
      </c>
      <c r="I52" s="101">
        <f t="shared" si="26"/>
        <v>-0.10000000000331966</v>
      </c>
      <c r="J52" s="101">
        <f t="shared" si="27"/>
        <v>-0.20000000000095497</v>
      </c>
      <c r="K52" s="101">
        <f t="shared" si="28"/>
        <v>-0.10000000000331966</v>
      </c>
      <c r="L52" s="101">
        <f t="shared" si="29"/>
        <v>-0.20000000000095497</v>
      </c>
      <c r="M52" s="101">
        <f t="shared" si="30"/>
        <v>-0.20000000000095497</v>
      </c>
      <c r="N52" s="101">
        <f t="shared" si="31"/>
        <v>-0.30000000000427463</v>
      </c>
      <c r="O52" s="101">
        <f t="shared" si="32"/>
        <v>-0.20000000000095497</v>
      </c>
      <c r="P52" s="101">
        <f t="shared" si="33"/>
        <v>-0.20000000000663931</v>
      </c>
      <c r="Q52" s="101">
        <f t="shared" si="34"/>
        <v>-0.20000000000095497</v>
      </c>
      <c r="R52" s="101">
        <f t="shared" si="35"/>
        <v>-0.10000000000331966</v>
      </c>
      <c r="S52" s="101">
        <f t="shared" si="36"/>
        <v>-0.20000000000095497</v>
      </c>
      <c r="T52" s="101">
        <f t="shared" si="37"/>
        <v>-0.10000000000331966</v>
      </c>
      <c r="U52" s="101">
        <f t="shared" si="38"/>
        <v>-0.10000000000331966</v>
      </c>
      <c r="V52" s="101">
        <f t="shared" si="39"/>
        <v>-0.20000000000663931</v>
      </c>
      <c r="W52" s="101">
        <f t="shared" si="40"/>
        <v>-0.20000000000095497</v>
      </c>
      <c r="X52" s="101">
        <f t="shared" si="41"/>
        <v>-0.20000000000095497</v>
      </c>
      <c r="Y52" s="101">
        <f t="shared" si="42"/>
        <v>-0.29999999999859028</v>
      </c>
      <c r="Z52" s="101">
        <f t="shared" si="43"/>
        <v>-0.20000000000095497</v>
      </c>
      <c r="AA52" s="101">
        <f t="shared" si="44"/>
        <v>-0.29999999999859028</v>
      </c>
    </row>
    <row r="53" spans="1:27" s="85" customFormat="1" x14ac:dyDescent="0.15">
      <c r="A53" s="105"/>
      <c r="B53" s="82"/>
      <c r="C53" s="83" t="s">
        <v>142</v>
      </c>
      <c r="D53" s="84">
        <v>0</v>
      </c>
      <c r="E53" s="85">
        <f t="shared" si="45"/>
        <v>-0.20000000000663931</v>
      </c>
      <c r="F53" s="85">
        <f t="shared" si="23"/>
        <v>-0.59999999999718057</v>
      </c>
      <c r="G53" s="85">
        <f t="shared" si="24"/>
        <v>-0.20000000000663931</v>
      </c>
      <c r="H53" s="85">
        <f t="shared" si="25"/>
        <v>-0.10000000000331966</v>
      </c>
      <c r="I53" s="85">
        <f t="shared" si="26"/>
        <v>-0.20000000000663931</v>
      </c>
      <c r="J53" s="85">
        <f t="shared" si="27"/>
        <v>-0.30000000000427463</v>
      </c>
      <c r="K53" s="85">
        <f t="shared" si="28"/>
        <v>-0.20000000000663931</v>
      </c>
      <c r="L53" s="85">
        <f t="shared" si="29"/>
        <v>-0.29999999999859028</v>
      </c>
      <c r="M53" s="85">
        <f t="shared" si="30"/>
        <v>-0.30000000000427463</v>
      </c>
      <c r="N53" s="85">
        <f t="shared" si="31"/>
        <v>-0.40000000000759428</v>
      </c>
      <c r="O53" s="85">
        <f t="shared" si="32"/>
        <v>-0.30000000000427463</v>
      </c>
      <c r="P53" s="85">
        <f t="shared" si="33"/>
        <v>-0.30000000000427463</v>
      </c>
      <c r="Q53" s="85">
        <f t="shared" si="34"/>
        <v>-0.20000000000095497</v>
      </c>
      <c r="R53" s="85">
        <f t="shared" si="35"/>
        <v>-0.20000000000095497</v>
      </c>
      <c r="S53" s="85">
        <f t="shared" si="36"/>
        <v>-0.30000000000427463</v>
      </c>
      <c r="T53" s="85">
        <f t="shared" si="37"/>
        <v>-0.20000000000095497</v>
      </c>
      <c r="U53" s="85">
        <f t="shared" si="38"/>
        <v>-0.20000000000095497</v>
      </c>
      <c r="V53" s="85">
        <f t="shared" si="39"/>
        <v>-0.30000000000427463</v>
      </c>
      <c r="W53" s="85">
        <f t="shared" si="40"/>
        <v>-0.20000000000095497</v>
      </c>
      <c r="X53" s="85">
        <f t="shared" si="41"/>
        <v>-0.30000000000427463</v>
      </c>
      <c r="Y53" s="85">
        <f t="shared" si="42"/>
        <v>-0.29999999999859028</v>
      </c>
      <c r="Z53" s="85">
        <f t="shared" si="43"/>
        <v>-0.29999999999859028</v>
      </c>
      <c r="AA53" s="85">
        <f t="shared" si="44"/>
        <v>-0.29999999999859028</v>
      </c>
    </row>
    <row r="54" spans="1:27" s="85" customFormat="1" x14ac:dyDescent="0.15">
      <c r="A54" s="105"/>
      <c r="B54" s="82"/>
      <c r="C54" s="83" t="s">
        <v>143</v>
      </c>
      <c r="D54" s="84">
        <v>0</v>
      </c>
      <c r="E54" s="85">
        <f>F26*-1</f>
        <v>0</v>
      </c>
      <c r="F54" s="85">
        <f t="shared" si="23"/>
        <v>-0.70000000000050022</v>
      </c>
      <c r="G54" s="85">
        <f t="shared" si="24"/>
        <v>-0.10000000000331966</v>
      </c>
      <c r="H54" s="85">
        <f t="shared" si="25"/>
        <v>0</v>
      </c>
      <c r="I54" s="85">
        <f t="shared" si="26"/>
        <v>-0.10000000000331966</v>
      </c>
      <c r="J54" s="85">
        <f t="shared" si="27"/>
        <v>-0.20000000000095497</v>
      </c>
      <c r="K54" s="85">
        <f t="shared" si="28"/>
        <v>-0.10000000000331966</v>
      </c>
      <c r="L54" s="85">
        <f t="shared" si="29"/>
        <v>-9.9999999997635314E-2</v>
      </c>
      <c r="M54" s="85">
        <f t="shared" si="30"/>
        <v>-0.10000000000331966</v>
      </c>
      <c r="N54" s="85">
        <f t="shared" si="31"/>
        <v>-0.10000000000331966</v>
      </c>
      <c r="O54" s="85">
        <f t="shared" si="32"/>
        <v>-0.10000000000331966</v>
      </c>
      <c r="P54" s="85">
        <f t="shared" si="33"/>
        <v>0</v>
      </c>
      <c r="Q54" s="85">
        <f t="shared" si="34"/>
        <v>0.10000000000331966</v>
      </c>
      <c r="R54" s="85">
        <f t="shared" si="35"/>
        <v>9.9999999997635314E-2</v>
      </c>
      <c r="S54" s="85">
        <f t="shared" si="36"/>
        <v>9.9999999997635314E-2</v>
      </c>
      <c r="T54" s="85">
        <f t="shared" si="37"/>
        <v>0.20000000000095497</v>
      </c>
      <c r="U54" s="85">
        <f t="shared" si="38"/>
        <v>9.9999999997635314E-2</v>
      </c>
      <c r="V54" s="85">
        <f t="shared" si="39"/>
        <v>9.9999999997635314E-2</v>
      </c>
      <c r="W54" s="85">
        <f t="shared" si="40"/>
        <v>0.20000000000095497</v>
      </c>
      <c r="X54" s="85">
        <f t="shared" si="41"/>
        <v>0.10000000000331966</v>
      </c>
      <c r="Y54" s="85">
        <f t="shared" si="42"/>
        <v>0.10000000000331966</v>
      </c>
      <c r="Z54" s="85">
        <f t="shared" si="43"/>
        <v>0.10000000000331966</v>
      </c>
      <c r="AA54" s="85">
        <f t="shared" si="44"/>
        <v>0.10000000000331966</v>
      </c>
    </row>
    <row r="55" spans="1:27" s="85" customFormat="1" x14ac:dyDescent="0.15">
      <c r="A55" s="105"/>
      <c r="B55" s="82"/>
      <c r="C55" s="83" t="s">
        <v>144</v>
      </c>
      <c r="D55" s="84">
        <v>0</v>
      </c>
      <c r="E55" s="85">
        <f ca="1">(E55-D55)*100-(E$55-D$55)*100</f>
        <v>0</v>
      </c>
      <c r="F55" s="85">
        <f t="shared" si="23"/>
        <v>0</v>
      </c>
      <c r="G55" s="85">
        <f t="shared" si="24"/>
        <v>0</v>
      </c>
      <c r="H55" s="85">
        <f t="shared" si="25"/>
        <v>0</v>
      </c>
      <c r="I55" s="85">
        <f t="shared" si="26"/>
        <v>0</v>
      </c>
      <c r="J55" s="85">
        <f t="shared" si="27"/>
        <v>0</v>
      </c>
      <c r="K55" s="85">
        <f t="shared" si="28"/>
        <v>0</v>
      </c>
      <c r="L55" s="85">
        <f t="shared" si="29"/>
        <v>0</v>
      </c>
      <c r="M55" s="85">
        <f t="shared" si="30"/>
        <v>0</v>
      </c>
      <c r="N55" s="85">
        <f t="shared" si="31"/>
        <v>0</v>
      </c>
      <c r="O55" s="85">
        <f t="shared" si="32"/>
        <v>0</v>
      </c>
      <c r="P55" s="85">
        <f t="shared" si="33"/>
        <v>0</v>
      </c>
      <c r="Q55" s="85">
        <f t="shared" si="34"/>
        <v>0</v>
      </c>
      <c r="R55" s="85">
        <f t="shared" si="35"/>
        <v>0</v>
      </c>
      <c r="S55" s="85">
        <f t="shared" si="36"/>
        <v>0</v>
      </c>
      <c r="T55" s="85">
        <f t="shared" si="37"/>
        <v>0</v>
      </c>
      <c r="U55" s="85">
        <f t="shared" si="38"/>
        <v>0</v>
      </c>
      <c r="V55" s="85">
        <f t="shared" si="39"/>
        <v>0</v>
      </c>
      <c r="W55" s="85">
        <f t="shared" si="40"/>
        <v>0</v>
      </c>
      <c r="X55" s="85">
        <f t="shared" si="41"/>
        <v>0</v>
      </c>
      <c r="Y55" s="85">
        <f t="shared" si="42"/>
        <v>0</v>
      </c>
      <c r="Z55" s="85">
        <f t="shared" si="43"/>
        <v>0</v>
      </c>
      <c r="AA55" s="85">
        <f t="shared" si="44"/>
        <v>0</v>
      </c>
    </row>
    <row r="56" spans="1:27" x14ac:dyDescent="0.15">
      <c r="C56" s="81" t="s">
        <v>146</v>
      </c>
      <c r="D56" s="86">
        <v>16.39</v>
      </c>
      <c r="E56" s="80">
        <v>15.95</v>
      </c>
      <c r="F56" s="80">
        <v>15.91</v>
      </c>
      <c r="G56" s="80">
        <v>15.91</v>
      </c>
      <c r="H56" s="80">
        <v>16.16</v>
      </c>
      <c r="I56" s="80">
        <v>16.52</v>
      </c>
      <c r="J56" s="80">
        <v>16.68</v>
      </c>
      <c r="K56" s="80">
        <v>17.059999999999999</v>
      </c>
      <c r="L56" s="80">
        <v>17.09</v>
      </c>
      <c r="M56" s="80">
        <v>16.48</v>
      </c>
      <c r="N56" s="80">
        <v>16.22</v>
      </c>
      <c r="O56" s="80">
        <v>16.34</v>
      </c>
      <c r="P56" s="80">
        <v>16.329999999999998</v>
      </c>
      <c r="Q56" s="80">
        <v>15.96</v>
      </c>
      <c r="R56" s="80">
        <v>15.74</v>
      </c>
      <c r="S56" s="80">
        <v>15.59</v>
      </c>
      <c r="T56" s="80">
        <v>15.41</v>
      </c>
      <c r="U56" s="80">
        <v>15.79</v>
      </c>
      <c r="V56" s="80">
        <v>15.6</v>
      </c>
      <c r="W56" s="80">
        <v>15.52</v>
      </c>
      <c r="X56" s="80">
        <v>15.38</v>
      </c>
      <c r="Y56" s="80">
        <v>15.08</v>
      </c>
      <c r="Z56" s="80">
        <v>14.98</v>
      </c>
      <c r="AA56" s="80">
        <v>15.08</v>
      </c>
    </row>
    <row r="57" spans="1:27" x14ac:dyDescent="0.15">
      <c r="C57" s="81" t="s">
        <v>148</v>
      </c>
      <c r="D57" s="86">
        <v>9.19</v>
      </c>
      <c r="E57" s="80">
        <v>8.98</v>
      </c>
      <c r="F57" s="80">
        <v>8.65</v>
      </c>
      <c r="G57" s="80">
        <v>8.7100000000000009</v>
      </c>
      <c r="H57" s="80">
        <v>8.9700000000000006</v>
      </c>
      <c r="I57" s="80">
        <v>8.94</v>
      </c>
      <c r="J57" s="80">
        <v>9.01</v>
      </c>
      <c r="K57" s="80">
        <v>9.11</v>
      </c>
      <c r="L57" s="80">
        <v>9.6</v>
      </c>
      <c r="M57" s="80">
        <v>9.16</v>
      </c>
      <c r="N57" s="80">
        <v>8.7799999999999994</v>
      </c>
      <c r="O57" s="80">
        <v>8.93</v>
      </c>
      <c r="P57" s="80">
        <v>9.27</v>
      </c>
      <c r="Q57" s="80">
        <v>9.0500000000000007</v>
      </c>
      <c r="R57" s="80">
        <v>8.36</v>
      </c>
      <c r="S57" s="80">
        <v>7.94</v>
      </c>
      <c r="T57" s="80">
        <v>6.1</v>
      </c>
      <c r="U57" s="80">
        <v>6.23</v>
      </c>
      <c r="V57" s="80">
        <v>7.67</v>
      </c>
      <c r="W57" s="80">
        <v>7.47</v>
      </c>
      <c r="X57" s="80">
        <v>7.67</v>
      </c>
      <c r="Y57" s="80">
        <v>7.2</v>
      </c>
      <c r="Z57" s="80">
        <v>7.06</v>
      </c>
      <c r="AA57" s="80">
        <v>7.3</v>
      </c>
    </row>
    <row r="58" spans="1:27" x14ac:dyDescent="0.15">
      <c r="C58" s="81" t="s">
        <v>150</v>
      </c>
      <c r="D58" s="86">
        <v>8.0500000000000007</v>
      </c>
      <c r="E58" s="80">
        <v>7.91</v>
      </c>
      <c r="F58" s="80">
        <v>7.62</v>
      </c>
      <c r="G58" s="80">
        <v>7.59</v>
      </c>
      <c r="H58" s="80">
        <v>7.73</v>
      </c>
      <c r="I58" s="80">
        <v>7.75</v>
      </c>
      <c r="J58" s="80">
        <v>7.92</v>
      </c>
      <c r="K58" s="80">
        <v>8.1300000000000008</v>
      </c>
      <c r="L58" s="80">
        <v>8.51</v>
      </c>
      <c r="M58" s="80">
        <v>8.35</v>
      </c>
      <c r="N58" s="80">
        <v>7.99</v>
      </c>
      <c r="O58" s="80">
        <v>7.98</v>
      </c>
      <c r="P58" s="80">
        <v>8.23</v>
      </c>
      <c r="Q58" s="80">
        <v>8.18</v>
      </c>
      <c r="R58" s="80">
        <v>7.69</v>
      </c>
      <c r="S58" s="80">
        <v>7.26</v>
      </c>
      <c r="T58" s="80">
        <v>6.87</v>
      </c>
      <c r="U58" s="80">
        <v>6.82</v>
      </c>
      <c r="V58" s="80">
        <v>6.8</v>
      </c>
      <c r="W58" s="80">
        <v>6.61</v>
      </c>
      <c r="X58" s="80">
        <v>6.74</v>
      </c>
      <c r="Y58" s="80">
        <v>6.49</v>
      </c>
      <c r="Z58" s="80">
        <v>6.27</v>
      </c>
      <c r="AA58" s="80">
        <v>6.38</v>
      </c>
    </row>
    <row r="59" spans="1:27" x14ac:dyDescent="0.25">
      <c r="C59" s="70"/>
    </row>
    <row r="60" spans="1:27" x14ac:dyDescent="0.25">
      <c r="C60" s="70"/>
    </row>
    <row r="61" spans="1:27" x14ac:dyDescent="0.25">
      <c r="C61" s="70"/>
    </row>
    <row r="62" spans="1:27" x14ac:dyDescent="0.25">
      <c r="C62" s="70"/>
    </row>
    <row r="63" spans="1:27" x14ac:dyDescent="0.25">
      <c r="C63" s="70"/>
    </row>
    <row r="64" spans="1:27" x14ac:dyDescent="0.25">
      <c r="C64" s="70"/>
    </row>
    <row r="65" spans="3:3" x14ac:dyDescent="0.25">
      <c r="C65" s="70"/>
    </row>
    <row r="66" spans="3:3" x14ac:dyDescent="0.25">
      <c r="C66" s="70"/>
    </row>
    <row r="67" spans="3:3" x14ac:dyDescent="0.25">
      <c r="C67" s="70"/>
    </row>
    <row r="68" spans="3:3" x14ac:dyDescent="0.25">
      <c r="C68" s="70"/>
    </row>
    <row r="69" spans="3:3" x14ac:dyDescent="0.25">
      <c r="C69" s="70"/>
    </row>
    <row r="70" spans="3:3" x14ac:dyDescent="0.25">
      <c r="C70" s="70"/>
    </row>
    <row r="71" spans="3:3" x14ac:dyDescent="0.25">
      <c r="C71" s="70"/>
    </row>
    <row r="72" spans="3:3" x14ac:dyDescent="0.25">
      <c r="C72" s="70"/>
    </row>
    <row r="73" spans="3:3" x14ac:dyDescent="0.25">
      <c r="C73" s="70"/>
    </row>
    <row r="74" spans="3:3" x14ac:dyDescent="0.25">
      <c r="C74" s="70"/>
    </row>
    <row r="75" spans="3:3" x14ac:dyDescent="0.25">
      <c r="C75" s="70"/>
    </row>
    <row r="76" spans="3:3" x14ac:dyDescent="0.25">
      <c r="C76" s="70"/>
    </row>
    <row r="77" spans="3:3" x14ac:dyDescent="0.25">
      <c r="C77" s="70"/>
    </row>
    <row r="78" spans="3:3" x14ac:dyDescent="0.25">
      <c r="C78" s="70"/>
    </row>
    <row r="79" spans="3:3" x14ac:dyDescent="0.25">
      <c r="C79" s="70"/>
    </row>
    <row r="80" spans="3:3" x14ac:dyDescent="0.25">
      <c r="C80" s="70"/>
    </row>
    <row r="81" spans="3:3" x14ac:dyDescent="0.25">
      <c r="C81" s="70"/>
    </row>
    <row r="82" spans="3:3" x14ac:dyDescent="0.25">
      <c r="C82" s="70"/>
    </row>
    <row r="83" spans="3:3" x14ac:dyDescent="0.25">
      <c r="C83" s="70"/>
    </row>
    <row r="84" spans="3:3" x14ac:dyDescent="0.25">
      <c r="C84" s="70"/>
    </row>
    <row r="85" spans="3:3" x14ac:dyDescent="0.25">
      <c r="C85" s="70"/>
    </row>
    <row r="86" spans="3:3" x14ac:dyDescent="0.25">
      <c r="C86" s="70"/>
    </row>
    <row r="87" spans="3:3" x14ac:dyDescent="0.25">
      <c r="C87" s="70"/>
    </row>
    <row r="88" spans="3:3" x14ac:dyDescent="0.25">
      <c r="C88" s="70"/>
    </row>
    <row r="89" spans="3:3" x14ac:dyDescent="0.25">
      <c r="C89" s="70"/>
    </row>
    <row r="90" spans="3:3" x14ac:dyDescent="0.25">
      <c r="C90" s="70"/>
    </row>
    <row r="91" spans="3:3" x14ac:dyDescent="0.25">
      <c r="C91" s="70"/>
    </row>
    <row r="92" spans="3:3" x14ac:dyDescent="0.25">
      <c r="C92" s="70"/>
    </row>
    <row r="93" spans="3:3" x14ac:dyDescent="0.25">
      <c r="C93" s="70"/>
    </row>
    <row r="94" spans="3:3" x14ac:dyDescent="0.25">
      <c r="C94" s="70"/>
    </row>
    <row r="95" spans="3:3" x14ac:dyDescent="0.25">
      <c r="C95" s="70"/>
    </row>
    <row r="96" spans="3:3" x14ac:dyDescent="0.25">
      <c r="C96" s="70"/>
    </row>
    <row r="97" spans="3:3" x14ac:dyDescent="0.25">
      <c r="C97" s="70"/>
    </row>
    <row r="98" spans="3:3" x14ac:dyDescent="0.25">
      <c r="C98" s="70"/>
    </row>
    <row r="99" spans="3:3" x14ac:dyDescent="0.25">
      <c r="C99" s="70"/>
    </row>
    <row r="100" spans="3:3" x14ac:dyDescent="0.25">
      <c r="C100" s="70"/>
    </row>
    <row r="101" spans="3:3" x14ac:dyDescent="0.25">
      <c r="C101" s="70"/>
    </row>
    <row r="102" spans="3:3" x14ac:dyDescent="0.25">
      <c r="C102" s="70"/>
    </row>
    <row r="103" spans="3:3" x14ac:dyDescent="0.25">
      <c r="C103" s="70"/>
    </row>
    <row r="104" spans="3:3" x14ac:dyDescent="0.25">
      <c r="C104" s="70"/>
    </row>
    <row r="105" spans="3:3" x14ac:dyDescent="0.25">
      <c r="C105" s="70"/>
    </row>
    <row r="106" spans="3:3" x14ac:dyDescent="0.25">
      <c r="C106" s="70"/>
    </row>
    <row r="107" spans="3:3" x14ac:dyDescent="0.25">
      <c r="C107" s="70"/>
    </row>
    <row r="108" spans="3:3" x14ac:dyDescent="0.25">
      <c r="C108" s="70"/>
    </row>
    <row r="109" spans="3:3" x14ac:dyDescent="0.25">
      <c r="C109" s="70"/>
    </row>
    <row r="110" spans="3:3" x14ac:dyDescent="0.25">
      <c r="C110" s="70"/>
    </row>
    <row r="111" spans="3:3" x14ac:dyDescent="0.25">
      <c r="C111" s="70"/>
    </row>
    <row r="112" spans="3:3" x14ac:dyDescent="0.25">
      <c r="C112" s="70"/>
    </row>
    <row r="113" spans="3:3" x14ac:dyDescent="0.25">
      <c r="C113" s="70"/>
    </row>
    <row r="114" spans="3:3" x14ac:dyDescent="0.25">
      <c r="C114" s="70"/>
    </row>
    <row r="115" spans="3:3" x14ac:dyDescent="0.25">
      <c r="C115" s="70"/>
    </row>
    <row r="116" spans="3:3" x14ac:dyDescent="0.25">
      <c r="C116" s="70"/>
    </row>
    <row r="117" spans="3:3" x14ac:dyDescent="0.25">
      <c r="C117" s="70"/>
    </row>
    <row r="118" spans="3:3" x14ac:dyDescent="0.25">
      <c r="C118" s="70"/>
    </row>
    <row r="119" spans="3:3" x14ac:dyDescent="0.25">
      <c r="C119" s="70"/>
    </row>
    <row r="120" spans="3:3" x14ac:dyDescent="0.25">
      <c r="C120" s="70"/>
    </row>
    <row r="121" spans="3:3" x14ac:dyDescent="0.25">
      <c r="C121" s="70"/>
    </row>
    <row r="122" spans="3:3" x14ac:dyDescent="0.25">
      <c r="C122" s="70"/>
    </row>
    <row r="123" spans="3:3" x14ac:dyDescent="0.25">
      <c r="C123" s="70"/>
    </row>
    <row r="124" spans="3:3" x14ac:dyDescent="0.25">
      <c r="C124" s="70"/>
    </row>
    <row r="125" spans="3:3" x14ac:dyDescent="0.25">
      <c r="C125" s="70"/>
    </row>
    <row r="126" spans="3:3" x14ac:dyDescent="0.25">
      <c r="C126" s="70"/>
    </row>
    <row r="127" spans="3:3" x14ac:dyDescent="0.25">
      <c r="C127" s="70"/>
    </row>
    <row r="128" spans="3:3" x14ac:dyDescent="0.25">
      <c r="C128" s="70"/>
    </row>
    <row r="129" spans="3:3" x14ac:dyDescent="0.25">
      <c r="C129" s="70"/>
    </row>
    <row r="130" spans="3:3" x14ac:dyDescent="0.25">
      <c r="C130" s="70"/>
    </row>
    <row r="131" spans="3:3" x14ac:dyDescent="0.25">
      <c r="C131" s="70"/>
    </row>
    <row r="132" spans="3:3" x14ac:dyDescent="0.25">
      <c r="C132" s="70"/>
    </row>
    <row r="133" spans="3:3" x14ac:dyDescent="0.25">
      <c r="C133" s="70"/>
    </row>
    <row r="134" spans="3:3" x14ac:dyDescent="0.25">
      <c r="C134" s="70"/>
    </row>
    <row r="135" spans="3:3" x14ac:dyDescent="0.25">
      <c r="C135" s="70"/>
    </row>
    <row r="136" spans="3:3" x14ac:dyDescent="0.25">
      <c r="C136" s="70"/>
    </row>
    <row r="137" spans="3:3" x14ac:dyDescent="0.25">
      <c r="C137" s="70"/>
    </row>
    <row r="138" spans="3:3" x14ac:dyDescent="0.25">
      <c r="C138" s="70"/>
    </row>
    <row r="139" spans="3:3" x14ac:dyDescent="0.25">
      <c r="C139" s="70"/>
    </row>
    <row r="140" spans="3:3" x14ac:dyDescent="0.25">
      <c r="C140" s="70"/>
    </row>
    <row r="141" spans="3:3" x14ac:dyDescent="0.25">
      <c r="C141" s="70"/>
    </row>
    <row r="142" spans="3:3" x14ac:dyDescent="0.25">
      <c r="C142" s="70"/>
    </row>
    <row r="143" spans="3:3" x14ac:dyDescent="0.25">
      <c r="C143" s="70"/>
    </row>
    <row r="144" spans="3:3" x14ac:dyDescent="0.25">
      <c r="C144" s="70"/>
    </row>
    <row r="145" spans="3:3" x14ac:dyDescent="0.25">
      <c r="C145" s="70"/>
    </row>
    <row r="146" spans="3:3" x14ac:dyDescent="0.25">
      <c r="C146" s="70"/>
    </row>
    <row r="147" spans="3:3" x14ac:dyDescent="0.25">
      <c r="C147" s="70"/>
    </row>
    <row r="148" spans="3:3" x14ac:dyDescent="0.25">
      <c r="C148" s="70"/>
    </row>
    <row r="149" spans="3:3" x14ac:dyDescent="0.25">
      <c r="C149" s="70"/>
    </row>
    <row r="150" spans="3:3" x14ac:dyDescent="0.25">
      <c r="C150" s="70"/>
    </row>
    <row r="151" spans="3:3" x14ac:dyDescent="0.25">
      <c r="C151" s="70"/>
    </row>
    <row r="152" spans="3:3" x14ac:dyDescent="0.25">
      <c r="C152" s="70"/>
    </row>
    <row r="153" spans="3:3" x14ac:dyDescent="0.25">
      <c r="C153" s="70"/>
    </row>
    <row r="154" spans="3:3" x14ac:dyDescent="0.25">
      <c r="C154" s="70"/>
    </row>
    <row r="155" spans="3:3" x14ac:dyDescent="0.25">
      <c r="C155" s="70"/>
    </row>
    <row r="156" spans="3:3" x14ac:dyDescent="0.25">
      <c r="C156" s="70"/>
    </row>
    <row r="157" spans="3:3" x14ac:dyDescent="0.25">
      <c r="C157" s="70"/>
    </row>
    <row r="158" spans="3:3" x14ac:dyDescent="0.25">
      <c r="C158" s="70"/>
    </row>
    <row r="159" spans="3:3" x14ac:dyDescent="0.25">
      <c r="C159" s="70"/>
    </row>
    <row r="160" spans="3:3" x14ac:dyDescent="0.25">
      <c r="C160" s="70"/>
    </row>
    <row r="161" spans="3:3" x14ac:dyDescent="0.25">
      <c r="C161" s="70"/>
    </row>
    <row r="162" spans="3:3" x14ac:dyDescent="0.25">
      <c r="C162" s="70"/>
    </row>
    <row r="163" spans="3:3" x14ac:dyDescent="0.25">
      <c r="C163" s="70"/>
    </row>
    <row r="164" spans="3:3" x14ac:dyDescent="0.25">
      <c r="C164" s="70"/>
    </row>
    <row r="165" spans="3:3" x14ac:dyDescent="0.25">
      <c r="C165" s="70"/>
    </row>
    <row r="166" spans="3:3" x14ac:dyDescent="0.25">
      <c r="C166" s="70"/>
    </row>
    <row r="167" spans="3:3" x14ac:dyDescent="0.25">
      <c r="C167" s="70"/>
    </row>
    <row r="168" spans="3:3" x14ac:dyDescent="0.25">
      <c r="C168" s="70"/>
    </row>
    <row r="169" spans="3:3" x14ac:dyDescent="0.25">
      <c r="C169" s="70"/>
    </row>
    <row r="170" spans="3:3" x14ac:dyDescent="0.25">
      <c r="C170" s="70"/>
    </row>
    <row r="171" spans="3:3" x14ac:dyDescent="0.25">
      <c r="C171" s="70"/>
    </row>
    <row r="172" spans="3:3" x14ac:dyDescent="0.25">
      <c r="C172" s="70"/>
    </row>
    <row r="173" spans="3:3" x14ac:dyDescent="0.25">
      <c r="C173" s="70"/>
    </row>
    <row r="174" spans="3:3" x14ac:dyDescent="0.25">
      <c r="C174" s="70"/>
    </row>
    <row r="175" spans="3:3" x14ac:dyDescent="0.25">
      <c r="C175" s="70"/>
    </row>
    <row r="176" spans="3:3" x14ac:dyDescent="0.25">
      <c r="C176" s="70"/>
    </row>
    <row r="177" spans="3:3" x14ac:dyDescent="0.25">
      <c r="C177" s="70"/>
    </row>
    <row r="178" spans="3:3" x14ac:dyDescent="0.25">
      <c r="C178" s="70"/>
    </row>
    <row r="179" spans="3:3" x14ac:dyDescent="0.25">
      <c r="C179" s="70"/>
    </row>
    <row r="180" spans="3:3" x14ac:dyDescent="0.25">
      <c r="C180" s="70"/>
    </row>
    <row r="181" spans="3:3" x14ac:dyDescent="0.25">
      <c r="C181" s="70"/>
    </row>
    <row r="182" spans="3:3" x14ac:dyDescent="0.25">
      <c r="C182" s="70"/>
    </row>
    <row r="183" spans="3:3" x14ac:dyDescent="0.25">
      <c r="C183" s="70"/>
    </row>
    <row r="184" spans="3:3" x14ac:dyDescent="0.25">
      <c r="C184" s="70"/>
    </row>
    <row r="185" spans="3:3" x14ac:dyDescent="0.25">
      <c r="C185" s="70"/>
    </row>
    <row r="186" spans="3:3" x14ac:dyDescent="0.25">
      <c r="C186" s="70"/>
    </row>
    <row r="187" spans="3:3" x14ac:dyDescent="0.25">
      <c r="C187" s="70"/>
    </row>
    <row r="188" spans="3:3" x14ac:dyDescent="0.25">
      <c r="C188" s="70"/>
    </row>
    <row r="189" spans="3:3" x14ac:dyDescent="0.25">
      <c r="C189" s="70"/>
    </row>
    <row r="190" spans="3:3" x14ac:dyDescent="0.25">
      <c r="C190" s="70"/>
    </row>
    <row r="191" spans="3:3" x14ac:dyDescent="0.25">
      <c r="C191" s="70"/>
    </row>
    <row r="192" spans="3:3" x14ac:dyDescent="0.25">
      <c r="C192" s="70"/>
    </row>
    <row r="193" spans="3:3" x14ac:dyDescent="0.25">
      <c r="C193" s="70"/>
    </row>
    <row r="194" spans="3:3" x14ac:dyDescent="0.25">
      <c r="C194" s="70"/>
    </row>
    <row r="195" spans="3:3" x14ac:dyDescent="0.25">
      <c r="C195" s="70"/>
    </row>
    <row r="196" spans="3:3" x14ac:dyDescent="0.25">
      <c r="C196" s="70"/>
    </row>
    <row r="197" spans="3:3" x14ac:dyDescent="0.25">
      <c r="C197" s="70"/>
    </row>
    <row r="198" spans="3:3" x14ac:dyDescent="0.25">
      <c r="C198" s="70"/>
    </row>
    <row r="199" spans="3:3" x14ac:dyDescent="0.25">
      <c r="C199" s="70"/>
    </row>
    <row r="200" spans="3:3" x14ac:dyDescent="0.25">
      <c r="C200" s="70"/>
    </row>
    <row r="201" spans="3:3" x14ac:dyDescent="0.25">
      <c r="C201" s="70"/>
    </row>
    <row r="202" spans="3:3" x14ac:dyDescent="0.25">
      <c r="C202" s="70"/>
    </row>
    <row r="203" spans="3:3" x14ac:dyDescent="0.25">
      <c r="C203" s="70"/>
    </row>
    <row r="204" spans="3:3" x14ac:dyDescent="0.25">
      <c r="C204" s="70"/>
    </row>
    <row r="205" spans="3:3" x14ac:dyDescent="0.25">
      <c r="C205" s="70"/>
    </row>
    <row r="206" spans="3:3" x14ac:dyDescent="0.25">
      <c r="C206" s="70"/>
    </row>
    <row r="207" spans="3:3" x14ac:dyDescent="0.25">
      <c r="C207" s="70"/>
    </row>
    <row r="208" spans="3:3" x14ac:dyDescent="0.25">
      <c r="C208" s="70"/>
    </row>
    <row r="209" spans="3:3" x14ac:dyDescent="0.25">
      <c r="C209" s="70"/>
    </row>
    <row r="210" spans="3:3" x14ac:dyDescent="0.25">
      <c r="C210" s="70"/>
    </row>
    <row r="211" spans="3:3" x14ac:dyDescent="0.25">
      <c r="C211" s="70"/>
    </row>
    <row r="212" spans="3:3" x14ac:dyDescent="0.25">
      <c r="C212" s="70"/>
    </row>
    <row r="213" spans="3:3" x14ac:dyDescent="0.25">
      <c r="C213" s="70"/>
    </row>
    <row r="214" spans="3:3" x14ac:dyDescent="0.25">
      <c r="C214" s="70"/>
    </row>
    <row r="215" spans="3:3" x14ac:dyDescent="0.25">
      <c r="C215" s="70"/>
    </row>
    <row r="216" spans="3:3" x14ac:dyDescent="0.25">
      <c r="C216" s="70"/>
    </row>
    <row r="217" spans="3:3" x14ac:dyDescent="0.25">
      <c r="C217" s="70"/>
    </row>
    <row r="218" spans="3:3" x14ac:dyDescent="0.25">
      <c r="C218" s="70"/>
    </row>
    <row r="219" spans="3:3" x14ac:dyDescent="0.25">
      <c r="C219" s="70"/>
    </row>
    <row r="220" spans="3:3" x14ac:dyDescent="0.25">
      <c r="C220" s="70"/>
    </row>
    <row r="221" spans="3:3" x14ac:dyDescent="0.25">
      <c r="C221" s="70"/>
    </row>
    <row r="222" spans="3:3" x14ac:dyDescent="0.25">
      <c r="C222" s="70"/>
    </row>
    <row r="223" spans="3:3" x14ac:dyDescent="0.25">
      <c r="C223" s="70"/>
    </row>
    <row r="224" spans="3:3" x14ac:dyDescent="0.25">
      <c r="C224" s="70"/>
    </row>
    <row r="225" spans="3:3" x14ac:dyDescent="0.25">
      <c r="C225" s="70"/>
    </row>
    <row r="226" spans="3:3" x14ac:dyDescent="0.25">
      <c r="C226" s="70"/>
    </row>
    <row r="227" spans="3:3" x14ac:dyDescent="0.25">
      <c r="C227" s="70"/>
    </row>
    <row r="228" spans="3:3" x14ac:dyDescent="0.25">
      <c r="C228" s="70"/>
    </row>
    <row r="229" spans="3:3" x14ac:dyDescent="0.25">
      <c r="C229" s="70"/>
    </row>
    <row r="230" spans="3:3" x14ac:dyDescent="0.25">
      <c r="C230" s="70"/>
    </row>
    <row r="231" spans="3:3" x14ac:dyDescent="0.25">
      <c r="C231" s="70"/>
    </row>
    <row r="232" spans="3:3" x14ac:dyDescent="0.25">
      <c r="C232" s="70"/>
    </row>
    <row r="233" spans="3:3" x14ac:dyDescent="0.25">
      <c r="C233" s="70"/>
    </row>
    <row r="234" spans="3:3" x14ac:dyDescent="0.25">
      <c r="C234" s="70"/>
    </row>
    <row r="235" spans="3:3" x14ac:dyDescent="0.25">
      <c r="C235" s="70"/>
    </row>
    <row r="236" spans="3:3" x14ac:dyDescent="0.25">
      <c r="C236" s="70"/>
    </row>
    <row r="237" spans="3:3" x14ac:dyDescent="0.25">
      <c r="C237" s="70"/>
    </row>
    <row r="238" spans="3:3" x14ac:dyDescent="0.25">
      <c r="C238" s="70"/>
    </row>
    <row r="239" spans="3:3" x14ac:dyDescent="0.25">
      <c r="C239" s="70"/>
    </row>
    <row r="240" spans="3:3" x14ac:dyDescent="0.25">
      <c r="C240" s="70"/>
    </row>
    <row r="241" spans="3:3" x14ac:dyDescent="0.25">
      <c r="C241" s="70"/>
    </row>
    <row r="242" spans="3:3" x14ac:dyDescent="0.25">
      <c r="C242" s="70"/>
    </row>
    <row r="243" spans="3:3" x14ac:dyDescent="0.25">
      <c r="C243" s="70"/>
    </row>
    <row r="244" spans="3:3" x14ac:dyDescent="0.25">
      <c r="C244" s="70"/>
    </row>
    <row r="245" spans="3:3" x14ac:dyDescent="0.25">
      <c r="C245" s="70"/>
    </row>
    <row r="246" spans="3:3" x14ac:dyDescent="0.25">
      <c r="C246" s="70"/>
    </row>
    <row r="247" spans="3:3" x14ac:dyDescent="0.25">
      <c r="C247" s="70"/>
    </row>
    <row r="248" spans="3:3" x14ac:dyDescent="0.25">
      <c r="C248" s="70"/>
    </row>
    <row r="249" spans="3:3" x14ac:dyDescent="0.25">
      <c r="C249" s="70"/>
    </row>
    <row r="250" spans="3:3" x14ac:dyDescent="0.25">
      <c r="C250" s="70"/>
    </row>
    <row r="251" spans="3:3" x14ac:dyDescent="0.25">
      <c r="C251" s="70"/>
    </row>
    <row r="252" spans="3:3" x14ac:dyDescent="0.25">
      <c r="C252" s="70"/>
    </row>
    <row r="253" spans="3:3" x14ac:dyDescent="0.25">
      <c r="C253" s="70"/>
    </row>
    <row r="254" spans="3:3" x14ac:dyDescent="0.25">
      <c r="C254" s="70"/>
    </row>
    <row r="255" spans="3:3" x14ac:dyDescent="0.25">
      <c r="C255" s="70"/>
    </row>
    <row r="256" spans="3:3" x14ac:dyDescent="0.25">
      <c r="C256" s="70"/>
    </row>
    <row r="257" spans="3:3" x14ac:dyDescent="0.25">
      <c r="C257" s="70"/>
    </row>
    <row r="258" spans="3:3" x14ac:dyDescent="0.25">
      <c r="C258" s="70"/>
    </row>
    <row r="259" spans="3:3" x14ac:dyDescent="0.25">
      <c r="C259" s="70"/>
    </row>
    <row r="260" spans="3:3" x14ac:dyDescent="0.25">
      <c r="C260" s="70"/>
    </row>
    <row r="261" spans="3:3" x14ac:dyDescent="0.25">
      <c r="C261" s="70"/>
    </row>
    <row r="262" spans="3:3" x14ac:dyDescent="0.25">
      <c r="C262" s="70"/>
    </row>
    <row r="263" spans="3:3" x14ac:dyDescent="0.25">
      <c r="C263" s="70"/>
    </row>
    <row r="264" spans="3:3" x14ac:dyDescent="0.25">
      <c r="C264" s="70"/>
    </row>
    <row r="265" spans="3:3" x14ac:dyDescent="0.25">
      <c r="C265" s="70"/>
    </row>
    <row r="266" spans="3:3" x14ac:dyDescent="0.25">
      <c r="C266" s="70"/>
    </row>
    <row r="267" spans="3:3" x14ac:dyDescent="0.25">
      <c r="C267" s="70"/>
    </row>
    <row r="268" spans="3:3" x14ac:dyDescent="0.25">
      <c r="C268" s="70"/>
    </row>
    <row r="269" spans="3:3" x14ac:dyDescent="0.25">
      <c r="C269" s="70"/>
    </row>
    <row r="270" spans="3:3" x14ac:dyDescent="0.25">
      <c r="C270" s="70"/>
    </row>
    <row r="271" spans="3:3" x14ac:dyDescent="0.25">
      <c r="C271" s="70"/>
    </row>
    <row r="272" spans="3:3" x14ac:dyDescent="0.25">
      <c r="C272" s="70"/>
    </row>
    <row r="273" spans="3:3" x14ac:dyDescent="0.25">
      <c r="C273" s="70"/>
    </row>
    <row r="274" spans="3:3" x14ac:dyDescent="0.25">
      <c r="C274" s="70"/>
    </row>
    <row r="275" spans="3:3" x14ac:dyDescent="0.25">
      <c r="C275" s="70"/>
    </row>
    <row r="276" spans="3:3" x14ac:dyDescent="0.25">
      <c r="C276" s="70"/>
    </row>
    <row r="277" spans="3:3" x14ac:dyDescent="0.25">
      <c r="C277" s="70"/>
    </row>
    <row r="278" spans="3:3" x14ac:dyDescent="0.25">
      <c r="C278" s="70"/>
    </row>
    <row r="279" spans="3:3" x14ac:dyDescent="0.25">
      <c r="C279" s="70"/>
    </row>
    <row r="280" spans="3:3" x14ac:dyDescent="0.25">
      <c r="C280" s="70"/>
    </row>
    <row r="281" spans="3:3" x14ac:dyDescent="0.25">
      <c r="C281" s="70"/>
    </row>
    <row r="282" spans="3:3" x14ac:dyDescent="0.25">
      <c r="C282" s="70"/>
    </row>
    <row r="283" spans="3:3" x14ac:dyDescent="0.25">
      <c r="C283" s="70"/>
    </row>
    <row r="284" spans="3:3" x14ac:dyDescent="0.25">
      <c r="C284" s="70"/>
    </row>
    <row r="285" spans="3:3" x14ac:dyDescent="0.25">
      <c r="C285" s="70"/>
    </row>
    <row r="286" spans="3:3" x14ac:dyDescent="0.25">
      <c r="C286" s="70"/>
    </row>
    <row r="287" spans="3:3" x14ac:dyDescent="0.25">
      <c r="C287" s="70"/>
    </row>
    <row r="288" spans="3:3" x14ac:dyDescent="0.25">
      <c r="C288" s="70"/>
    </row>
    <row r="289" spans="3:3" x14ac:dyDescent="0.25">
      <c r="C289" s="70"/>
    </row>
    <row r="290" spans="3:3" x14ac:dyDescent="0.25">
      <c r="C290" s="70"/>
    </row>
    <row r="291" spans="3:3" x14ac:dyDescent="0.25">
      <c r="C291" s="70"/>
    </row>
    <row r="292" spans="3:3" x14ac:dyDescent="0.25">
      <c r="C292" s="70"/>
    </row>
    <row r="293" spans="3:3" x14ac:dyDescent="0.25">
      <c r="C293" s="70"/>
    </row>
    <row r="294" spans="3:3" x14ac:dyDescent="0.25">
      <c r="C294" s="70"/>
    </row>
    <row r="295" spans="3:3" x14ac:dyDescent="0.25">
      <c r="C295" s="70"/>
    </row>
    <row r="296" spans="3:3" x14ac:dyDescent="0.25">
      <c r="C296" s="70"/>
    </row>
    <row r="297" spans="3:3" x14ac:dyDescent="0.25">
      <c r="C297" s="70"/>
    </row>
    <row r="298" spans="3:3" x14ac:dyDescent="0.25">
      <c r="C298" s="70"/>
    </row>
    <row r="299" spans="3:3" x14ac:dyDescent="0.25">
      <c r="C299" s="70"/>
    </row>
    <row r="300" spans="3:3" x14ac:dyDescent="0.25">
      <c r="C300" s="70"/>
    </row>
    <row r="301" spans="3:3" x14ac:dyDescent="0.25">
      <c r="C301" s="70"/>
    </row>
    <row r="302" spans="3:3" x14ac:dyDescent="0.25">
      <c r="C302" s="70"/>
    </row>
    <row r="303" spans="3:3" x14ac:dyDescent="0.25">
      <c r="C303" s="70"/>
    </row>
    <row r="304" spans="3:3" x14ac:dyDescent="0.25">
      <c r="C304" s="70"/>
    </row>
    <row r="305" spans="3:3" x14ac:dyDescent="0.25">
      <c r="C305" s="70"/>
    </row>
  </sheetData>
  <phoneticPr fontId="3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工作表6"/>
  <dimension ref="A1:AW51"/>
  <sheetViews>
    <sheetView topLeftCell="A25" zoomScale="90" zoomScaleNormal="90" workbookViewId="0">
      <selection activeCell="AM52" sqref="AM52"/>
    </sheetView>
  </sheetViews>
  <sheetFormatPr defaultRowHeight="16.5" x14ac:dyDescent="0.25"/>
  <cols>
    <col min="1" max="1" width="5" style="5" bestFit="1" customWidth="1"/>
    <col min="2" max="23" width="9" style="5"/>
    <col min="24" max="24" width="8.25" style="5" bestFit="1" customWidth="1"/>
    <col min="25" max="25" width="8.25" style="5" customWidth="1"/>
    <col min="26" max="37" width="9" style="5"/>
    <col min="38" max="38" width="9.125" style="5" bestFit="1" customWidth="1"/>
    <col min="39" max="39" width="9.125" style="5" customWidth="1"/>
    <col min="40" max="40" width="9.125" style="5" bestFit="1" customWidth="1"/>
    <col min="41" max="41" width="9.125" style="5" customWidth="1"/>
    <col min="42" max="42" width="9.125" style="5" bestFit="1" customWidth="1"/>
    <col min="43" max="43" width="9.125" style="5" customWidth="1"/>
    <col min="44" max="44" width="10.5" style="5" bestFit="1" customWidth="1"/>
    <col min="45" max="45" width="10.5" style="5" customWidth="1"/>
    <col min="46" max="46" width="9.5" style="5" bestFit="1" customWidth="1"/>
    <col min="47" max="47" width="9.5" style="5" customWidth="1"/>
    <col min="48" max="48" width="9.5" style="5" bestFit="1" customWidth="1"/>
  </cols>
  <sheetData>
    <row r="1" spans="1:49" x14ac:dyDescent="0.25">
      <c r="A1" s="1" t="s">
        <v>0</v>
      </c>
      <c r="B1" s="27">
        <v>43472</v>
      </c>
      <c r="C1" s="27"/>
      <c r="D1" s="27">
        <v>43511</v>
      </c>
      <c r="E1" s="27"/>
      <c r="F1" s="28">
        <v>43528</v>
      </c>
      <c r="G1" s="28"/>
      <c r="H1" s="28">
        <v>43567</v>
      </c>
      <c r="I1" s="28"/>
      <c r="J1" s="28">
        <v>43600</v>
      </c>
      <c r="K1" s="28"/>
      <c r="L1" s="28">
        <v>43626</v>
      </c>
      <c r="M1" s="28"/>
      <c r="N1" s="28">
        <v>43648</v>
      </c>
      <c r="O1" s="28"/>
      <c r="P1" s="28">
        <v>43682</v>
      </c>
      <c r="Q1" s="28"/>
      <c r="R1" s="28">
        <v>43710</v>
      </c>
      <c r="S1" s="28"/>
      <c r="T1" s="28">
        <v>43745</v>
      </c>
      <c r="U1" s="28"/>
      <c r="V1" s="28">
        <v>43784</v>
      </c>
      <c r="W1" s="28"/>
      <c r="X1" s="28">
        <v>43810</v>
      </c>
      <c r="Y1" s="28"/>
      <c r="Z1" s="28">
        <v>43845</v>
      </c>
      <c r="AA1" s="28"/>
      <c r="AB1" s="28">
        <v>43864</v>
      </c>
      <c r="AC1" s="93"/>
      <c r="AD1" s="64">
        <v>43892</v>
      </c>
      <c r="AE1" s="64"/>
      <c r="AF1" s="64">
        <v>43927</v>
      </c>
      <c r="AG1" s="64"/>
      <c r="AH1" s="64">
        <v>43955</v>
      </c>
      <c r="AI1" s="64"/>
      <c r="AJ1" s="64">
        <v>43985</v>
      </c>
      <c r="AK1" s="64"/>
      <c r="AL1" s="64">
        <v>44020</v>
      </c>
      <c r="AM1" s="64"/>
      <c r="AN1" s="64">
        <v>44046</v>
      </c>
      <c r="AO1" s="64"/>
      <c r="AP1" s="64">
        <v>44081</v>
      </c>
      <c r="AQ1" s="64"/>
      <c r="AR1" s="64">
        <v>44120</v>
      </c>
      <c r="AS1" s="64"/>
      <c r="AT1" s="64">
        <v>44144</v>
      </c>
      <c r="AU1" s="64"/>
      <c r="AV1" s="64">
        <v>44173</v>
      </c>
    </row>
    <row r="2" spans="1:49" x14ac:dyDescent="0.25">
      <c r="A2" s="29" t="s">
        <v>64</v>
      </c>
      <c r="B2" s="43">
        <v>5.6779999999999999</v>
      </c>
      <c r="C2" s="43">
        <v>0</v>
      </c>
      <c r="D2" s="43">
        <v>5.6779999999999999</v>
      </c>
      <c r="E2" s="43">
        <f>B3-B2</f>
        <v>15.515999999999998</v>
      </c>
      <c r="F2" s="32">
        <v>5.6779999999999999</v>
      </c>
      <c r="G2" s="32">
        <v>15.516</v>
      </c>
      <c r="H2" s="32">
        <v>5.6779999999999999</v>
      </c>
      <c r="I2" s="32">
        <v>15.516</v>
      </c>
      <c r="J2" s="32">
        <v>5.6779999999999999</v>
      </c>
      <c r="K2" s="32">
        <v>15.516</v>
      </c>
      <c r="L2" s="32">
        <v>5.6790000000000003</v>
      </c>
      <c r="M2" s="32">
        <v>15.516</v>
      </c>
      <c r="N2" s="32">
        <v>5.6790000000000003</v>
      </c>
      <c r="O2" s="32">
        <v>15.516</v>
      </c>
      <c r="P2" s="32">
        <v>5.6790000000000003</v>
      </c>
      <c r="Q2" s="32">
        <v>15.516</v>
      </c>
      <c r="R2" s="32">
        <v>5.68</v>
      </c>
      <c r="S2" s="32">
        <v>15.516</v>
      </c>
      <c r="T2" s="32">
        <v>5.6790000000000003</v>
      </c>
      <c r="U2" s="32">
        <v>15.516</v>
      </c>
      <c r="V2" s="32">
        <v>5.6779999999999999</v>
      </c>
      <c r="W2" s="32">
        <v>15.516</v>
      </c>
      <c r="X2" s="32">
        <v>5.6779999999999999</v>
      </c>
      <c r="Y2" s="32">
        <v>15.516</v>
      </c>
      <c r="Z2" s="32">
        <v>5.6779999999999999</v>
      </c>
      <c r="AA2" s="32">
        <v>15.516</v>
      </c>
      <c r="AB2" s="32">
        <v>5.6779999999999999</v>
      </c>
      <c r="AC2" s="32">
        <v>15.516</v>
      </c>
      <c r="AD2" s="44">
        <v>5.6769999999999996</v>
      </c>
      <c r="AE2" s="32">
        <v>15.516</v>
      </c>
      <c r="AF2" s="44">
        <v>5.6769999999999996</v>
      </c>
      <c r="AG2" s="32">
        <v>15.516</v>
      </c>
      <c r="AH2" s="44">
        <v>5.6769999999999996</v>
      </c>
      <c r="AI2" s="32">
        <v>15.516</v>
      </c>
      <c r="AJ2" s="44">
        <v>5.6779999999999999</v>
      </c>
      <c r="AK2" s="32">
        <v>15.516</v>
      </c>
      <c r="AL2" s="44">
        <v>5.6790000000000003</v>
      </c>
      <c r="AM2" s="32">
        <v>15.516</v>
      </c>
      <c r="AN2" s="44">
        <v>5.68</v>
      </c>
      <c r="AO2" s="32">
        <v>15.516</v>
      </c>
      <c r="AP2" s="44">
        <v>5.6790000000000003</v>
      </c>
      <c r="AQ2" s="32">
        <v>15.516</v>
      </c>
      <c r="AR2" s="44">
        <v>5.6779999999999999</v>
      </c>
      <c r="AS2" s="32">
        <v>15.516</v>
      </c>
      <c r="AT2" s="44">
        <v>5.6779999999999999</v>
      </c>
      <c r="AU2" s="32">
        <v>15.516</v>
      </c>
      <c r="AV2" s="44">
        <v>5.6779999999999999</v>
      </c>
      <c r="AW2" s="32">
        <v>15.516</v>
      </c>
    </row>
    <row r="3" spans="1:49" x14ac:dyDescent="0.25">
      <c r="A3" s="29" t="s">
        <v>65</v>
      </c>
      <c r="B3" s="43">
        <v>21.193999999999999</v>
      </c>
      <c r="C3" s="43">
        <v>0</v>
      </c>
      <c r="D3" s="43">
        <v>21.193000000000001</v>
      </c>
      <c r="E3" s="43">
        <f>D3-D2</f>
        <v>15.515000000000001</v>
      </c>
      <c r="F3" s="32">
        <v>21.193000000000001</v>
      </c>
      <c r="G3" s="32">
        <f>F3-F2</f>
        <v>15.515000000000001</v>
      </c>
      <c r="H3" s="32">
        <v>21.193000000000001</v>
      </c>
      <c r="I3" s="32">
        <f>H3-H2</f>
        <v>15.515000000000001</v>
      </c>
      <c r="J3" s="32">
        <v>21.193999999999999</v>
      </c>
      <c r="K3" s="32">
        <f>J3-J2</f>
        <v>15.515999999999998</v>
      </c>
      <c r="L3" s="32">
        <v>21.195</v>
      </c>
      <c r="M3" s="32">
        <f>L3-L2</f>
        <v>15.516</v>
      </c>
      <c r="N3" s="32">
        <v>21.195</v>
      </c>
      <c r="O3" s="32">
        <f>N3-N2</f>
        <v>15.516</v>
      </c>
      <c r="P3" s="32">
        <v>21.195</v>
      </c>
      <c r="Q3" s="32">
        <f>P3-P2</f>
        <v>15.516</v>
      </c>
      <c r="R3" s="32">
        <v>21.196000000000002</v>
      </c>
      <c r="S3" s="32">
        <f>R3-R2</f>
        <v>15.516000000000002</v>
      </c>
      <c r="T3" s="32">
        <v>21.195</v>
      </c>
      <c r="U3" s="32">
        <f>T3-T2</f>
        <v>15.516</v>
      </c>
      <c r="V3" s="32">
        <v>21.193999999999999</v>
      </c>
      <c r="W3" s="32">
        <f>V3-V2</f>
        <v>15.515999999999998</v>
      </c>
      <c r="X3" s="32">
        <v>21.193999999999999</v>
      </c>
      <c r="Y3" s="32">
        <f>X3-X2</f>
        <v>15.515999999999998</v>
      </c>
      <c r="Z3" s="32">
        <v>21.193999999999999</v>
      </c>
      <c r="AA3" s="32">
        <f>Z3-Z2</f>
        <v>15.515999999999998</v>
      </c>
      <c r="AB3" s="32">
        <v>21.193999999999999</v>
      </c>
      <c r="AC3" s="32">
        <f>AB3-AB2</f>
        <v>15.515999999999998</v>
      </c>
      <c r="AD3" s="44">
        <v>21.192</v>
      </c>
      <c r="AE3" s="32">
        <f>AD3-AD2</f>
        <v>15.515000000000001</v>
      </c>
      <c r="AF3" s="44">
        <v>21.193000000000001</v>
      </c>
      <c r="AG3" s="32">
        <f>AF3-AF2</f>
        <v>15.516000000000002</v>
      </c>
      <c r="AH3" s="44">
        <v>21.192</v>
      </c>
      <c r="AI3" s="32">
        <f>AH3-AH2</f>
        <v>15.515000000000001</v>
      </c>
      <c r="AJ3" s="44">
        <v>21.192</v>
      </c>
      <c r="AK3" s="32">
        <f>AJ3-AJ2</f>
        <v>15.513999999999999</v>
      </c>
      <c r="AL3" s="44">
        <v>21.193999999999999</v>
      </c>
      <c r="AM3" s="32">
        <f>AL3-AL2</f>
        <v>15.514999999999999</v>
      </c>
      <c r="AN3" s="44">
        <v>21.193999999999999</v>
      </c>
      <c r="AO3" s="32">
        <f>AN3-AN2</f>
        <v>15.513999999999999</v>
      </c>
      <c r="AP3" s="44">
        <v>21.193000000000001</v>
      </c>
      <c r="AQ3" s="32">
        <f>AP3-AP2</f>
        <v>15.514000000000001</v>
      </c>
      <c r="AR3" s="44">
        <v>21.192</v>
      </c>
      <c r="AS3" s="32">
        <f>AR3-AR2</f>
        <v>15.513999999999999</v>
      </c>
      <c r="AT3" s="44">
        <v>21.192</v>
      </c>
      <c r="AU3" s="32">
        <f>AT3-AT2</f>
        <v>15.513999999999999</v>
      </c>
      <c r="AV3" s="44">
        <v>21.192</v>
      </c>
      <c r="AW3" s="32">
        <f>AV3-AV2</f>
        <v>15.513999999999999</v>
      </c>
    </row>
    <row r="4" spans="1:49" x14ac:dyDescent="0.25">
      <c r="A4" s="6" t="s">
        <v>66</v>
      </c>
      <c r="B4" s="26">
        <v>33.698</v>
      </c>
      <c r="C4" s="43">
        <v>0</v>
      </c>
      <c r="D4" s="26">
        <v>33.696999999999996</v>
      </c>
      <c r="E4" s="26">
        <v>0.1</v>
      </c>
      <c r="F4" s="8">
        <v>33.696999999999996</v>
      </c>
      <c r="G4" s="8">
        <v>0.1</v>
      </c>
      <c r="H4" s="8">
        <v>33.696999999999996</v>
      </c>
      <c r="I4" s="8">
        <v>0.1</v>
      </c>
      <c r="J4" s="8">
        <v>33.698</v>
      </c>
      <c r="K4" s="8">
        <v>0</v>
      </c>
      <c r="L4" s="8">
        <v>33.698999999999998</v>
      </c>
      <c r="M4" s="8">
        <v>0</v>
      </c>
      <c r="N4" s="8">
        <v>33.698999999999998</v>
      </c>
      <c r="O4" s="8">
        <v>0</v>
      </c>
      <c r="P4" s="8">
        <v>33.700000000000003</v>
      </c>
      <c r="Q4" s="8">
        <v>0</v>
      </c>
      <c r="R4" s="8">
        <v>33.700000000000003</v>
      </c>
      <c r="S4" s="8">
        <v>0</v>
      </c>
      <c r="T4" s="8">
        <v>33.698999999999998</v>
      </c>
      <c r="U4" s="8">
        <v>0</v>
      </c>
      <c r="V4" s="8">
        <v>33.698</v>
      </c>
      <c r="W4" s="8">
        <v>0</v>
      </c>
      <c r="X4" s="8">
        <v>33.697000000000003</v>
      </c>
      <c r="Y4" s="8">
        <v>0</v>
      </c>
      <c r="Z4" s="8">
        <v>33.698</v>
      </c>
      <c r="AA4" s="8">
        <v>0</v>
      </c>
      <c r="AB4" s="8">
        <v>33.697000000000003</v>
      </c>
      <c r="AC4" s="8">
        <v>0</v>
      </c>
      <c r="AD4" s="5">
        <v>33.695</v>
      </c>
      <c r="AE4" s="8">
        <v>0.1</v>
      </c>
      <c r="AF4" s="5">
        <v>33.695999999999998</v>
      </c>
      <c r="AG4" s="8">
        <v>0</v>
      </c>
      <c r="AH4" s="5">
        <v>33.695</v>
      </c>
      <c r="AI4" s="8">
        <v>0.1</v>
      </c>
      <c r="AJ4" s="5">
        <v>33.695</v>
      </c>
      <c r="AK4" s="8">
        <v>0.2</v>
      </c>
      <c r="AL4" s="5">
        <v>33.697000000000003</v>
      </c>
      <c r="AM4" s="8">
        <v>0.1</v>
      </c>
      <c r="AN4" s="5">
        <v>33.695999999999998</v>
      </c>
      <c r="AO4" s="8">
        <v>0.2</v>
      </c>
      <c r="AP4" s="5">
        <v>33.695999999999998</v>
      </c>
      <c r="AQ4" s="8">
        <v>0.2</v>
      </c>
      <c r="AR4" s="5">
        <v>33.694000000000003</v>
      </c>
      <c r="AS4" s="8">
        <v>0.2</v>
      </c>
      <c r="AT4" s="5">
        <v>33.695</v>
      </c>
      <c r="AU4" s="8">
        <v>0.2</v>
      </c>
      <c r="AV4" s="5">
        <v>33.695</v>
      </c>
      <c r="AW4" s="8">
        <v>0.2</v>
      </c>
    </row>
    <row r="5" spans="1:49" x14ac:dyDescent="0.25">
      <c r="A5" s="29" t="s">
        <v>67</v>
      </c>
      <c r="B5" s="43">
        <v>45.223999999999997</v>
      </c>
      <c r="C5" s="43">
        <v>0</v>
      </c>
      <c r="D5" s="43">
        <v>45.222999999999999</v>
      </c>
      <c r="E5" s="43">
        <f>B13-B5</f>
        <v>94.010000000000019</v>
      </c>
      <c r="F5" s="32">
        <v>45.223999999999997</v>
      </c>
      <c r="G5" s="32">
        <v>94.01</v>
      </c>
      <c r="H5" s="32">
        <v>45.222999999999999</v>
      </c>
      <c r="I5" s="32">
        <v>94.01</v>
      </c>
      <c r="J5" s="32">
        <v>45.223999999999997</v>
      </c>
      <c r="K5" s="32">
        <v>94.01</v>
      </c>
      <c r="L5" s="32">
        <v>45.225000000000001</v>
      </c>
      <c r="M5" s="32">
        <v>94.01</v>
      </c>
      <c r="N5" s="32">
        <v>45.225000000000001</v>
      </c>
      <c r="O5" s="32">
        <v>94.01</v>
      </c>
      <c r="P5" s="32">
        <v>45.225999999999999</v>
      </c>
      <c r="Q5" s="32">
        <v>94.01</v>
      </c>
      <c r="R5" s="32">
        <v>45.225999999999999</v>
      </c>
      <c r="S5" s="32">
        <v>94.01</v>
      </c>
      <c r="T5" s="32">
        <v>45.225000000000001</v>
      </c>
      <c r="U5" s="32">
        <v>94.01</v>
      </c>
      <c r="V5" s="32">
        <v>45.224000000000004</v>
      </c>
      <c r="W5" s="32">
        <v>94.01</v>
      </c>
      <c r="X5" s="32">
        <v>45.224000000000004</v>
      </c>
      <c r="Y5" s="32">
        <v>94.01</v>
      </c>
      <c r="Z5" s="32">
        <v>45.224000000000004</v>
      </c>
      <c r="AA5" s="32">
        <v>94.01</v>
      </c>
      <c r="AB5" s="32">
        <v>45.224000000000004</v>
      </c>
      <c r="AC5" s="32">
        <v>94.01</v>
      </c>
      <c r="AD5" s="44">
        <v>45.222999999999999</v>
      </c>
      <c r="AE5" s="32">
        <v>94.01</v>
      </c>
      <c r="AF5" s="44">
        <v>45.222999999999999</v>
      </c>
      <c r="AG5" s="32">
        <v>94.01</v>
      </c>
      <c r="AH5" s="44">
        <v>45.221000000000004</v>
      </c>
      <c r="AI5" s="32">
        <v>94.01</v>
      </c>
      <c r="AJ5" s="44">
        <v>45.221000000000004</v>
      </c>
      <c r="AK5" s="32">
        <v>94.01</v>
      </c>
      <c r="AL5" s="44">
        <v>45.222999999999999</v>
      </c>
      <c r="AM5" s="32">
        <v>94.01</v>
      </c>
      <c r="AN5" s="44">
        <v>45.222000000000001</v>
      </c>
      <c r="AO5" s="32">
        <v>94.01</v>
      </c>
      <c r="AP5" s="44">
        <v>45.222000000000001</v>
      </c>
      <c r="AQ5" s="32">
        <v>94.01</v>
      </c>
      <c r="AR5" s="44">
        <v>45.22</v>
      </c>
      <c r="AS5" s="32">
        <v>94.01</v>
      </c>
      <c r="AT5" s="44">
        <v>45.22</v>
      </c>
      <c r="AU5" s="32">
        <v>94.01</v>
      </c>
      <c r="AV5" s="44">
        <v>45.221000000000004</v>
      </c>
      <c r="AW5" s="32">
        <v>94.01</v>
      </c>
    </row>
    <row r="6" spans="1:49" x14ac:dyDescent="0.25">
      <c r="A6" s="29" t="s">
        <v>68</v>
      </c>
      <c r="B6" s="43">
        <v>60.058</v>
      </c>
      <c r="C6" s="43">
        <v>0</v>
      </c>
      <c r="D6" s="43">
        <v>60.056999999999995</v>
      </c>
      <c r="E6" s="43">
        <f>D13-D5</f>
        <v>94.007000000000019</v>
      </c>
      <c r="F6" s="32">
        <v>60.056999999999995</v>
      </c>
      <c r="G6" s="32">
        <f>F13-F5</f>
        <v>94.005000000000024</v>
      </c>
      <c r="H6" s="32">
        <v>60.056999999999995</v>
      </c>
      <c r="I6" s="32">
        <f>H13-H5</f>
        <v>94.007000000000019</v>
      </c>
      <c r="J6" s="32">
        <v>60.056999999999995</v>
      </c>
      <c r="K6" s="32">
        <f>J13-J5</f>
        <v>94.007000000000005</v>
      </c>
      <c r="L6" s="32">
        <v>60.058999999999997</v>
      </c>
      <c r="M6" s="32">
        <f>L13-L5</f>
        <v>94.007000000000005</v>
      </c>
      <c r="N6" s="32">
        <v>60.058</v>
      </c>
      <c r="O6" s="32">
        <f>N13-N5</f>
        <v>94.00800000000001</v>
      </c>
      <c r="P6" s="32">
        <v>60.06</v>
      </c>
      <c r="Q6" s="32">
        <f>P13-P5</f>
        <v>94.007000000000005</v>
      </c>
      <c r="R6" s="32">
        <v>60.06</v>
      </c>
      <c r="S6" s="32">
        <f>R13-R5</f>
        <v>94.007999999999981</v>
      </c>
      <c r="T6" s="32">
        <v>60.058999999999997</v>
      </c>
      <c r="U6" s="32">
        <f>T13-T5</f>
        <v>94.006</v>
      </c>
      <c r="V6" s="32">
        <v>60.057000000000002</v>
      </c>
      <c r="W6" s="32">
        <f>V13-V5</f>
        <v>94.004999999999981</v>
      </c>
      <c r="X6" s="32">
        <v>60.057000000000002</v>
      </c>
      <c r="Y6" s="32">
        <f>X13-X5</f>
        <v>94.005999999999986</v>
      </c>
      <c r="Z6" s="32">
        <v>60.057000000000002</v>
      </c>
      <c r="AA6" s="32">
        <f>Z13-Z5</f>
        <v>94.006999999999991</v>
      </c>
      <c r="AB6" s="32">
        <v>60.055999999999997</v>
      </c>
      <c r="AC6" s="32">
        <f>AB13-AB5</f>
        <v>94.003999999999976</v>
      </c>
      <c r="AD6" s="44">
        <v>60.054000000000002</v>
      </c>
      <c r="AE6" s="32">
        <f>AD13-AD5</f>
        <v>94.003</v>
      </c>
      <c r="AF6" s="44">
        <v>60.055</v>
      </c>
      <c r="AG6" s="32">
        <f>AF13-AF5</f>
        <v>94.003</v>
      </c>
      <c r="AH6" s="44">
        <v>60.054000000000002</v>
      </c>
      <c r="AI6" s="32">
        <f>AH13-AH5</f>
        <v>94.002999999999986</v>
      </c>
      <c r="AJ6" s="44">
        <v>60.054000000000002</v>
      </c>
      <c r="AK6" s="32">
        <f>AJ13-AJ5</f>
        <v>94.003999999999991</v>
      </c>
      <c r="AL6" s="44">
        <v>60.055999999999997</v>
      </c>
      <c r="AM6" s="32">
        <f>AL13-AL5</f>
        <v>94.001999999999995</v>
      </c>
      <c r="AN6" s="44">
        <v>60.055</v>
      </c>
      <c r="AO6" s="32">
        <f>AN13-AN5</f>
        <v>94.000999999999976</v>
      </c>
      <c r="AP6" s="44">
        <v>60.055999999999997</v>
      </c>
      <c r="AQ6" s="32">
        <f>AP13-AP5</f>
        <v>94.001999999999981</v>
      </c>
      <c r="AR6" s="44">
        <v>60.052999999999997</v>
      </c>
      <c r="AS6" s="32">
        <f>AR13-AR5</f>
        <v>94.001000000000005</v>
      </c>
      <c r="AT6" s="44">
        <v>60.052999999999997</v>
      </c>
      <c r="AU6" s="32">
        <f>AT13-AT5</f>
        <v>94</v>
      </c>
      <c r="AV6" s="44">
        <v>60.052999999999997</v>
      </c>
      <c r="AW6" s="32">
        <f>AV13-AV5</f>
        <v>94.000999999999976</v>
      </c>
    </row>
    <row r="7" spans="1:49" x14ac:dyDescent="0.25">
      <c r="A7" s="29" t="s">
        <v>69</v>
      </c>
      <c r="B7" s="43">
        <v>74.26400000000001</v>
      </c>
      <c r="C7" s="43">
        <v>0</v>
      </c>
      <c r="D7" s="43">
        <v>74.262</v>
      </c>
      <c r="E7" s="43">
        <f>E5-E6</f>
        <v>3.0000000000001137E-3</v>
      </c>
      <c r="F7" s="32">
        <v>74.262</v>
      </c>
      <c r="G7" s="32">
        <f>G5-G6</f>
        <v>4.9999999999812417E-3</v>
      </c>
      <c r="H7" s="32">
        <v>74.262</v>
      </c>
      <c r="I7" s="32">
        <v>0.3</v>
      </c>
      <c r="J7" s="32">
        <v>74.263000000000005</v>
      </c>
      <c r="K7" s="32">
        <v>0.3</v>
      </c>
      <c r="L7" s="32">
        <v>74.263999999999996</v>
      </c>
      <c r="M7" s="32">
        <v>0.3</v>
      </c>
      <c r="N7" s="32">
        <v>74.263999999999996</v>
      </c>
      <c r="O7" s="32">
        <v>0.2</v>
      </c>
      <c r="P7" s="32">
        <v>74.263999999999996</v>
      </c>
      <c r="Q7" s="32">
        <v>0.3</v>
      </c>
      <c r="R7" s="32">
        <v>74.265000000000001</v>
      </c>
      <c r="S7" s="32">
        <v>0.2</v>
      </c>
      <c r="T7" s="32">
        <v>74.263999999999996</v>
      </c>
      <c r="U7" s="32">
        <v>0.4</v>
      </c>
      <c r="V7" s="32">
        <v>74.262999999999991</v>
      </c>
      <c r="W7" s="32">
        <v>0.5</v>
      </c>
      <c r="X7" s="32">
        <v>74.262999999999991</v>
      </c>
      <c r="Y7" s="32">
        <v>0.4</v>
      </c>
      <c r="Z7" s="32">
        <v>74.263999999999996</v>
      </c>
      <c r="AA7" s="32">
        <v>0.3</v>
      </c>
      <c r="AB7" s="32">
        <v>74.262999999999991</v>
      </c>
      <c r="AC7" s="32">
        <v>0.6</v>
      </c>
      <c r="AD7" s="44">
        <v>74.259999999999991</v>
      </c>
      <c r="AE7" s="32">
        <v>0.7</v>
      </c>
      <c r="AF7" s="44">
        <v>74.259999999999991</v>
      </c>
      <c r="AG7" s="32">
        <v>0.7</v>
      </c>
      <c r="AH7" s="44">
        <v>74.257999999999996</v>
      </c>
      <c r="AI7" s="32">
        <v>0.7</v>
      </c>
      <c r="AJ7" s="44">
        <v>74.259999999999991</v>
      </c>
      <c r="AK7" s="32">
        <v>0.6</v>
      </c>
      <c r="AL7" s="44">
        <v>74.259999999999991</v>
      </c>
      <c r="AM7" s="32">
        <v>0.8</v>
      </c>
      <c r="AN7" s="44">
        <v>74.259999999999991</v>
      </c>
      <c r="AO7" s="32">
        <v>0.9</v>
      </c>
      <c r="AP7" s="44">
        <v>74.259999999999991</v>
      </c>
      <c r="AQ7" s="32">
        <v>0.8</v>
      </c>
      <c r="AR7" s="44">
        <v>74.257999999999996</v>
      </c>
      <c r="AS7" s="32">
        <v>0.9</v>
      </c>
      <c r="AT7" s="44">
        <v>74.257999999999996</v>
      </c>
      <c r="AU7" s="32">
        <v>1</v>
      </c>
      <c r="AV7" s="44">
        <v>74.259</v>
      </c>
      <c r="AW7" s="32">
        <v>0.9</v>
      </c>
    </row>
    <row r="8" spans="1:49" x14ac:dyDescent="0.25">
      <c r="A8" s="29" t="s">
        <v>70</v>
      </c>
      <c r="B8" s="43">
        <v>88.042000000000002</v>
      </c>
      <c r="C8" s="43">
        <v>0</v>
      </c>
      <c r="D8" s="43">
        <v>88.04</v>
      </c>
      <c r="E8" s="43">
        <v>0.3</v>
      </c>
      <c r="F8" s="32">
        <v>88.04</v>
      </c>
      <c r="G8" s="32"/>
      <c r="H8" s="32">
        <v>88.04</v>
      </c>
      <c r="I8" s="32"/>
      <c r="J8" s="32">
        <v>88.041000000000011</v>
      </c>
      <c r="K8" s="32"/>
      <c r="L8" s="32">
        <v>88.041999999999987</v>
      </c>
      <c r="M8" s="32"/>
      <c r="N8" s="32">
        <v>88.042999999999992</v>
      </c>
      <c r="O8" s="32"/>
      <c r="P8" s="32">
        <v>88.042999999999992</v>
      </c>
      <c r="Q8" s="32"/>
      <c r="R8" s="32">
        <v>88.043999999999997</v>
      </c>
      <c r="S8" s="32"/>
      <c r="T8" s="32">
        <v>88.041999999999987</v>
      </c>
      <c r="U8" s="32"/>
      <c r="V8" s="32">
        <v>88.039999999999992</v>
      </c>
      <c r="W8" s="32"/>
      <c r="X8" s="32">
        <v>88.040999999999997</v>
      </c>
      <c r="Y8" s="32"/>
      <c r="Z8" s="32">
        <v>88.041999999999987</v>
      </c>
      <c r="AA8" s="32"/>
      <c r="AB8" s="32">
        <v>88.040999999999997</v>
      </c>
      <c r="AC8" s="32"/>
      <c r="AD8" s="44">
        <v>88.037999999999997</v>
      </c>
      <c r="AE8" s="32"/>
      <c r="AF8" s="44">
        <v>88.037999999999997</v>
      </c>
      <c r="AG8" s="32"/>
      <c r="AH8" s="44">
        <v>88.035999999999987</v>
      </c>
      <c r="AI8" s="32"/>
      <c r="AJ8" s="44">
        <v>88.037999999999997</v>
      </c>
      <c r="AK8" s="32"/>
      <c r="AL8" s="44">
        <v>88.038999999999987</v>
      </c>
      <c r="AM8" s="32"/>
      <c r="AN8" s="44">
        <v>88.037999999999997</v>
      </c>
      <c r="AO8" s="32"/>
      <c r="AP8" s="44">
        <v>88.037999999999997</v>
      </c>
      <c r="AQ8" s="32"/>
      <c r="AR8" s="44">
        <v>88.034999999999997</v>
      </c>
      <c r="AS8" s="32"/>
      <c r="AT8" s="44">
        <v>88.035999999999987</v>
      </c>
      <c r="AU8" s="32"/>
      <c r="AV8" s="44">
        <v>88.036999999999992</v>
      </c>
      <c r="AW8" s="32"/>
    </row>
    <row r="9" spans="1:49" x14ac:dyDescent="0.25">
      <c r="A9" s="29" t="s">
        <v>71</v>
      </c>
      <c r="B9" s="43">
        <v>98.777000000000001</v>
      </c>
      <c r="C9" s="43">
        <v>0</v>
      </c>
      <c r="D9" s="43">
        <v>98.774000000000001</v>
      </c>
      <c r="E9" s="43"/>
      <c r="F9" s="32">
        <v>98.775000000000006</v>
      </c>
      <c r="G9" s="32"/>
      <c r="H9" s="32">
        <v>98.775000000000006</v>
      </c>
      <c r="I9" s="32"/>
      <c r="J9" s="32">
        <v>98.77600000000001</v>
      </c>
      <c r="K9" s="32"/>
      <c r="L9" s="32">
        <v>98.776999999999987</v>
      </c>
      <c r="M9" s="32"/>
      <c r="N9" s="32">
        <v>98.776999999999987</v>
      </c>
      <c r="O9" s="32"/>
      <c r="P9" s="32">
        <v>98.776999999999987</v>
      </c>
      <c r="Q9" s="32"/>
      <c r="R9" s="32">
        <v>98.777999999999992</v>
      </c>
      <c r="S9" s="32"/>
      <c r="T9" s="32">
        <v>98.775999999999996</v>
      </c>
      <c r="U9" s="32"/>
      <c r="V9" s="32">
        <v>98.774999999999991</v>
      </c>
      <c r="W9" s="32"/>
      <c r="X9" s="32">
        <v>98.775999999999996</v>
      </c>
      <c r="Y9" s="32"/>
      <c r="Z9" s="32">
        <v>98.775999999999996</v>
      </c>
      <c r="AA9" s="32"/>
      <c r="AB9" s="32">
        <v>98.774999999999991</v>
      </c>
      <c r="AC9" s="32"/>
      <c r="AD9" s="44">
        <v>98.771999999999991</v>
      </c>
      <c r="AE9" s="32"/>
      <c r="AF9" s="44">
        <v>98.771999999999991</v>
      </c>
      <c r="AG9" s="32"/>
      <c r="AH9" s="44">
        <v>98.77</v>
      </c>
      <c r="AI9" s="32"/>
      <c r="AJ9" s="44">
        <v>98.77</v>
      </c>
      <c r="AK9" s="32"/>
      <c r="AL9" s="44">
        <v>98.771999999999991</v>
      </c>
      <c r="AM9" s="32"/>
      <c r="AN9" s="44">
        <v>98.770999999999987</v>
      </c>
      <c r="AO9" s="32"/>
      <c r="AP9" s="44">
        <v>98.771999999999991</v>
      </c>
      <c r="AQ9" s="32"/>
      <c r="AR9" s="44">
        <v>98.768999999999991</v>
      </c>
      <c r="AS9" s="32"/>
      <c r="AT9" s="44">
        <v>98.768000000000001</v>
      </c>
      <c r="AU9" s="32"/>
      <c r="AV9" s="44">
        <v>98.77</v>
      </c>
      <c r="AW9" s="32"/>
    </row>
    <row r="10" spans="1:49" x14ac:dyDescent="0.25">
      <c r="A10" s="29" t="s">
        <v>72</v>
      </c>
      <c r="B10" s="43">
        <v>101.292</v>
      </c>
      <c r="C10" s="43">
        <v>0</v>
      </c>
      <c r="D10" s="43">
        <v>101.289</v>
      </c>
      <c r="E10" s="43"/>
      <c r="F10" s="32">
        <v>101.289</v>
      </c>
      <c r="G10" s="32"/>
      <c r="H10" s="32">
        <v>101.289</v>
      </c>
      <c r="I10" s="32"/>
      <c r="J10" s="32">
        <v>101.29</v>
      </c>
      <c r="K10" s="32"/>
      <c r="L10" s="32">
        <v>101.291</v>
      </c>
      <c r="M10" s="32"/>
      <c r="N10" s="32">
        <v>101.29199999999999</v>
      </c>
      <c r="O10" s="32"/>
      <c r="P10" s="32">
        <v>101.29199999999999</v>
      </c>
      <c r="Q10" s="32"/>
      <c r="R10" s="32">
        <v>101.29299999999999</v>
      </c>
      <c r="S10" s="32"/>
      <c r="T10" s="32">
        <v>101.291</v>
      </c>
      <c r="U10" s="32"/>
      <c r="V10" s="32">
        <v>101.28999999999999</v>
      </c>
      <c r="W10" s="32"/>
      <c r="X10" s="32">
        <v>101.291</v>
      </c>
      <c r="Y10" s="32"/>
      <c r="Z10" s="32">
        <v>101.291</v>
      </c>
      <c r="AA10" s="32"/>
      <c r="AB10" s="32">
        <v>101.28999999999999</v>
      </c>
      <c r="AC10" s="32"/>
      <c r="AD10" s="44">
        <v>101.28699999999999</v>
      </c>
      <c r="AE10" s="32"/>
      <c r="AF10" s="44">
        <v>101.28599999999999</v>
      </c>
      <c r="AG10" s="32"/>
      <c r="AH10" s="44">
        <v>101.285</v>
      </c>
      <c r="AI10" s="32"/>
      <c r="AJ10" s="44">
        <v>101.28599999999999</v>
      </c>
      <c r="AK10" s="32"/>
      <c r="AL10" s="44">
        <v>101.28599999999999</v>
      </c>
      <c r="AM10" s="32"/>
      <c r="AN10" s="44">
        <v>101.285</v>
      </c>
      <c r="AO10" s="32"/>
      <c r="AP10" s="44">
        <v>101.285</v>
      </c>
      <c r="AQ10" s="32"/>
      <c r="AR10" s="44">
        <v>101.282</v>
      </c>
      <c r="AS10" s="32"/>
      <c r="AT10" s="44">
        <v>101.28299999999999</v>
      </c>
      <c r="AU10" s="32"/>
      <c r="AV10" s="44">
        <v>101.28399999999999</v>
      </c>
      <c r="AW10" s="32"/>
    </row>
    <row r="11" spans="1:49" x14ac:dyDescent="0.25">
      <c r="A11" s="29" t="s">
        <v>73</v>
      </c>
      <c r="B11" s="43">
        <v>112.092</v>
      </c>
      <c r="C11" s="43">
        <v>0</v>
      </c>
      <c r="D11" s="43">
        <v>112.09</v>
      </c>
      <c r="E11" s="43"/>
      <c r="F11" s="32">
        <v>112.089</v>
      </c>
      <c r="G11" s="32"/>
      <c r="H11" s="32">
        <v>112.089</v>
      </c>
      <c r="I11" s="32"/>
      <c r="J11" s="32">
        <v>112.09</v>
      </c>
      <c r="K11" s="32"/>
      <c r="L11" s="32">
        <v>112.092</v>
      </c>
      <c r="M11" s="32"/>
      <c r="N11" s="32">
        <v>112.092</v>
      </c>
      <c r="O11" s="32"/>
      <c r="P11" s="32">
        <v>112.09299999999999</v>
      </c>
      <c r="Q11" s="32"/>
      <c r="R11" s="32">
        <v>112.09299999999999</v>
      </c>
      <c r="S11" s="32"/>
      <c r="T11" s="32">
        <v>112.09099999999999</v>
      </c>
      <c r="U11" s="32"/>
      <c r="V11" s="32">
        <v>112.08999999999999</v>
      </c>
      <c r="W11" s="32"/>
      <c r="X11" s="32">
        <v>112.08999999999999</v>
      </c>
      <c r="Y11" s="32"/>
      <c r="Z11" s="32">
        <v>112.09099999999999</v>
      </c>
      <c r="AA11" s="32"/>
      <c r="AB11" s="32">
        <v>112.089</v>
      </c>
      <c r="AC11" s="32"/>
      <c r="AD11" s="44">
        <v>112.086</v>
      </c>
      <c r="AE11" s="32"/>
      <c r="AF11" s="44">
        <v>112.086</v>
      </c>
      <c r="AG11" s="32"/>
      <c r="AH11" s="44">
        <v>112.08399999999999</v>
      </c>
      <c r="AI11" s="32"/>
      <c r="AJ11" s="44">
        <v>112.08499999999999</v>
      </c>
      <c r="AK11" s="32"/>
      <c r="AL11" s="44">
        <v>112.08699999999999</v>
      </c>
      <c r="AM11" s="32"/>
      <c r="AN11" s="44">
        <v>112.08499999999999</v>
      </c>
      <c r="AO11" s="32"/>
      <c r="AP11" s="44">
        <v>112.08499999999999</v>
      </c>
      <c r="AQ11" s="32"/>
      <c r="AR11" s="44">
        <v>112.083</v>
      </c>
      <c r="AS11" s="32"/>
      <c r="AT11" s="44">
        <v>112.08199999999999</v>
      </c>
      <c r="AU11" s="32"/>
      <c r="AV11" s="44">
        <v>112.083</v>
      </c>
      <c r="AW11" s="32"/>
    </row>
    <row r="12" spans="1:49" x14ac:dyDescent="0.25">
      <c r="A12" s="29" t="s">
        <v>74</v>
      </c>
      <c r="B12" s="43">
        <v>125.76100000000001</v>
      </c>
      <c r="C12" s="43">
        <v>0</v>
      </c>
      <c r="D12" s="43">
        <v>125.75700000000001</v>
      </c>
      <c r="E12" s="43"/>
      <c r="F12" s="32">
        <v>125.756</v>
      </c>
      <c r="G12" s="32"/>
      <c r="H12" s="32">
        <v>125.756</v>
      </c>
      <c r="I12" s="32"/>
      <c r="J12" s="32">
        <v>125.75700000000001</v>
      </c>
      <c r="K12" s="32"/>
      <c r="L12" s="32">
        <v>125.758</v>
      </c>
      <c r="M12" s="32"/>
      <c r="N12" s="32">
        <v>125.75999999999999</v>
      </c>
      <c r="O12" s="32"/>
      <c r="P12" s="32">
        <v>125.759</v>
      </c>
      <c r="Q12" s="32"/>
      <c r="R12" s="32">
        <v>125.761</v>
      </c>
      <c r="S12" s="32"/>
      <c r="T12" s="32">
        <v>125.758</v>
      </c>
      <c r="U12" s="32"/>
      <c r="V12" s="32">
        <v>125.75699999999999</v>
      </c>
      <c r="W12" s="32"/>
      <c r="X12" s="32">
        <v>125.75699999999999</v>
      </c>
      <c r="Y12" s="32"/>
      <c r="Z12" s="32">
        <v>125.758</v>
      </c>
      <c r="AA12" s="32"/>
      <c r="AB12" s="32">
        <v>125.756</v>
      </c>
      <c r="AC12" s="32"/>
      <c r="AD12" s="44">
        <v>125.753</v>
      </c>
      <c r="AE12" s="32"/>
      <c r="AF12" s="44">
        <v>125.753</v>
      </c>
      <c r="AG12" s="32"/>
      <c r="AH12" s="44">
        <v>125.75099999999999</v>
      </c>
      <c r="AI12" s="32"/>
      <c r="AJ12" s="44">
        <v>125.752</v>
      </c>
      <c r="AK12" s="32"/>
      <c r="AL12" s="44">
        <v>125.753</v>
      </c>
      <c r="AM12" s="32"/>
      <c r="AN12" s="44">
        <v>125.75099999999999</v>
      </c>
      <c r="AO12" s="32"/>
      <c r="AP12" s="44">
        <v>125.752</v>
      </c>
      <c r="AQ12" s="32"/>
      <c r="AR12" s="44">
        <v>125.749</v>
      </c>
      <c r="AS12" s="32"/>
      <c r="AT12" s="44">
        <v>125.749</v>
      </c>
      <c r="AU12" s="32"/>
      <c r="AV12" s="44">
        <v>125.75</v>
      </c>
      <c r="AW12" s="32"/>
    </row>
    <row r="13" spans="1:49" x14ac:dyDescent="0.25">
      <c r="A13" s="29" t="s">
        <v>75</v>
      </c>
      <c r="B13" s="43">
        <v>139.23400000000001</v>
      </c>
      <c r="C13" s="43">
        <v>0</v>
      </c>
      <c r="D13" s="43">
        <v>139.23000000000002</v>
      </c>
      <c r="E13" s="43"/>
      <c r="F13" s="32">
        <v>139.22900000000001</v>
      </c>
      <c r="G13" s="32"/>
      <c r="H13" s="32">
        <v>139.23000000000002</v>
      </c>
      <c r="I13" s="32"/>
      <c r="J13" s="32">
        <v>139.23099999999999</v>
      </c>
      <c r="K13" s="32"/>
      <c r="L13" s="32">
        <v>139.232</v>
      </c>
      <c r="M13" s="32"/>
      <c r="N13" s="32">
        <v>139.233</v>
      </c>
      <c r="O13" s="32"/>
      <c r="P13" s="32">
        <v>139.233</v>
      </c>
      <c r="Q13" s="32"/>
      <c r="R13" s="32">
        <v>139.23399999999998</v>
      </c>
      <c r="S13" s="32"/>
      <c r="T13" s="32">
        <v>139.23099999999999</v>
      </c>
      <c r="U13" s="32"/>
      <c r="V13" s="32">
        <v>139.22899999999998</v>
      </c>
      <c r="W13" s="32"/>
      <c r="X13" s="32">
        <v>139.22999999999999</v>
      </c>
      <c r="Y13" s="32"/>
      <c r="Z13" s="32">
        <v>139.23099999999999</v>
      </c>
      <c r="AA13" s="32"/>
      <c r="AB13" s="32">
        <v>139.22799999999998</v>
      </c>
      <c r="AC13" s="32"/>
      <c r="AD13" s="44">
        <v>139.226</v>
      </c>
      <c r="AE13" s="32"/>
      <c r="AF13" s="44">
        <v>139.226</v>
      </c>
      <c r="AG13" s="32"/>
      <c r="AH13" s="44">
        <v>139.22399999999999</v>
      </c>
      <c r="AI13" s="32"/>
      <c r="AJ13" s="44">
        <v>139.22499999999999</v>
      </c>
      <c r="AK13" s="32"/>
      <c r="AL13" s="44">
        <v>139.22499999999999</v>
      </c>
      <c r="AM13" s="32"/>
      <c r="AN13" s="44">
        <v>139.22299999999998</v>
      </c>
      <c r="AO13" s="32"/>
      <c r="AP13" s="44">
        <v>139.22399999999999</v>
      </c>
      <c r="AQ13" s="32"/>
      <c r="AR13" s="44">
        <v>139.221</v>
      </c>
      <c r="AS13" s="32"/>
      <c r="AT13" s="44">
        <v>139.22</v>
      </c>
      <c r="AU13" s="32"/>
      <c r="AV13" s="44">
        <v>139.22199999999998</v>
      </c>
      <c r="AW13" s="32"/>
    </row>
    <row r="14" spans="1:49" x14ac:dyDescent="0.25">
      <c r="A14" s="6" t="s">
        <v>76</v>
      </c>
      <c r="B14" s="26">
        <v>155.31200000000001</v>
      </c>
      <c r="C14" s="43">
        <v>0</v>
      </c>
      <c r="D14" s="26">
        <v>155.309</v>
      </c>
      <c r="E14" s="26"/>
      <c r="F14" s="8">
        <v>155.30799999999999</v>
      </c>
      <c r="G14" s="8"/>
      <c r="H14" s="8">
        <v>155.30799999999999</v>
      </c>
      <c r="I14" s="8"/>
      <c r="J14" s="8">
        <v>155.31</v>
      </c>
      <c r="K14" s="8"/>
      <c r="L14" s="8">
        <v>155.31</v>
      </c>
      <c r="M14" s="8"/>
      <c r="N14" s="8">
        <v>155.31100000000001</v>
      </c>
      <c r="O14" s="8"/>
      <c r="P14" s="8">
        <v>155.31100000000001</v>
      </c>
      <c r="Q14" s="8"/>
      <c r="R14" s="8">
        <v>155.31199999999998</v>
      </c>
      <c r="S14" s="8"/>
      <c r="T14" s="8">
        <v>155.309</v>
      </c>
      <c r="U14" s="8"/>
      <c r="V14" s="8">
        <v>155.30699999999999</v>
      </c>
      <c r="W14" s="8"/>
      <c r="X14" s="8">
        <v>155.30799999999999</v>
      </c>
      <c r="Y14" s="8"/>
      <c r="Z14" s="8">
        <v>155.309</v>
      </c>
      <c r="AA14" s="8"/>
      <c r="AB14" s="8">
        <v>155.30599999999998</v>
      </c>
      <c r="AC14" s="8"/>
      <c r="AD14" s="5">
        <v>155.303</v>
      </c>
      <c r="AE14" s="8"/>
      <c r="AF14" s="5">
        <v>155.304</v>
      </c>
      <c r="AG14" s="8"/>
      <c r="AH14" s="5">
        <v>155.30099999999999</v>
      </c>
      <c r="AI14" s="8"/>
      <c r="AJ14" s="5">
        <v>155.30199999999999</v>
      </c>
      <c r="AK14" s="8"/>
      <c r="AL14" s="5">
        <v>155.30199999999999</v>
      </c>
      <c r="AM14" s="8"/>
      <c r="AN14" s="5">
        <v>155.29999999999998</v>
      </c>
      <c r="AO14" s="8"/>
      <c r="AP14" s="5">
        <v>155.30099999999999</v>
      </c>
      <c r="AQ14" s="8"/>
      <c r="AR14" s="5">
        <v>155.297</v>
      </c>
      <c r="AS14" s="8"/>
      <c r="AT14" s="5">
        <v>155.29599999999999</v>
      </c>
      <c r="AU14" s="8"/>
      <c r="AV14" s="5">
        <v>155.298</v>
      </c>
      <c r="AW14" s="8"/>
    </row>
    <row r="15" spans="1:49" x14ac:dyDescent="0.25">
      <c r="A15" s="6" t="s">
        <v>77</v>
      </c>
      <c r="B15" s="26">
        <v>169.255</v>
      </c>
      <c r="C15" s="43">
        <v>0</v>
      </c>
      <c r="D15" s="26">
        <v>169.251</v>
      </c>
      <c r="E15" s="26"/>
      <c r="F15" s="8">
        <v>169.25</v>
      </c>
      <c r="G15" s="8"/>
      <c r="H15" s="8">
        <v>169.251</v>
      </c>
      <c r="I15" s="8"/>
      <c r="J15" s="8">
        <v>169.25200000000001</v>
      </c>
      <c r="K15" s="8"/>
      <c r="L15" s="8">
        <v>169.25199999999998</v>
      </c>
      <c r="M15" s="8"/>
      <c r="N15" s="8">
        <v>169.25399999999999</v>
      </c>
      <c r="O15" s="8"/>
      <c r="P15" s="8">
        <v>169.25299999999999</v>
      </c>
      <c r="Q15" s="8"/>
      <c r="R15" s="8">
        <v>169.255</v>
      </c>
      <c r="S15" s="8"/>
      <c r="T15" s="8">
        <v>169.25199999999998</v>
      </c>
      <c r="U15" s="8"/>
      <c r="V15" s="8">
        <v>169.249</v>
      </c>
      <c r="W15" s="8"/>
      <c r="X15" s="8">
        <v>169.251</v>
      </c>
      <c r="Y15" s="8"/>
      <c r="Z15" s="8">
        <v>169.251</v>
      </c>
      <c r="AA15" s="8"/>
      <c r="AB15" s="8">
        <v>169.249</v>
      </c>
      <c r="AC15" s="8"/>
      <c r="AD15" s="5">
        <v>169.245</v>
      </c>
      <c r="AE15" s="8"/>
      <c r="AF15" s="5">
        <v>169.245</v>
      </c>
      <c r="AG15" s="8"/>
      <c r="AH15" s="5">
        <v>169.24299999999999</v>
      </c>
      <c r="AI15" s="8"/>
      <c r="AJ15" s="5">
        <v>169.245</v>
      </c>
      <c r="AK15" s="8"/>
      <c r="AL15" s="5">
        <v>169.245</v>
      </c>
      <c r="AM15" s="8"/>
      <c r="AN15" s="5">
        <v>169.24199999999999</v>
      </c>
      <c r="AO15" s="8"/>
      <c r="AP15" s="5">
        <v>169.24299999999999</v>
      </c>
      <c r="AQ15" s="8"/>
      <c r="AR15" s="5">
        <v>169.239</v>
      </c>
      <c r="AS15" s="8"/>
      <c r="AT15" s="5">
        <v>169.239</v>
      </c>
      <c r="AU15" s="8"/>
      <c r="AV15" s="5">
        <v>169.23999999999998</v>
      </c>
      <c r="AW15" s="8"/>
    </row>
    <row r="16" spans="1:49" x14ac:dyDescent="0.25">
      <c r="A16" s="29" t="s">
        <v>78</v>
      </c>
      <c r="B16" s="43">
        <v>184.095</v>
      </c>
      <c r="C16" s="43">
        <v>0</v>
      </c>
      <c r="D16" s="43">
        <v>184.09100000000001</v>
      </c>
      <c r="E16" s="43">
        <f>B24-B16</f>
        <v>89.21599999999998</v>
      </c>
      <c r="F16" s="32">
        <v>184.09</v>
      </c>
      <c r="G16" s="32">
        <v>89.215999999999994</v>
      </c>
      <c r="H16" s="32">
        <v>184.09100000000001</v>
      </c>
      <c r="I16" s="32">
        <v>89.215999999999994</v>
      </c>
      <c r="J16" s="32">
        <v>184.09100000000001</v>
      </c>
      <c r="K16" s="32">
        <v>89.215999999999994</v>
      </c>
      <c r="L16" s="32">
        <v>184.09199999999998</v>
      </c>
      <c r="M16" s="32">
        <v>89.215999999999994</v>
      </c>
      <c r="N16" s="32">
        <v>184.09399999999999</v>
      </c>
      <c r="O16" s="32">
        <v>89.215999999999994</v>
      </c>
      <c r="P16" s="32">
        <v>184.09299999999999</v>
      </c>
      <c r="Q16" s="32">
        <v>89.215999999999994</v>
      </c>
      <c r="R16" s="32">
        <v>184.09399999999999</v>
      </c>
      <c r="S16" s="32">
        <v>89.215999999999994</v>
      </c>
      <c r="T16" s="32">
        <v>184.09</v>
      </c>
      <c r="U16" s="32">
        <v>89.215999999999994</v>
      </c>
      <c r="V16" s="32">
        <v>184.08799999999999</v>
      </c>
      <c r="W16" s="32">
        <v>89.215999999999994</v>
      </c>
      <c r="X16" s="32">
        <v>184.089</v>
      </c>
      <c r="Y16" s="32">
        <v>89.215999999999994</v>
      </c>
      <c r="Z16" s="32">
        <v>184.09</v>
      </c>
      <c r="AA16" s="32">
        <v>89.215999999999994</v>
      </c>
      <c r="AB16" s="32">
        <v>184.08799999999999</v>
      </c>
      <c r="AC16" s="32">
        <v>89.215999999999994</v>
      </c>
      <c r="AD16" s="44">
        <v>184.084</v>
      </c>
      <c r="AE16" s="32">
        <v>89.215999999999994</v>
      </c>
      <c r="AF16" s="44">
        <v>184.083</v>
      </c>
      <c r="AG16" s="32">
        <v>89.215999999999994</v>
      </c>
      <c r="AH16" s="44">
        <v>184.08099999999999</v>
      </c>
      <c r="AI16" s="32">
        <v>89.215999999999994</v>
      </c>
      <c r="AJ16" s="44">
        <v>184.083</v>
      </c>
      <c r="AK16" s="32">
        <v>89.215999999999994</v>
      </c>
      <c r="AL16" s="44">
        <v>184.08199999999999</v>
      </c>
      <c r="AM16" s="32">
        <v>89.215999999999994</v>
      </c>
      <c r="AN16" s="44">
        <v>184.07999999999998</v>
      </c>
      <c r="AO16" s="32">
        <v>89.215999999999994</v>
      </c>
      <c r="AP16" s="44">
        <v>184.07999999999998</v>
      </c>
      <c r="AQ16" s="32">
        <v>89.215999999999994</v>
      </c>
      <c r="AR16" s="44">
        <v>184.077</v>
      </c>
      <c r="AS16" s="32">
        <v>89.215999999999994</v>
      </c>
      <c r="AT16" s="44">
        <v>184.07599999999999</v>
      </c>
      <c r="AU16" s="32">
        <v>89.215999999999994</v>
      </c>
      <c r="AV16" s="44">
        <v>184.077</v>
      </c>
      <c r="AW16" s="32">
        <v>89.215999999999994</v>
      </c>
    </row>
    <row r="17" spans="1:49" x14ac:dyDescent="0.25">
      <c r="A17" s="29" t="s">
        <v>79</v>
      </c>
      <c r="B17" s="43">
        <v>196.08</v>
      </c>
      <c r="C17" s="43">
        <v>0</v>
      </c>
      <c r="D17" s="43">
        <v>196.07400000000001</v>
      </c>
      <c r="E17" s="43">
        <f>D24-D16</f>
        <v>89.213999999999942</v>
      </c>
      <c r="F17" s="32">
        <v>196.07400000000001</v>
      </c>
      <c r="G17" s="32">
        <f>F24-F16</f>
        <v>89.21399999999997</v>
      </c>
      <c r="H17" s="32">
        <v>196.07400000000001</v>
      </c>
      <c r="I17" s="32">
        <f>H24-H16</f>
        <v>89.211999999999989</v>
      </c>
      <c r="J17" s="32">
        <v>196.07599999999999</v>
      </c>
      <c r="K17" s="32">
        <f>J24-J16</f>
        <v>89.212999999999965</v>
      </c>
      <c r="L17" s="32">
        <v>196.07499999999999</v>
      </c>
      <c r="M17" s="32">
        <f>L24-L16</f>
        <v>89.213000000000022</v>
      </c>
      <c r="N17" s="32">
        <v>196.077</v>
      </c>
      <c r="O17" s="32">
        <f>N24-N16</f>
        <v>89.211999999999989</v>
      </c>
      <c r="P17" s="32">
        <v>196.077</v>
      </c>
      <c r="Q17" s="32">
        <f>P24-P16</f>
        <v>89.212000000000018</v>
      </c>
      <c r="R17" s="32">
        <v>196.077</v>
      </c>
      <c r="S17" s="32">
        <f>R24-R16</f>
        <v>89.213000000000022</v>
      </c>
      <c r="T17" s="32">
        <v>196.07399999999998</v>
      </c>
      <c r="U17" s="32">
        <f>T24-T16</f>
        <v>89.212999999999994</v>
      </c>
      <c r="V17" s="32">
        <v>196.071</v>
      </c>
      <c r="W17" s="32">
        <f>V24-V16</f>
        <v>89.212000000000018</v>
      </c>
      <c r="X17" s="32">
        <v>196.07300000000001</v>
      </c>
      <c r="Y17" s="32">
        <f>X24-X16</f>
        <v>89.211999999999989</v>
      </c>
      <c r="Z17" s="32">
        <v>196.07300000000001</v>
      </c>
      <c r="AA17" s="32">
        <f>Z24-Z16</f>
        <v>89.212000000000018</v>
      </c>
      <c r="AB17" s="32">
        <v>196.07</v>
      </c>
      <c r="AC17" s="32">
        <f>AB24-AB16</f>
        <v>89.212000000000018</v>
      </c>
      <c r="AD17" s="44">
        <v>196.06700000000001</v>
      </c>
      <c r="AE17" s="32">
        <f>AD24-AD16</f>
        <v>89.211000000000013</v>
      </c>
      <c r="AF17" s="44">
        <v>196.06700000000001</v>
      </c>
      <c r="AG17" s="32">
        <f>AF24-AF16</f>
        <v>89.210999999999984</v>
      </c>
      <c r="AH17" s="44">
        <v>196.06299999999999</v>
      </c>
      <c r="AI17" s="32">
        <f>AH24-AH16</f>
        <v>89.209000000000032</v>
      </c>
      <c r="AJ17" s="44">
        <v>196.065</v>
      </c>
      <c r="AK17" s="32">
        <f>AJ24-AJ16</f>
        <v>89.207000000000022</v>
      </c>
      <c r="AL17" s="44">
        <v>196.065</v>
      </c>
      <c r="AM17" s="32">
        <f>AL24-AL16</f>
        <v>89.208000000000027</v>
      </c>
      <c r="AN17" s="44">
        <v>196.06199999999998</v>
      </c>
      <c r="AO17" s="32">
        <f>AN24-AN16</f>
        <v>89.208000000000027</v>
      </c>
      <c r="AP17" s="44">
        <v>196.06299999999999</v>
      </c>
      <c r="AQ17" s="32">
        <f>AP24-AP16</f>
        <v>89.208000000000027</v>
      </c>
      <c r="AR17" s="44">
        <v>196.059</v>
      </c>
      <c r="AS17" s="32">
        <f>AR24-AR16</f>
        <v>89.206999999999994</v>
      </c>
      <c r="AT17" s="44">
        <v>196.06</v>
      </c>
      <c r="AU17" s="32">
        <f>AT24-AT16</f>
        <v>89.207000000000022</v>
      </c>
      <c r="AV17" s="44">
        <v>196.06</v>
      </c>
      <c r="AW17" s="32">
        <f>AV24-AV16</f>
        <v>89.206999999999994</v>
      </c>
    </row>
    <row r="18" spans="1:49" x14ac:dyDescent="0.25">
      <c r="A18" s="29" t="s">
        <v>80</v>
      </c>
      <c r="B18" s="43">
        <v>201.27</v>
      </c>
      <c r="C18" s="43">
        <v>0</v>
      </c>
      <c r="D18" s="43">
        <v>201.26599999999999</v>
      </c>
      <c r="E18" s="43">
        <f>E16-E17</f>
        <v>2.0000000000379714E-3</v>
      </c>
      <c r="F18" s="32">
        <v>201.26500000000001</v>
      </c>
      <c r="G18" s="32">
        <v>0.2</v>
      </c>
      <c r="H18" s="32">
        <v>201.26500000000001</v>
      </c>
      <c r="I18" s="32">
        <v>0.4</v>
      </c>
      <c r="J18" s="32">
        <v>201.26599999999999</v>
      </c>
      <c r="K18" s="32">
        <v>0.3</v>
      </c>
      <c r="L18" s="32">
        <v>201.267</v>
      </c>
      <c r="M18" s="32">
        <v>0.3</v>
      </c>
      <c r="N18" s="32">
        <v>201.268</v>
      </c>
      <c r="O18" s="32">
        <v>0.4</v>
      </c>
      <c r="P18" s="32">
        <v>201.267</v>
      </c>
      <c r="Q18" s="32">
        <v>0.4</v>
      </c>
      <c r="R18" s="32">
        <v>201.268</v>
      </c>
      <c r="S18" s="32">
        <v>0.3</v>
      </c>
      <c r="T18" s="32">
        <v>201.26499999999999</v>
      </c>
      <c r="U18" s="32">
        <v>0.3</v>
      </c>
      <c r="V18" s="32">
        <v>201.26300000000001</v>
      </c>
      <c r="W18" s="32">
        <v>0.4</v>
      </c>
      <c r="X18" s="32">
        <v>201.26399999999998</v>
      </c>
      <c r="Y18" s="32">
        <v>0.4</v>
      </c>
      <c r="Z18" s="32">
        <v>201.26399999999998</v>
      </c>
      <c r="AA18" s="32">
        <v>0.4</v>
      </c>
      <c r="AB18" s="32">
        <v>201.262</v>
      </c>
      <c r="AC18" s="32">
        <v>0.4</v>
      </c>
      <c r="AD18" s="44">
        <v>201.25799999999998</v>
      </c>
      <c r="AE18" s="32">
        <v>0.5</v>
      </c>
      <c r="AF18" s="44">
        <v>201.25700000000001</v>
      </c>
      <c r="AG18" s="32">
        <v>0.5</v>
      </c>
      <c r="AH18" s="44">
        <v>201.255</v>
      </c>
      <c r="AI18" s="32">
        <f>AI16-AI17</f>
        <v>6.9999999999623697E-3</v>
      </c>
      <c r="AJ18" s="44">
        <v>201.256</v>
      </c>
      <c r="AK18" s="32">
        <f>AK16-AK17</f>
        <v>8.9999999999719194E-3</v>
      </c>
      <c r="AL18" s="44">
        <v>201.255</v>
      </c>
      <c r="AM18" s="32">
        <v>0.8</v>
      </c>
      <c r="AN18" s="44">
        <v>201.25299999999999</v>
      </c>
      <c r="AO18" s="32">
        <v>0.8</v>
      </c>
      <c r="AP18" s="44">
        <v>201.25399999999999</v>
      </c>
      <c r="AQ18" s="32">
        <v>0.8</v>
      </c>
      <c r="AR18" s="44">
        <v>201.25</v>
      </c>
      <c r="AS18" s="32">
        <f>AS16-AS17</f>
        <v>9.0000000000003411E-3</v>
      </c>
      <c r="AT18" s="44">
        <v>201.249</v>
      </c>
      <c r="AU18" s="32">
        <f>AU16-AU17</f>
        <v>8.9999999999719194E-3</v>
      </c>
      <c r="AV18" s="44">
        <v>201.251</v>
      </c>
      <c r="AW18" s="32">
        <v>0.9</v>
      </c>
    </row>
    <row r="19" spans="1:49" x14ac:dyDescent="0.25">
      <c r="A19" s="29" t="s">
        <v>81</v>
      </c>
      <c r="B19" s="43">
        <v>212.12800000000001</v>
      </c>
      <c r="C19" s="43">
        <v>0</v>
      </c>
      <c r="D19" s="43">
        <v>212.12200000000001</v>
      </c>
      <c r="E19" s="43">
        <v>0.2</v>
      </c>
      <c r="F19" s="32">
        <v>212.12100000000001</v>
      </c>
      <c r="G19" s="32"/>
      <c r="H19" s="32">
        <v>212.12100000000001</v>
      </c>
      <c r="I19" s="32"/>
      <c r="J19" s="32">
        <v>212.12100000000001</v>
      </c>
      <c r="K19" s="32"/>
      <c r="L19" s="32">
        <v>212.12199999999999</v>
      </c>
      <c r="M19" s="32"/>
      <c r="N19" s="32">
        <v>212.124</v>
      </c>
      <c r="O19" s="32"/>
      <c r="P19" s="32">
        <v>212.12299999999999</v>
      </c>
      <c r="Q19" s="32"/>
      <c r="R19" s="32">
        <v>212.124</v>
      </c>
      <c r="S19" s="32"/>
      <c r="T19" s="32">
        <v>212.12099999999998</v>
      </c>
      <c r="U19" s="32"/>
      <c r="V19" s="32">
        <v>212.11799999999999</v>
      </c>
      <c r="W19" s="32"/>
      <c r="X19" s="32">
        <v>212.119</v>
      </c>
      <c r="Y19" s="32"/>
      <c r="Z19" s="32">
        <v>212.119</v>
      </c>
      <c r="AA19" s="32"/>
      <c r="AB19" s="32">
        <v>212.11799999999999</v>
      </c>
      <c r="AC19" s="32"/>
      <c r="AD19" s="44">
        <v>212.113</v>
      </c>
      <c r="AE19" s="32"/>
      <c r="AF19" s="44">
        <v>212.113</v>
      </c>
      <c r="AG19" s="32"/>
      <c r="AH19" s="44">
        <v>212.10999999999999</v>
      </c>
      <c r="AI19" s="32"/>
      <c r="AJ19" s="44">
        <v>212.11199999999999</v>
      </c>
      <c r="AK19" s="32"/>
      <c r="AL19" s="44">
        <v>212.11099999999999</v>
      </c>
      <c r="AM19" s="32"/>
      <c r="AN19" s="44">
        <v>212.10899999999998</v>
      </c>
      <c r="AO19" s="32"/>
      <c r="AP19" s="44">
        <v>212.10999999999999</v>
      </c>
      <c r="AQ19" s="32"/>
      <c r="AR19" s="44">
        <v>212.10499999999999</v>
      </c>
      <c r="AS19" s="32"/>
      <c r="AT19" s="44">
        <v>212.10399999999998</v>
      </c>
      <c r="AU19" s="32"/>
      <c r="AV19" s="44">
        <v>212.10499999999999</v>
      </c>
      <c r="AW19" s="32"/>
    </row>
    <row r="20" spans="1:49" x14ac:dyDescent="0.25">
      <c r="A20" s="29" t="s">
        <v>82</v>
      </c>
      <c r="B20" s="43">
        <v>223.25900000000001</v>
      </c>
      <c r="C20" s="43">
        <v>0</v>
      </c>
      <c r="D20" s="43">
        <v>223.255</v>
      </c>
      <c r="E20" s="43"/>
      <c r="F20" s="32">
        <v>223.25300000000001</v>
      </c>
      <c r="G20" s="32"/>
      <c r="H20" s="32">
        <v>223.25300000000001</v>
      </c>
      <c r="I20" s="32"/>
      <c r="J20" s="32">
        <v>223.25399999999999</v>
      </c>
      <c r="K20" s="32"/>
      <c r="L20" s="32">
        <v>223.255</v>
      </c>
      <c r="M20" s="32"/>
      <c r="N20" s="32">
        <v>223.25700000000001</v>
      </c>
      <c r="O20" s="32"/>
      <c r="P20" s="32">
        <v>223.255</v>
      </c>
      <c r="Q20" s="32"/>
      <c r="R20" s="32">
        <v>223.25700000000001</v>
      </c>
      <c r="S20" s="32"/>
      <c r="T20" s="32">
        <v>223.25299999999999</v>
      </c>
      <c r="U20" s="32"/>
      <c r="V20" s="32">
        <v>223.25</v>
      </c>
      <c r="W20" s="32"/>
      <c r="X20" s="32">
        <v>223.25199999999998</v>
      </c>
      <c r="Y20" s="32"/>
      <c r="Z20" s="32">
        <v>223.25199999999998</v>
      </c>
      <c r="AA20" s="32"/>
      <c r="AB20" s="32">
        <v>223.251</v>
      </c>
      <c r="AC20" s="32"/>
      <c r="AD20" s="44">
        <v>223.24699999999999</v>
      </c>
      <c r="AE20" s="32"/>
      <c r="AF20" s="44">
        <v>223.24599999999998</v>
      </c>
      <c r="AG20" s="32"/>
      <c r="AH20" s="44">
        <v>223.24299999999999</v>
      </c>
      <c r="AI20" s="32"/>
      <c r="AJ20" s="44">
        <v>223.244</v>
      </c>
      <c r="AK20" s="32"/>
      <c r="AL20" s="44">
        <v>223.24299999999999</v>
      </c>
      <c r="AM20" s="32"/>
      <c r="AN20" s="44">
        <v>223.24099999999999</v>
      </c>
      <c r="AO20" s="32"/>
      <c r="AP20" s="44">
        <v>223.24099999999999</v>
      </c>
      <c r="AQ20" s="32"/>
      <c r="AR20" s="44">
        <v>223.23699999999999</v>
      </c>
      <c r="AS20" s="32"/>
      <c r="AT20" s="44">
        <v>223.23699999999999</v>
      </c>
      <c r="AU20" s="32"/>
      <c r="AV20" s="44">
        <v>223.238</v>
      </c>
      <c r="AW20" s="32"/>
    </row>
    <row r="21" spans="1:49" x14ac:dyDescent="0.25">
      <c r="A21" s="29" t="s">
        <v>83</v>
      </c>
      <c r="B21" s="43">
        <v>237.30199999999999</v>
      </c>
      <c r="C21" s="43">
        <v>0</v>
      </c>
      <c r="D21" s="43">
        <v>237.297</v>
      </c>
      <c r="E21" s="43"/>
      <c r="F21" s="32">
        <v>237.29599999999999</v>
      </c>
      <c r="G21" s="32"/>
      <c r="H21" s="32">
        <v>237.29599999999999</v>
      </c>
      <c r="I21" s="32"/>
      <c r="J21" s="32">
        <v>237.297</v>
      </c>
      <c r="K21" s="32"/>
      <c r="L21" s="32">
        <v>237.297</v>
      </c>
      <c r="M21" s="32"/>
      <c r="N21" s="32">
        <v>237.29900000000001</v>
      </c>
      <c r="O21" s="32"/>
      <c r="P21" s="32">
        <v>237.297</v>
      </c>
      <c r="Q21" s="32"/>
      <c r="R21" s="32">
        <v>237.29999999999998</v>
      </c>
      <c r="S21" s="32"/>
      <c r="T21" s="32">
        <v>237.29599999999999</v>
      </c>
      <c r="U21" s="32"/>
      <c r="V21" s="32">
        <v>237.29300000000001</v>
      </c>
      <c r="W21" s="32"/>
      <c r="X21" s="32">
        <v>237.29399999999998</v>
      </c>
      <c r="Y21" s="32"/>
      <c r="Z21" s="32">
        <v>237.29399999999998</v>
      </c>
      <c r="AA21" s="32"/>
      <c r="AB21" s="32">
        <v>237.292</v>
      </c>
      <c r="AC21" s="32"/>
      <c r="AD21" s="44">
        <v>237.28799999999998</v>
      </c>
      <c r="AE21" s="32"/>
      <c r="AF21" s="44">
        <v>237.28700000000001</v>
      </c>
      <c r="AG21" s="32"/>
      <c r="AH21" s="44">
        <v>237.28399999999999</v>
      </c>
      <c r="AI21" s="32"/>
      <c r="AJ21" s="44">
        <v>237.286</v>
      </c>
      <c r="AK21" s="32"/>
      <c r="AL21" s="44">
        <v>237.285</v>
      </c>
      <c r="AM21" s="32"/>
      <c r="AN21" s="44">
        <v>237.28199999999998</v>
      </c>
      <c r="AO21" s="32"/>
      <c r="AP21" s="44">
        <v>237.28299999999999</v>
      </c>
      <c r="AQ21" s="32"/>
      <c r="AR21" s="44">
        <v>237.27799999999999</v>
      </c>
      <c r="AS21" s="32"/>
      <c r="AT21" s="44">
        <v>237.27799999999999</v>
      </c>
      <c r="AU21" s="32"/>
      <c r="AV21" s="44">
        <v>237.279</v>
      </c>
      <c r="AW21" s="32"/>
    </row>
    <row r="22" spans="1:49" x14ac:dyDescent="0.25">
      <c r="A22" s="29" t="s">
        <v>84</v>
      </c>
      <c r="B22" s="43">
        <v>250.80199999999999</v>
      </c>
      <c r="C22" s="43">
        <v>0</v>
      </c>
      <c r="D22" s="43">
        <v>250.797</v>
      </c>
      <c r="E22" s="43"/>
      <c r="F22" s="32">
        <v>250.79500000000002</v>
      </c>
      <c r="G22" s="32"/>
      <c r="H22" s="32">
        <v>250.79500000000002</v>
      </c>
      <c r="I22" s="32"/>
      <c r="J22" s="32">
        <v>250.79599999999999</v>
      </c>
      <c r="K22" s="32"/>
      <c r="L22" s="32">
        <v>250.797</v>
      </c>
      <c r="M22" s="32"/>
      <c r="N22" s="32">
        <v>250.797</v>
      </c>
      <c r="O22" s="32"/>
      <c r="P22" s="32">
        <v>250.797</v>
      </c>
      <c r="Q22" s="32"/>
      <c r="R22" s="32">
        <v>250.79999999999998</v>
      </c>
      <c r="S22" s="32"/>
      <c r="T22" s="32">
        <v>250.79499999999999</v>
      </c>
      <c r="U22" s="32"/>
      <c r="V22" s="32">
        <v>250.792</v>
      </c>
      <c r="W22" s="32"/>
      <c r="X22" s="32">
        <v>250.79300000000001</v>
      </c>
      <c r="Y22" s="32"/>
      <c r="Z22" s="32">
        <v>250.79399999999998</v>
      </c>
      <c r="AA22" s="32"/>
      <c r="AB22" s="32">
        <v>250.791</v>
      </c>
      <c r="AC22" s="32"/>
      <c r="AD22" s="44">
        <v>250.786</v>
      </c>
      <c r="AE22" s="32"/>
      <c r="AF22" s="44">
        <v>250.786</v>
      </c>
      <c r="AG22" s="32"/>
      <c r="AH22" s="44">
        <v>250.78399999999999</v>
      </c>
      <c r="AI22" s="32"/>
      <c r="AJ22" s="44">
        <v>250.78399999999999</v>
      </c>
      <c r="AK22" s="32"/>
      <c r="AL22" s="44">
        <v>250.78399999999999</v>
      </c>
      <c r="AM22" s="32"/>
      <c r="AN22" s="44">
        <v>250.78100000000001</v>
      </c>
      <c r="AO22" s="32"/>
      <c r="AP22" s="44">
        <v>250.78199999999998</v>
      </c>
      <c r="AQ22" s="32"/>
      <c r="AR22" s="44">
        <v>250.77799999999999</v>
      </c>
      <c r="AS22" s="32"/>
      <c r="AT22" s="44">
        <v>250.77699999999999</v>
      </c>
      <c r="AU22" s="32"/>
      <c r="AV22" s="44">
        <v>250.77799999999999</v>
      </c>
      <c r="AW22" s="32"/>
    </row>
    <row r="23" spans="1:49" x14ac:dyDescent="0.25">
      <c r="A23" s="29" t="s">
        <v>85</v>
      </c>
      <c r="B23" s="43">
        <v>261.28799999999995</v>
      </c>
      <c r="C23" s="43">
        <v>0</v>
      </c>
      <c r="D23" s="43">
        <v>261.28399999999999</v>
      </c>
      <c r="E23" s="43"/>
      <c r="F23" s="32">
        <v>261.28299999999996</v>
      </c>
      <c r="G23" s="32"/>
      <c r="H23" s="32">
        <v>261.28299999999996</v>
      </c>
      <c r="I23" s="32"/>
      <c r="J23" s="32">
        <v>261.28399999999999</v>
      </c>
      <c r="K23" s="32"/>
      <c r="L23" s="32">
        <v>261.28499999999997</v>
      </c>
      <c r="M23" s="32"/>
      <c r="N23" s="32">
        <v>261.28699999999998</v>
      </c>
      <c r="O23" s="32"/>
      <c r="P23" s="32">
        <v>261.286</v>
      </c>
      <c r="Q23" s="32"/>
      <c r="R23" s="32">
        <v>261.28699999999998</v>
      </c>
      <c r="S23" s="32"/>
      <c r="T23" s="32">
        <v>261.28300000000002</v>
      </c>
      <c r="U23" s="32"/>
      <c r="V23" s="32">
        <v>261.27999999999997</v>
      </c>
      <c r="W23" s="32"/>
      <c r="X23" s="32">
        <v>261.28100000000001</v>
      </c>
      <c r="Y23" s="32"/>
      <c r="Z23" s="32">
        <v>261.28199999999998</v>
      </c>
      <c r="AA23" s="32"/>
      <c r="AB23" s="32">
        <v>261.279</v>
      </c>
      <c r="AC23" s="32"/>
      <c r="AD23" s="44">
        <v>261.27499999999998</v>
      </c>
      <c r="AE23" s="32"/>
      <c r="AF23" s="44">
        <v>261.274</v>
      </c>
      <c r="AG23" s="32"/>
      <c r="AH23" s="44">
        <v>261.27100000000002</v>
      </c>
      <c r="AI23" s="32"/>
      <c r="AJ23" s="44">
        <v>261.27199999999999</v>
      </c>
      <c r="AK23" s="32"/>
      <c r="AL23" s="44">
        <v>261.27100000000002</v>
      </c>
      <c r="AM23" s="32"/>
      <c r="AN23" s="44">
        <v>261.26900000000001</v>
      </c>
      <c r="AO23" s="32"/>
      <c r="AP23" s="44">
        <v>261.27</v>
      </c>
      <c r="AQ23" s="32"/>
      <c r="AR23" s="44">
        <v>261.26499999999999</v>
      </c>
      <c r="AS23" s="32"/>
      <c r="AT23" s="44">
        <v>261.26299999999998</v>
      </c>
      <c r="AU23" s="32"/>
      <c r="AV23" s="44">
        <v>261.26499999999999</v>
      </c>
      <c r="AW23" s="32"/>
    </row>
    <row r="24" spans="1:49" x14ac:dyDescent="0.25">
      <c r="A24" s="29" t="s">
        <v>86</v>
      </c>
      <c r="B24" s="43">
        <v>273.31099999999998</v>
      </c>
      <c r="C24" s="43">
        <v>0</v>
      </c>
      <c r="D24" s="43">
        <v>273.30499999999995</v>
      </c>
      <c r="E24" s="43"/>
      <c r="F24" s="32">
        <v>273.30399999999997</v>
      </c>
      <c r="G24" s="32"/>
      <c r="H24" s="32">
        <v>273.303</v>
      </c>
      <c r="I24" s="32"/>
      <c r="J24" s="32">
        <v>273.30399999999997</v>
      </c>
      <c r="K24" s="32"/>
      <c r="L24" s="32">
        <v>273.30500000000001</v>
      </c>
      <c r="M24" s="32"/>
      <c r="N24" s="32">
        <v>273.30599999999998</v>
      </c>
      <c r="O24" s="32"/>
      <c r="P24" s="32">
        <v>273.30500000000001</v>
      </c>
      <c r="Q24" s="32"/>
      <c r="R24" s="32">
        <v>273.30700000000002</v>
      </c>
      <c r="S24" s="32"/>
      <c r="T24" s="32">
        <v>273.303</v>
      </c>
      <c r="U24" s="32"/>
      <c r="V24" s="32">
        <v>273.3</v>
      </c>
      <c r="W24" s="32"/>
      <c r="X24" s="32">
        <v>273.30099999999999</v>
      </c>
      <c r="Y24" s="32"/>
      <c r="Z24" s="32">
        <v>273.30200000000002</v>
      </c>
      <c r="AA24" s="32"/>
      <c r="AB24" s="32">
        <v>273.3</v>
      </c>
      <c r="AC24" s="32"/>
      <c r="AD24" s="44">
        <v>273.29500000000002</v>
      </c>
      <c r="AE24" s="32"/>
      <c r="AF24" s="44">
        <v>273.29399999999998</v>
      </c>
      <c r="AG24" s="32"/>
      <c r="AH24" s="44">
        <v>273.29000000000002</v>
      </c>
      <c r="AI24" s="32"/>
      <c r="AJ24" s="44">
        <v>273.29000000000002</v>
      </c>
      <c r="AK24" s="32"/>
      <c r="AL24" s="44">
        <v>273.29000000000002</v>
      </c>
      <c r="AM24" s="32"/>
      <c r="AN24" s="44">
        <v>273.28800000000001</v>
      </c>
      <c r="AO24" s="32"/>
      <c r="AP24" s="44">
        <v>273.28800000000001</v>
      </c>
      <c r="AQ24" s="32"/>
      <c r="AR24" s="44">
        <v>273.28399999999999</v>
      </c>
      <c r="AS24" s="32"/>
      <c r="AT24" s="44">
        <v>273.28300000000002</v>
      </c>
      <c r="AU24" s="32"/>
      <c r="AV24" s="44">
        <v>273.28399999999999</v>
      </c>
      <c r="AW24" s="32"/>
    </row>
    <row r="25" spans="1:49" x14ac:dyDescent="0.25">
      <c r="A25" s="45" t="s">
        <v>87</v>
      </c>
      <c r="B25" s="59">
        <v>285.32399999999996</v>
      </c>
      <c r="C25" s="43">
        <v>0</v>
      </c>
      <c r="D25" s="59">
        <v>285.32</v>
      </c>
      <c r="E25" s="59">
        <f>B27-B25</f>
        <v>13.984000000000037</v>
      </c>
      <c r="F25" s="48">
        <v>285.31799999999998</v>
      </c>
      <c r="G25" s="48">
        <v>13.984</v>
      </c>
      <c r="H25" s="48">
        <v>285.31799999999998</v>
      </c>
      <c r="I25" s="48">
        <v>13.984</v>
      </c>
      <c r="J25" s="48">
        <v>285.31799999999998</v>
      </c>
      <c r="K25" s="48">
        <v>13.984</v>
      </c>
      <c r="L25" s="48">
        <v>285.31900000000002</v>
      </c>
      <c r="M25" s="48">
        <v>13.984</v>
      </c>
      <c r="N25" s="48">
        <v>285.32</v>
      </c>
      <c r="O25" s="48">
        <v>13.984</v>
      </c>
      <c r="P25" s="48">
        <v>285.31900000000002</v>
      </c>
      <c r="Q25" s="48">
        <v>13.984</v>
      </c>
      <c r="R25" s="48">
        <v>285.32099999999997</v>
      </c>
      <c r="S25" s="48">
        <v>13.984</v>
      </c>
      <c r="T25" s="48">
        <v>285.31700000000001</v>
      </c>
      <c r="U25" s="48">
        <v>13.984</v>
      </c>
      <c r="V25" s="48">
        <v>285.31400000000002</v>
      </c>
      <c r="W25" s="48">
        <v>13.984</v>
      </c>
      <c r="X25" s="48">
        <v>285.315</v>
      </c>
      <c r="Y25" s="48">
        <v>13.984</v>
      </c>
      <c r="Z25" s="48">
        <v>285.31599999999997</v>
      </c>
      <c r="AA25" s="48">
        <v>13.984</v>
      </c>
      <c r="AB25" s="48">
        <v>285.31299999999999</v>
      </c>
      <c r="AC25" s="48">
        <v>13.984</v>
      </c>
      <c r="AD25" s="60">
        <v>285.30899999999997</v>
      </c>
      <c r="AE25" s="48">
        <v>13.984</v>
      </c>
      <c r="AF25" s="60">
        <v>285.30799999999999</v>
      </c>
      <c r="AG25" s="48">
        <v>13.984</v>
      </c>
      <c r="AH25" s="60">
        <v>285.30399999999997</v>
      </c>
      <c r="AI25" s="48">
        <v>13.984</v>
      </c>
      <c r="AJ25" s="60">
        <v>285.30399999999997</v>
      </c>
      <c r="AK25" s="48">
        <v>13.984</v>
      </c>
      <c r="AL25" s="60">
        <v>285.30399999999997</v>
      </c>
      <c r="AM25" s="48">
        <v>13.984</v>
      </c>
      <c r="AN25" s="60">
        <v>285.30099999999999</v>
      </c>
      <c r="AO25" s="48">
        <v>13.984</v>
      </c>
      <c r="AP25" s="60">
        <v>285.30200000000002</v>
      </c>
      <c r="AQ25" s="48">
        <v>13.984</v>
      </c>
      <c r="AR25" s="60">
        <v>285.29699999999997</v>
      </c>
      <c r="AS25" s="48">
        <v>13.984</v>
      </c>
      <c r="AT25" s="60">
        <v>285.29699999999997</v>
      </c>
      <c r="AU25" s="48">
        <v>13.984</v>
      </c>
      <c r="AV25" s="60">
        <v>285.29699999999997</v>
      </c>
      <c r="AW25" s="48">
        <v>13.984</v>
      </c>
    </row>
    <row r="26" spans="1:49" x14ac:dyDescent="0.25">
      <c r="A26" s="45" t="s">
        <v>88</v>
      </c>
      <c r="B26" s="59">
        <v>295.78699999999998</v>
      </c>
      <c r="C26" s="43">
        <v>0</v>
      </c>
      <c r="D26" s="59">
        <v>295.78099999999995</v>
      </c>
      <c r="E26" s="59">
        <f>D27-D25</f>
        <v>13.981999999999971</v>
      </c>
      <c r="F26" s="48">
        <v>295.77999999999997</v>
      </c>
      <c r="G26" s="48">
        <f>F27-F25</f>
        <v>13.983000000000004</v>
      </c>
      <c r="H26" s="48">
        <v>295.77999999999997</v>
      </c>
      <c r="I26" s="48">
        <f>H27-H25</f>
        <v>13.981999999999971</v>
      </c>
      <c r="J26" s="48">
        <v>295.77999999999997</v>
      </c>
      <c r="K26" s="48">
        <f>J27-J25</f>
        <v>13.983000000000004</v>
      </c>
      <c r="L26" s="48">
        <v>295.78100000000001</v>
      </c>
      <c r="M26" s="48">
        <f>L27-L25</f>
        <v>13.981999999999971</v>
      </c>
      <c r="N26" s="48">
        <v>295.78199999999998</v>
      </c>
      <c r="O26" s="48">
        <f>N27-N25</f>
        <v>13.980999999999995</v>
      </c>
      <c r="P26" s="48">
        <v>295.78100000000001</v>
      </c>
      <c r="Q26" s="48">
        <f>P27-P25</f>
        <v>13.981999999999971</v>
      </c>
      <c r="R26" s="48">
        <v>295.78199999999998</v>
      </c>
      <c r="S26" s="48">
        <f>R27-R25</f>
        <v>13.981000000000051</v>
      </c>
      <c r="T26" s="48">
        <v>295.77800000000002</v>
      </c>
      <c r="U26" s="48">
        <f>T27-T25</f>
        <v>13.980999999999995</v>
      </c>
      <c r="V26" s="48">
        <v>295.774</v>
      </c>
      <c r="W26" s="48">
        <f>V27-V25</f>
        <v>13.979999999999961</v>
      </c>
      <c r="X26" s="48">
        <v>295.77600000000001</v>
      </c>
      <c r="Y26" s="48">
        <f>X27-X25</f>
        <v>13.980999999999995</v>
      </c>
      <c r="Z26" s="48">
        <v>295.77600000000001</v>
      </c>
      <c r="AA26" s="48">
        <f>Z27-Z25</f>
        <v>13.980999999999995</v>
      </c>
      <c r="AB26" s="48">
        <v>295.77299999999997</v>
      </c>
      <c r="AC26" s="48">
        <f>AB27-AB25</f>
        <v>13.982000000000028</v>
      </c>
      <c r="AD26" s="60">
        <v>295.76900000000001</v>
      </c>
      <c r="AE26" s="48">
        <f>AD27-AD25</f>
        <v>13.982000000000028</v>
      </c>
      <c r="AF26" s="60">
        <v>295.767</v>
      </c>
      <c r="AG26" s="48">
        <f>AF27-AF25</f>
        <v>13.980999999999995</v>
      </c>
      <c r="AH26" s="60">
        <v>295.76299999999998</v>
      </c>
      <c r="AI26" s="48">
        <f>AH27-AH25</f>
        <v>13.982000000000028</v>
      </c>
      <c r="AJ26" s="60">
        <v>295.76400000000001</v>
      </c>
      <c r="AK26" s="48">
        <f>AJ27-AJ25</f>
        <v>13.982000000000028</v>
      </c>
      <c r="AL26" s="60">
        <v>295.76299999999998</v>
      </c>
      <c r="AM26" s="48">
        <f>AL27-AL25</f>
        <v>13.980999999999995</v>
      </c>
      <c r="AN26" s="60">
        <v>295.76</v>
      </c>
      <c r="AO26" s="48">
        <f>AN27-AN25</f>
        <v>13.982000000000028</v>
      </c>
      <c r="AP26" s="60">
        <v>295.76099999999997</v>
      </c>
      <c r="AQ26" s="48">
        <f>AP27-AP25</f>
        <v>13.980999999999995</v>
      </c>
      <c r="AR26" s="60">
        <v>295.75599999999997</v>
      </c>
      <c r="AS26" s="48">
        <f>AR27-AR25</f>
        <v>13.981000000000051</v>
      </c>
      <c r="AT26" s="60">
        <v>295.75599999999997</v>
      </c>
      <c r="AU26" s="48">
        <f>AT27-AT25</f>
        <v>13.981000000000051</v>
      </c>
      <c r="AV26" s="60">
        <v>295.75599999999997</v>
      </c>
      <c r="AW26" s="48">
        <f>AV27-AV25</f>
        <v>13.981000000000051</v>
      </c>
    </row>
    <row r="27" spans="1:49" x14ac:dyDescent="0.25">
      <c r="A27" s="45" t="s">
        <v>89</v>
      </c>
      <c r="B27" s="59">
        <v>299.30799999999999</v>
      </c>
      <c r="C27" s="43">
        <v>0</v>
      </c>
      <c r="D27" s="59">
        <v>299.30199999999996</v>
      </c>
      <c r="E27" s="59">
        <v>0.2</v>
      </c>
      <c r="F27" s="48">
        <v>299.30099999999999</v>
      </c>
      <c r="G27" s="48">
        <v>0.1</v>
      </c>
      <c r="H27" s="48">
        <v>299.29999999999995</v>
      </c>
      <c r="I27" s="48">
        <v>0.2</v>
      </c>
      <c r="J27" s="48">
        <v>299.30099999999999</v>
      </c>
      <c r="K27" s="48">
        <v>0.1</v>
      </c>
      <c r="L27" s="48">
        <v>299.30099999999999</v>
      </c>
      <c r="M27" s="48">
        <v>0.2</v>
      </c>
      <c r="N27" s="48">
        <v>299.30099999999999</v>
      </c>
      <c r="O27" s="48">
        <v>0.3</v>
      </c>
      <c r="P27" s="48">
        <v>299.30099999999999</v>
      </c>
      <c r="Q27" s="48">
        <v>0.2</v>
      </c>
      <c r="R27" s="48">
        <v>299.30200000000002</v>
      </c>
      <c r="S27" s="48">
        <v>0.3</v>
      </c>
      <c r="T27" s="48">
        <v>299.298</v>
      </c>
      <c r="U27" s="48">
        <v>0.3</v>
      </c>
      <c r="V27" s="48">
        <v>299.29399999999998</v>
      </c>
      <c r="W27" s="48">
        <v>0.4</v>
      </c>
      <c r="X27" s="48">
        <v>299.29599999999999</v>
      </c>
      <c r="Y27" s="48">
        <v>0.3</v>
      </c>
      <c r="Z27" s="48">
        <v>299.29699999999997</v>
      </c>
      <c r="AA27" s="48">
        <v>0.3</v>
      </c>
      <c r="AB27" s="48">
        <v>299.29500000000002</v>
      </c>
      <c r="AC27" s="48">
        <v>0.2</v>
      </c>
      <c r="AD27" s="60">
        <v>299.291</v>
      </c>
      <c r="AE27" s="48">
        <v>0.2</v>
      </c>
      <c r="AF27" s="60">
        <v>299.28899999999999</v>
      </c>
      <c r="AG27" s="48">
        <v>0.3</v>
      </c>
      <c r="AH27" s="60">
        <v>299.286</v>
      </c>
      <c r="AI27" s="48">
        <v>0.2</v>
      </c>
      <c r="AJ27" s="60">
        <v>299.286</v>
      </c>
      <c r="AK27" s="48">
        <v>0.2</v>
      </c>
      <c r="AL27" s="60">
        <v>299.28499999999997</v>
      </c>
      <c r="AM27" s="48">
        <v>0.3</v>
      </c>
      <c r="AN27" s="60">
        <v>299.28300000000002</v>
      </c>
      <c r="AO27" s="48">
        <v>0.2</v>
      </c>
      <c r="AP27" s="60">
        <v>299.28300000000002</v>
      </c>
      <c r="AQ27" s="48">
        <v>0.3</v>
      </c>
      <c r="AR27" s="60">
        <v>299.27800000000002</v>
      </c>
      <c r="AS27" s="48">
        <v>0.3</v>
      </c>
      <c r="AT27" s="60">
        <v>299.27800000000002</v>
      </c>
      <c r="AU27" s="48">
        <v>0.3</v>
      </c>
      <c r="AV27" s="60">
        <v>299.27800000000002</v>
      </c>
      <c r="AW27" s="48">
        <v>0.3</v>
      </c>
    </row>
    <row r="28" spans="1:49" s="70" customFormat="1" x14ac:dyDescent="0.25">
      <c r="A28" s="106"/>
      <c r="B28" s="107"/>
      <c r="C28" s="107"/>
      <c r="D28" s="107"/>
      <c r="E28" s="107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75"/>
      <c r="AE28" s="108"/>
      <c r="AF28" s="75"/>
      <c r="AG28" s="108"/>
      <c r="AH28" s="75"/>
      <c r="AI28" s="108"/>
      <c r="AJ28" s="75"/>
      <c r="AK28" s="108"/>
      <c r="AL28" s="75"/>
      <c r="AM28" s="108"/>
      <c r="AN28" s="75"/>
      <c r="AO28" s="108"/>
      <c r="AP28" s="75"/>
      <c r="AQ28" s="108"/>
      <c r="AR28" s="75"/>
      <c r="AS28" s="108"/>
      <c r="AT28" s="75"/>
      <c r="AU28" s="108"/>
      <c r="AV28" s="75"/>
      <c r="AW28" s="108"/>
    </row>
    <row r="29" spans="1:49" s="70" customFormat="1" x14ac:dyDescent="0.25">
      <c r="A29" s="106"/>
      <c r="B29" s="107"/>
      <c r="C29" s="107"/>
      <c r="D29" s="107">
        <f>B27-B2</f>
        <v>293.63</v>
      </c>
      <c r="E29" s="107"/>
      <c r="F29" s="108">
        <f>D29</f>
        <v>293.63</v>
      </c>
      <c r="G29" s="108"/>
      <c r="H29" s="108">
        <f>D29</f>
        <v>293.63</v>
      </c>
      <c r="I29" s="108"/>
      <c r="J29" s="108">
        <f>D29</f>
        <v>293.63</v>
      </c>
      <c r="K29" s="108"/>
      <c r="L29" s="108">
        <f>D29</f>
        <v>293.63</v>
      </c>
      <c r="M29" s="108"/>
      <c r="N29" s="108">
        <f>D29</f>
        <v>293.63</v>
      </c>
      <c r="O29" s="108"/>
      <c r="P29" s="108">
        <f>D29</f>
        <v>293.63</v>
      </c>
      <c r="Q29" s="108"/>
      <c r="R29" s="108">
        <f>D29</f>
        <v>293.63</v>
      </c>
      <c r="S29" s="108"/>
      <c r="T29" s="108">
        <f>D29</f>
        <v>293.63</v>
      </c>
      <c r="U29" s="108"/>
      <c r="V29" s="108">
        <f>D29</f>
        <v>293.63</v>
      </c>
      <c r="W29" s="108"/>
      <c r="X29" s="108">
        <f>D29</f>
        <v>293.63</v>
      </c>
      <c r="Y29" s="108"/>
      <c r="Z29" s="108">
        <f>D29</f>
        <v>293.63</v>
      </c>
      <c r="AA29" s="108"/>
      <c r="AB29" s="108">
        <f>D29</f>
        <v>293.63</v>
      </c>
      <c r="AC29" s="108"/>
      <c r="AD29" s="75">
        <f>D29</f>
        <v>293.63</v>
      </c>
      <c r="AE29" s="108"/>
      <c r="AF29" s="75">
        <f>D29</f>
        <v>293.63</v>
      </c>
      <c r="AG29" s="108"/>
      <c r="AH29" s="75">
        <f>D29</f>
        <v>293.63</v>
      </c>
      <c r="AI29" s="108"/>
      <c r="AJ29" s="75">
        <f>D29</f>
        <v>293.63</v>
      </c>
      <c r="AK29" s="108"/>
      <c r="AL29" s="75">
        <f>D29</f>
        <v>293.63</v>
      </c>
      <c r="AM29" s="108"/>
      <c r="AN29" s="75">
        <f>D29</f>
        <v>293.63</v>
      </c>
      <c r="AO29" s="108"/>
      <c r="AP29" s="75">
        <f>D29</f>
        <v>293.63</v>
      </c>
      <c r="AQ29" s="108"/>
      <c r="AR29" s="75">
        <f>D29</f>
        <v>293.63</v>
      </c>
      <c r="AS29" s="108"/>
      <c r="AT29" s="75">
        <f>D29</f>
        <v>293.63</v>
      </c>
      <c r="AU29" s="108"/>
      <c r="AV29" s="75">
        <f>D29</f>
        <v>293.63</v>
      </c>
      <c r="AW29" s="108"/>
    </row>
    <row r="30" spans="1:49" s="70" customFormat="1" x14ac:dyDescent="0.25">
      <c r="A30" s="106"/>
      <c r="B30" s="107"/>
      <c r="C30" s="107"/>
      <c r="D30" s="107">
        <f>D27-D2</f>
        <v>293.62399999999997</v>
      </c>
      <c r="E30" s="107"/>
      <c r="F30" s="108">
        <f>F27-F2</f>
        <v>293.62299999999999</v>
      </c>
      <c r="G30" s="108"/>
      <c r="H30" s="108">
        <f>H27-H2</f>
        <v>293.62199999999996</v>
      </c>
      <c r="I30" s="108"/>
      <c r="J30" s="108">
        <f>J27-J2</f>
        <v>293.62299999999999</v>
      </c>
      <c r="K30" s="108"/>
      <c r="L30" s="108">
        <f>L27-L2</f>
        <v>293.62200000000001</v>
      </c>
      <c r="M30" s="108"/>
      <c r="N30" s="108">
        <f>N27-N2</f>
        <v>293.62200000000001</v>
      </c>
      <c r="O30" s="108"/>
      <c r="P30" s="108">
        <f>P27-P2</f>
        <v>293.62200000000001</v>
      </c>
      <c r="Q30" s="108"/>
      <c r="R30" s="108">
        <f>R27-R2</f>
        <v>293.62200000000001</v>
      </c>
      <c r="S30" s="108"/>
      <c r="T30" s="108">
        <f>T27-T2</f>
        <v>293.61900000000003</v>
      </c>
      <c r="U30" s="108"/>
      <c r="V30" s="108">
        <f>V27-V2</f>
        <v>293.61599999999999</v>
      </c>
      <c r="W30" s="108"/>
      <c r="X30" s="108">
        <f>X27-X2</f>
        <v>293.61799999999999</v>
      </c>
      <c r="Y30" s="108"/>
      <c r="Z30" s="108">
        <f>Z27-Z2</f>
        <v>293.61899999999997</v>
      </c>
      <c r="AA30" s="108"/>
      <c r="AB30" s="108">
        <f>AB27-AB2</f>
        <v>293.61700000000002</v>
      </c>
      <c r="AC30" s="108"/>
      <c r="AD30" s="75">
        <f>AD27-AD2</f>
        <v>293.61399999999998</v>
      </c>
      <c r="AE30" s="108"/>
      <c r="AF30" s="75">
        <f>AF27-AF2</f>
        <v>293.61199999999997</v>
      </c>
      <c r="AG30" s="108"/>
      <c r="AH30" s="75">
        <f>AH27-AH2</f>
        <v>293.60899999999998</v>
      </c>
      <c r="AI30" s="108"/>
      <c r="AJ30" s="75">
        <f>AJ27-AJ2</f>
        <v>293.608</v>
      </c>
      <c r="AK30" s="108"/>
      <c r="AL30" s="75">
        <f>AL27-AL2</f>
        <v>293.60599999999999</v>
      </c>
      <c r="AM30" s="108"/>
      <c r="AN30" s="75">
        <f>AN27-AN2</f>
        <v>293.60300000000001</v>
      </c>
      <c r="AO30" s="108"/>
      <c r="AP30" s="75">
        <f>AP27-AP2</f>
        <v>293.60400000000004</v>
      </c>
      <c r="AQ30" s="108"/>
      <c r="AR30" s="75">
        <f>AR27-AR2</f>
        <v>293.60000000000002</v>
      </c>
      <c r="AS30" s="108"/>
      <c r="AT30" s="75">
        <f>AT27-AT2</f>
        <v>293.60000000000002</v>
      </c>
      <c r="AU30" s="108"/>
      <c r="AV30" s="75">
        <f>AV27-AV2</f>
        <v>293.60000000000002</v>
      </c>
      <c r="AW30" s="108"/>
    </row>
    <row r="31" spans="1:49" s="70" customFormat="1" x14ac:dyDescent="0.25">
      <c r="A31" s="106"/>
      <c r="B31" s="107"/>
      <c r="C31" s="107"/>
      <c r="D31" s="107">
        <f>D29-D30</f>
        <v>6.0000000000286491E-3</v>
      </c>
      <c r="E31" s="107"/>
      <c r="F31" s="108">
        <f>F29-F30</f>
        <v>7.0000000000050022E-3</v>
      </c>
      <c r="G31" s="108"/>
      <c r="H31" s="108">
        <f>H29-H30</f>
        <v>8.0000000000381988E-3</v>
      </c>
      <c r="I31" s="108"/>
      <c r="J31" s="108">
        <f>J29-J30</f>
        <v>7.0000000000050022E-3</v>
      </c>
      <c r="K31" s="108"/>
      <c r="L31" s="108">
        <f>L29-L30</f>
        <v>7.9999999999813554E-3</v>
      </c>
      <c r="M31" s="108"/>
      <c r="N31" s="108">
        <f>N29-N30</f>
        <v>7.9999999999813554E-3</v>
      </c>
      <c r="O31" s="108"/>
      <c r="P31" s="108">
        <f>P29-P30</f>
        <v>7.9999999999813554E-3</v>
      </c>
      <c r="Q31" s="108"/>
      <c r="R31" s="108">
        <f>R29-R30</f>
        <v>7.9999999999813554E-3</v>
      </c>
      <c r="S31" s="108"/>
      <c r="T31" s="108">
        <f>T29-T30</f>
        <v>1.0999999999967258E-2</v>
      </c>
      <c r="U31" s="108"/>
      <c r="V31" s="108">
        <f>V29-V30</f>
        <v>1.4000000000010004E-2</v>
      </c>
      <c r="W31" s="108"/>
      <c r="X31" s="108">
        <f>X29-X30</f>
        <v>1.2000000000000455E-2</v>
      </c>
      <c r="Y31" s="108"/>
      <c r="Z31" s="108">
        <f>Z29-Z30</f>
        <v>1.1000000000024102E-2</v>
      </c>
      <c r="AA31" s="108"/>
      <c r="AB31" s="108">
        <f>AB29-AB30</f>
        <v>1.2999999999976808E-2</v>
      </c>
      <c r="AC31" s="108"/>
      <c r="AD31" s="75">
        <f>AD29-AD30</f>
        <v>1.6000000000019554E-2</v>
      </c>
      <c r="AE31" s="108"/>
      <c r="AF31" s="75">
        <f>AF29-AF30</f>
        <v>1.8000000000029104E-2</v>
      </c>
      <c r="AG31" s="108"/>
      <c r="AH31" s="75">
        <f>AH29-AH30</f>
        <v>2.1000000000015007E-2</v>
      </c>
      <c r="AI31" s="108"/>
      <c r="AJ31" s="75">
        <f>AJ29-AJ30</f>
        <v>2.199999999999136E-2</v>
      </c>
      <c r="AK31" s="108"/>
      <c r="AL31" s="75">
        <f>AL29-AL30</f>
        <v>2.4000000000000909E-2</v>
      </c>
      <c r="AM31" s="108"/>
      <c r="AN31" s="75">
        <f>AN29-AN30</f>
        <v>2.6999999999986812E-2</v>
      </c>
      <c r="AO31" s="108"/>
      <c r="AP31" s="75">
        <f>AP29-AP30</f>
        <v>2.5999999999953616E-2</v>
      </c>
      <c r="AQ31" s="108"/>
      <c r="AR31" s="75">
        <f>AR29-AR30</f>
        <v>2.9999999999972715E-2</v>
      </c>
      <c r="AS31" s="108"/>
      <c r="AT31" s="75">
        <f>AT29-AT30</f>
        <v>2.9999999999972715E-2</v>
      </c>
      <c r="AU31" s="108"/>
      <c r="AV31" s="75">
        <f>AV29-AV30</f>
        <v>2.9999999999972715E-2</v>
      </c>
      <c r="AW31" s="108"/>
    </row>
    <row r="32" spans="1:49" s="70" customFormat="1" x14ac:dyDescent="0.25">
      <c r="A32" s="106"/>
      <c r="B32" s="107"/>
      <c r="C32" s="107"/>
      <c r="D32" s="107"/>
      <c r="E32" s="107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75"/>
      <c r="AE32" s="108"/>
      <c r="AF32" s="75"/>
      <c r="AG32" s="108"/>
      <c r="AH32" s="75"/>
      <c r="AI32" s="108"/>
      <c r="AJ32" s="75"/>
      <c r="AK32" s="108"/>
      <c r="AL32" s="75"/>
      <c r="AM32" s="108"/>
      <c r="AN32" s="75"/>
      <c r="AO32" s="108"/>
      <c r="AP32" s="75"/>
      <c r="AQ32" s="108"/>
      <c r="AR32" s="75"/>
      <c r="AS32" s="108"/>
      <c r="AT32" s="75"/>
      <c r="AU32" s="108"/>
      <c r="AV32" s="75"/>
      <c r="AW32" s="108"/>
    </row>
    <row r="34" spans="3:27" x14ac:dyDescent="0.25">
      <c r="C34"/>
      <c r="D34" s="88">
        <v>201901</v>
      </c>
      <c r="E34" s="89">
        <v>201902</v>
      </c>
      <c r="F34">
        <v>201903</v>
      </c>
      <c r="G34">
        <v>201904</v>
      </c>
      <c r="H34">
        <v>201905</v>
      </c>
      <c r="I34">
        <v>201906</v>
      </c>
      <c r="J34">
        <v>201907</v>
      </c>
      <c r="K34">
        <v>201908</v>
      </c>
      <c r="L34">
        <v>201909</v>
      </c>
      <c r="M34">
        <v>201910</v>
      </c>
      <c r="N34">
        <v>201911</v>
      </c>
      <c r="O34">
        <v>201912</v>
      </c>
      <c r="P34">
        <v>202001</v>
      </c>
      <c r="Q34">
        <v>202002</v>
      </c>
      <c r="R34">
        <v>202003</v>
      </c>
      <c r="S34">
        <v>202004</v>
      </c>
      <c r="T34">
        <v>202005</v>
      </c>
      <c r="U34">
        <v>202006</v>
      </c>
      <c r="V34">
        <v>202007</v>
      </c>
      <c r="W34">
        <v>202008</v>
      </c>
      <c r="X34">
        <v>202009</v>
      </c>
      <c r="Y34">
        <v>202010</v>
      </c>
      <c r="Z34">
        <v>202011</v>
      </c>
      <c r="AA34">
        <v>202012</v>
      </c>
    </row>
    <row r="35" spans="3:27" x14ac:dyDescent="0.25">
      <c r="C35" s="90" t="s">
        <v>115</v>
      </c>
      <c r="D35" s="88">
        <v>0</v>
      </c>
      <c r="E35" s="89">
        <v>0.1</v>
      </c>
      <c r="F35" s="91">
        <v>0.1</v>
      </c>
      <c r="G35">
        <v>0.1</v>
      </c>
      <c r="H35" s="92">
        <v>0</v>
      </c>
      <c r="I35" s="92">
        <v>0</v>
      </c>
      <c r="J35" s="92">
        <v>0</v>
      </c>
      <c r="K35" s="92">
        <v>0</v>
      </c>
      <c r="L35" s="92">
        <v>0</v>
      </c>
      <c r="M35" s="92">
        <v>0</v>
      </c>
      <c r="N35" s="92">
        <v>0</v>
      </c>
      <c r="O35" s="92">
        <v>0</v>
      </c>
      <c r="P35" s="92">
        <v>0</v>
      </c>
      <c r="Q35" s="92">
        <v>0</v>
      </c>
      <c r="R35" s="92">
        <v>0.1</v>
      </c>
      <c r="S35" s="92">
        <v>0</v>
      </c>
      <c r="T35" s="92">
        <v>0.1</v>
      </c>
      <c r="U35" s="92">
        <v>0.2</v>
      </c>
      <c r="V35" s="92">
        <v>0.1</v>
      </c>
      <c r="W35" s="92">
        <v>0.2</v>
      </c>
      <c r="X35" s="92">
        <v>0.2</v>
      </c>
      <c r="Y35" s="92">
        <v>0.2</v>
      </c>
      <c r="Z35" s="92">
        <v>0.2</v>
      </c>
      <c r="AA35" s="92">
        <v>0.2</v>
      </c>
    </row>
    <row r="36" spans="3:27" x14ac:dyDescent="0.25">
      <c r="C36" s="90" t="s">
        <v>116</v>
      </c>
      <c r="D36" s="88">
        <v>0</v>
      </c>
      <c r="E36" s="89">
        <v>0.3</v>
      </c>
      <c r="F36" s="91">
        <v>0.5</v>
      </c>
      <c r="G36">
        <v>0.3</v>
      </c>
      <c r="H36" s="92">
        <v>0.3</v>
      </c>
      <c r="I36" s="92">
        <v>0.3</v>
      </c>
      <c r="J36" s="92">
        <v>0.2</v>
      </c>
      <c r="K36" s="92">
        <v>0.3</v>
      </c>
      <c r="L36" s="92">
        <v>0.2</v>
      </c>
      <c r="M36" s="92">
        <v>0.4</v>
      </c>
      <c r="N36" s="92">
        <v>0.5</v>
      </c>
      <c r="O36" s="92">
        <v>0.4</v>
      </c>
      <c r="P36" s="92">
        <v>0.3</v>
      </c>
      <c r="Q36" s="92">
        <v>0.6</v>
      </c>
      <c r="R36" s="92">
        <v>0.7</v>
      </c>
      <c r="S36" s="92">
        <v>0.7</v>
      </c>
      <c r="T36" s="92">
        <v>0.7</v>
      </c>
      <c r="U36" s="92">
        <v>0.6</v>
      </c>
      <c r="V36" s="92">
        <v>0.8</v>
      </c>
      <c r="W36" s="92">
        <v>0.9</v>
      </c>
      <c r="X36" s="92">
        <v>0.8</v>
      </c>
      <c r="Y36" s="92">
        <v>0.9</v>
      </c>
      <c r="Z36" s="92">
        <v>1</v>
      </c>
      <c r="AA36" s="92">
        <v>0.9</v>
      </c>
    </row>
    <row r="37" spans="3:27" x14ac:dyDescent="0.25">
      <c r="C37" s="90" t="s">
        <v>117</v>
      </c>
      <c r="D37" s="88">
        <v>0</v>
      </c>
      <c r="E37" s="89">
        <v>0.2</v>
      </c>
      <c r="F37" s="91">
        <v>0.2</v>
      </c>
      <c r="G37">
        <v>0.4</v>
      </c>
      <c r="H37" s="92">
        <v>0.3</v>
      </c>
      <c r="I37" s="92">
        <v>0.3</v>
      </c>
      <c r="J37" s="92">
        <v>0.4</v>
      </c>
      <c r="K37" s="92">
        <v>0.4</v>
      </c>
      <c r="L37" s="92">
        <v>0.3</v>
      </c>
      <c r="M37" s="92">
        <v>0.3</v>
      </c>
      <c r="N37" s="92">
        <v>0.4</v>
      </c>
      <c r="O37" s="92">
        <v>0.4</v>
      </c>
      <c r="P37" s="92">
        <v>0.4</v>
      </c>
      <c r="Q37" s="92">
        <v>0.4</v>
      </c>
      <c r="R37" s="92">
        <v>0.5</v>
      </c>
      <c r="S37" s="92">
        <v>0.5</v>
      </c>
      <c r="T37" s="92">
        <v>0.7</v>
      </c>
      <c r="U37" s="92">
        <v>0.9</v>
      </c>
      <c r="V37" s="92">
        <v>0.8</v>
      </c>
      <c r="W37" s="92">
        <v>0.8</v>
      </c>
      <c r="X37" s="92">
        <v>0.8</v>
      </c>
      <c r="Y37" s="92">
        <v>0.9</v>
      </c>
      <c r="Z37" s="92">
        <v>0.9</v>
      </c>
      <c r="AA37" s="92">
        <v>0.9</v>
      </c>
    </row>
    <row r="38" spans="3:27" x14ac:dyDescent="0.25">
      <c r="C38" s="90" t="s">
        <v>118</v>
      </c>
      <c r="D38" s="88">
        <v>0</v>
      </c>
      <c r="E38" s="89">
        <v>0.2</v>
      </c>
      <c r="F38" s="91">
        <v>0.1</v>
      </c>
      <c r="G38">
        <v>0.2</v>
      </c>
      <c r="H38" s="92">
        <v>0.1</v>
      </c>
      <c r="I38" s="92">
        <v>0.2</v>
      </c>
      <c r="J38" s="92">
        <v>0.3</v>
      </c>
      <c r="K38" s="92">
        <v>0.2</v>
      </c>
      <c r="L38" s="92">
        <v>0.3</v>
      </c>
      <c r="M38" s="92">
        <v>0.3</v>
      </c>
      <c r="N38" s="92">
        <v>0.4</v>
      </c>
      <c r="O38" s="92">
        <v>0.3</v>
      </c>
      <c r="P38" s="92">
        <v>0.3</v>
      </c>
      <c r="Q38" s="92">
        <v>0.2</v>
      </c>
      <c r="R38" s="92">
        <v>0.2</v>
      </c>
      <c r="S38" s="92">
        <v>0.3</v>
      </c>
      <c r="T38" s="92">
        <v>0.2</v>
      </c>
      <c r="U38" s="92">
        <v>0.2</v>
      </c>
      <c r="V38" s="92">
        <v>0.3</v>
      </c>
      <c r="W38" s="92">
        <v>0.2</v>
      </c>
      <c r="X38" s="92">
        <v>0.3</v>
      </c>
      <c r="Y38" s="92">
        <v>0.3</v>
      </c>
      <c r="Z38" s="92">
        <v>0.3</v>
      </c>
      <c r="AA38" s="92">
        <v>0.3</v>
      </c>
    </row>
    <row r="39" spans="3:27" x14ac:dyDescent="0.25">
      <c r="C39" s="90" t="s">
        <v>151</v>
      </c>
      <c r="D39" s="92">
        <v>0</v>
      </c>
      <c r="E39" s="86">
        <f>SUM(E35:E38)</f>
        <v>0.8</v>
      </c>
      <c r="F39" s="86">
        <f t="shared" ref="F39:AA39" si="0">SUM(F35:F38)</f>
        <v>0.9</v>
      </c>
      <c r="G39" s="86">
        <f t="shared" si="0"/>
        <v>1</v>
      </c>
      <c r="H39" s="86">
        <f t="shared" si="0"/>
        <v>0.7</v>
      </c>
      <c r="I39" s="86">
        <f t="shared" si="0"/>
        <v>0.8</v>
      </c>
      <c r="J39" s="86">
        <f t="shared" si="0"/>
        <v>0.90000000000000013</v>
      </c>
      <c r="K39" s="86">
        <f t="shared" si="0"/>
        <v>0.89999999999999991</v>
      </c>
      <c r="L39" s="86">
        <f t="shared" si="0"/>
        <v>0.8</v>
      </c>
      <c r="M39" s="86">
        <f t="shared" si="0"/>
        <v>1</v>
      </c>
      <c r="N39" s="86">
        <f t="shared" si="0"/>
        <v>1.3</v>
      </c>
      <c r="O39" s="86">
        <f t="shared" si="0"/>
        <v>1.1000000000000001</v>
      </c>
      <c r="P39" s="86">
        <f t="shared" si="0"/>
        <v>1</v>
      </c>
      <c r="Q39" s="86">
        <f t="shared" si="0"/>
        <v>1.2</v>
      </c>
      <c r="R39" s="86">
        <f t="shared" si="0"/>
        <v>1.4999999999999998</v>
      </c>
      <c r="S39" s="86">
        <f t="shared" si="0"/>
        <v>1.5</v>
      </c>
      <c r="T39" s="86">
        <f t="shared" si="0"/>
        <v>1.7</v>
      </c>
      <c r="U39" s="86">
        <f t="shared" si="0"/>
        <v>1.9000000000000001</v>
      </c>
      <c r="V39" s="86">
        <f t="shared" si="0"/>
        <v>2</v>
      </c>
      <c r="W39" s="86">
        <f t="shared" si="0"/>
        <v>2.1</v>
      </c>
      <c r="X39" s="86">
        <f t="shared" si="0"/>
        <v>2.1</v>
      </c>
      <c r="Y39" s="86">
        <f t="shared" si="0"/>
        <v>2.2999999999999998</v>
      </c>
      <c r="Z39" s="86">
        <f t="shared" si="0"/>
        <v>2.4</v>
      </c>
      <c r="AA39" s="86">
        <f t="shared" si="0"/>
        <v>2.2999999999999998</v>
      </c>
    </row>
    <row r="40" spans="3:27" x14ac:dyDescent="0.25">
      <c r="C40" s="90" t="s">
        <v>152</v>
      </c>
      <c r="D40" s="92">
        <v>0</v>
      </c>
      <c r="E40" s="86">
        <v>0.6</v>
      </c>
      <c r="F40" s="92">
        <v>0.7</v>
      </c>
      <c r="G40">
        <v>0.8</v>
      </c>
      <c r="H40" s="92">
        <v>0.7</v>
      </c>
      <c r="I40" s="92">
        <v>0.8</v>
      </c>
      <c r="J40" s="92">
        <v>0.8</v>
      </c>
      <c r="K40" s="92">
        <v>0.8</v>
      </c>
      <c r="L40" s="92">
        <v>0.8</v>
      </c>
      <c r="M40" s="92">
        <v>1.1000000000000001</v>
      </c>
      <c r="N40" s="92">
        <v>1.4</v>
      </c>
      <c r="O40" s="92">
        <v>1.2</v>
      </c>
      <c r="P40" s="92">
        <v>1.1000000000000001</v>
      </c>
      <c r="Q40" s="92">
        <v>1.3</v>
      </c>
      <c r="R40" s="92">
        <v>1.6</v>
      </c>
      <c r="S40" s="92">
        <v>1.8</v>
      </c>
      <c r="T40" s="92">
        <v>2.1</v>
      </c>
      <c r="U40" s="92">
        <v>2.2000000000000002</v>
      </c>
      <c r="V40" s="92">
        <v>2.4</v>
      </c>
      <c r="W40" s="92">
        <v>2.7</v>
      </c>
      <c r="X40" s="92">
        <v>2.6</v>
      </c>
      <c r="Y40" s="92">
        <v>3</v>
      </c>
      <c r="Z40" s="92">
        <v>3</v>
      </c>
      <c r="AA40" s="92">
        <v>3</v>
      </c>
    </row>
    <row r="41" spans="3:27" x14ac:dyDescent="0.25"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</row>
    <row r="42" spans="3:27" x14ac:dyDescent="0.25">
      <c r="C42"/>
      <c r="D42" s="88">
        <v>201901</v>
      </c>
      <c r="E42" s="89">
        <v>201902</v>
      </c>
      <c r="F42">
        <v>201903</v>
      </c>
      <c r="G42">
        <v>201904</v>
      </c>
      <c r="H42">
        <v>201905</v>
      </c>
      <c r="I42">
        <v>201906</v>
      </c>
      <c r="J42">
        <v>201907</v>
      </c>
      <c r="K42">
        <v>201908</v>
      </c>
      <c r="L42">
        <v>201909</v>
      </c>
      <c r="M42">
        <v>201910</v>
      </c>
      <c r="N42">
        <v>201911</v>
      </c>
      <c r="O42">
        <v>201912</v>
      </c>
      <c r="P42">
        <v>202001</v>
      </c>
      <c r="Q42">
        <v>202002</v>
      </c>
      <c r="R42">
        <v>202003</v>
      </c>
      <c r="S42">
        <v>202004</v>
      </c>
      <c r="T42">
        <v>202005</v>
      </c>
      <c r="U42">
        <v>202006</v>
      </c>
      <c r="V42">
        <v>202007</v>
      </c>
      <c r="W42">
        <v>202008</v>
      </c>
      <c r="X42">
        <v>202009</v>
      </c>
      <c r="Y42">
        <v>202010</v>
      </c>
      <c r="Z42">
        <v>202011</v>
      </c>
      <c r="AA42">
        <v>202012</v>
      </c>
    </row>
    <row r="43" spans="3:27" x14ac:dyDescent="0.25">
      <c r="C43" s="90" t="s">
        <v>115</v>
      </c>
      <c r="D43" s="88">
        <v>0</v>
      </c>
      <c r="E43" s="89">
        <f>E35*-1</f>
        <v>-0.1</v>
      </c>
      <c r="F43" s="91">
        <f>F35*-1</f>
        <v>-0.1</v>
      </c>
      <c r="G43">
        <f>G35*-1</f>
        <v>-0.1</v>
      </c>
      <c r="H43">
        <f>H35*-1</f>
        <v>0</v>
      </c>
      <c r="I43">
        <f t="shared" ref="I43:N43" si="1">I35*-1</f>
        <v>0</v>
      </c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ref="O43:Y43" si="2">O35*-1</f>
        <v>0</v>
      </c>
      <c r="P43">
        <f t="shared" si="2"/>
        <v>0</v>
      </c>
      <c r="Q43">
        <f t="shared" si="2"/>
        <v>0</v>
      </c>
      <c r="R43">
        <f t="shared" si="2"/>
        <v>-0.1</v>
      </c>
      <c r="S43">
        <f t="shared" si="2"/>
        <v>0</v>
      </c>
      <c r="T43">
        <f t="shared" si="2"/>
        <v>-0.1</v>
      </c>
      <c r="U43">
        <f t="shared" si="2"/>
        <v>-0.2</v>
      </c>
      <c r="V43">
        <f t="shared" si="2"/>
        <v>-0.1</v>
      </c>
      <c r="W43">
        <f t="shared" si="2"/>
        <v>-0.2</v>
      </c>
      <c r="X43">
        <f t="shared" si="2"/>
        <v>-0.2</v>
      </c>
      <c r="Y43">
        <f t="shared" si="2"/>
        <v>-0.2</v>
      </c>
      <c r="Z43">
        <f>Z35*-1</f>
        <v>-0.2</v>
      </c>
      <c r="AA43">
        <f>AA35*-1</f>
        <v>-0.2</v>
      </c>
    </row>
    <row r="44" spans="3:27" x14ac:dyDescent="0.25">
      <c r="C44" s="90" t="s">
        <v>116</v>
      </c>
      <c r="D44" s="88">
        <v>0</v>
      </c>
      <c r="E44" s="89">
        <f t="shared" ref="E44:G48" si="3">E36*-1</f>
        <v>-0.3</v>
      </c>
      <c r="F44" s="91">
        <f t="shared" si="3"/>
        <v>-0.5</v>
      </c>
      <c r="G44">
        <f t="shared" si="3"/>
        <v>-0.3</v>
      </c>
      <c r="H44">
        <f t="shared" ref="H44:I44" si="4">H36*-1</f>
        <v>-0.3</v>
      </c>
      <c r="I44">
        <f t="shared" si="4"/>
        <v>-0.3</v>
      </c>
      <c r="J44">
        <f t="shared" ref="J44:O44" si="5">J36*-1</f>
        <v>-0.2</v>
      </c>
      <c r="K44">
        <f t="shared" si="5"/>
        <v>-0.3</v>
      </c>
      <c r="L44">
        <f t="shared" si="5"/>
        <v>-0.2</v>
      </c>
      <c r="M44">
        <f t="shared" si="5"/>
        <v>-0.4</v>
      </c>
      <c r="N44">
        <f t="shared" si="5"/>
        <v>-0.5</v>
      </c>
      <c r="O44">
        <f t="shared" si="5"/>
        <v>-0.4</v>
      </c>
      <c r="P44">
        <f t="shared" ref="P44:AA44" si="6">P36*-1</f>
        <v>-0.3</v>
      </c>
      <c r="Q44">
        <f t="shared" si="6"/>
        <v>-0.6</v>
      </c>
      <c r="R44">
        <f t="shared" si="6"/>
        <v>-0.7</v>
      </c>
      <c r="S44">
        <f t="shared" si="6"/>
        <v>-0.7</v>
      </c>
      <c r="T44">
        <f t="shared" si="6"/>
        <v>-0.7</v>
      </c>
      <c r="U44">
        <f t="shared" si="6"/>
        <v>-0.6</v>
      </c>
      <c r="V44">
        <f t="shared" si="6"/>
        <v>-0.8</v>
      </c>
      <c r="W44">
        <f t="shared" si="6"/>
        <v>-0.9</v>
      </c>
      <c r="X44">
        <f t="shared" si="6"/>
        <v>-0.8</v>
      </c>
      <c r="Y44">
        <f t="shared" si="6"/>
        <v>-0.9</v>
      </c>
      <c r="Z44">
        <f t="shared" si="6"/>
        <v>-1</v>
      </c>
      <c r="AA44">
        <f t="shared" si="6"/>
        <v>-0.9</v>
      </c>
    </row>
    <row r="45" spans="3:27" x14ac:dyDescent="0.25">
      <c r="C45" s="90" t="s">
        <v>117</v>
      </c>
      <c r="D45" s="88">
        <v>0</v>
      </c>
      <c r="E45" s="89">
        <f t="shared" si="3"/>
        <v>-0.2</v>
      </c>
      <c r="F45" s="91">
        <f t="shared" si="3"/>
        <v>-0.2</v>
      </c>
      <c r="G45">
        <f t="shared" si="3"/>
        <v>-0.4</v>
      </c>
      <c r="H45">
        <f t="shared" ref="H45:I45" si="7">H37*-1</f>
        <v>-0.3</v>
      </c>
      <c r="I45">
        <f t="shared" si="7"/>
        <v>-0.3</v>
      </c>
      <c r="J45">
        <f t="shared" ref="J45:O45" si="8">J37*-1</f>
        <v>-0.4</v>
      </c>
      <c r="K45">
        <f t="shared" si="8"/>
        <v>-0.4</v>
      </c>
      <c r="L45">
        <f t="shared" si="8"/>
        <v>-0.3</v>
      </c>
      <c r="M45">
        <f t="shared" si="8"/>
        <v>-0.3</v>
      </c>
      <c r="N45">
        <f t="shared" si="8"/>
        <v>-0.4</v>
      </c>
      <c r="O45">
        <f t="shared" si="8"/>
        <v>-0.4</v>
      </c>
      <c r="P45">
        <f t="shared" ref="P45:AA45" si="9">P37*-1</f>
        <v>-0.4</v>
      </c>
      <c r="Q45">
        <f t="shared" si="9"/>
        <v>-0.4</v>
      </c>
      <c r="R45">
        <f t="shared" si="9"/>
        <v>-0.5</v>
      </c>
      <c r="S45">
        <f t="shared" si="9"/>
        <v>-0.5</v>
      </c>
      <c r="T45">
        <f t="shared" si="9"/>
        <v>-0.7</v>
      </c>
      <c r="U45">
        <f t="shared" si="9"/>
        <v>-0.9</v>
      </c>
      <c r="V45">
        <f t="shared" si="9"/>
        <v>-0.8</v>
      </c>
      <c r="W45">
        <f t="shared" si="9"/>
        <v>-0.8</v>
      </c>
      <c r="X45">
        <f t="shared" si="9"/>
        <v>-0.8</v>
      </c>
      <c r="Y45">
        <f t="shared" si="9"/>
        <v>-0.9</v>
      </c>
      <c r="Z45">
        <f t="shared" si="9"/>
        <v>-0.9</v>
      </c>
      <c r="AA45">
        <f t="shared" si="9"/>
        <v>-0.9</v>
      </c>
    </row>
    <row r="46" spans="3:27" x14ac:dyDescent="0.25">
      <c r="C46" s="90" t="s">
        <v>118</v>
      </c>
      <c r="D46" s="88">
        <v>0</v>
      </c>
      <c r="E46" s="89">
        <f t="shared" si="3"/>
        <v>-0.2</v>
      </c>
      <c r="F46" s="91">
        <f t="shared" si="3"/>
        <v>-0.1</v>
      </c>
      <c r="G46">
        <f t="shared" si="3"/>
        <v>-0.2</v>
      </c>
      <c r="H46">
        <f t="shared" ref="H46:I48" si="10">H38*-1</f>
        <v>-0.1</v>
      </c>
      <c r="I46">
        <f t="shared" si="10"/>
        <v>-0.2</v>
      </c>
      <c r="J46">
        <f t="shared" ref="J46:O48" si="11">J38*-1</f>
        <v>-0.3</v>
      </c>
      <c r="K46">
        <f t="shared" si="11"/>
        <v>-0.2</v>
      </c>
      <c r="L46">
        <f t="shared" si="11"/>
        <v>-0.3</v>
      </c>
      <c r="M46">
        <f t="shared" si="11"/>
        <v>-0.3</v>
      </c>
      <c r="N46">
        <f t="shared" si="11"/>
        <v>-0.4</v>
      </c>
      <c r="O46">
        <f t="shared" si="11"/>
        <v>-0.3</v>
      </c>
      <c r="P46">
        <f t="shared" ref="P46:AA48" si="12">P38*-1</f>
        <v>-0.3</v>
      </c>
      <c r="Q46">
        <f t="shared" si="12"/>
        <v>-0.2</v>
      </c>
      <c r="R46">
        <f t="shared" si="12"/>
        <v>-0.2</v>
      </c>
      <c r="S46">
        <f t="shared" si="12"/>
        <v>-0.3</v>
      </c>
      <c r="T46">
        <f t="shared" si="12"/>
        <v>-0.2</v>
      </c>
      <c r="U46">
        <f t="shared" si="12"/>
        <v>-0.2</v>
      </c>
      <c r="V46">
        <f t="shared" si="12"/>
        <v>-0.3</v>
      </c>
      <c r="W46">
        <f t="shared" si="12"/>
        <v>-0.2</v>
      </c>
      <c r="X46">
        <f t="shared" si="12"/>
        <v>-0.3</v>
      </c>
      <c r="Y46">
        <f t="shared" si="12"/>
        <v>-0.3</v>
      </c>
      <c r="Z46">
        <f t="shared" si="12"/>
        <v>-0.3</v>
      </c>
      <c r="AA46">
        <f t="shared" si="12"/>
        <v>-0.3</v>
      </c>
    </row>
    <row r="47" spans="3:27" x14ac:dyDescent="0.25">
      <c r="C47" s="90" t="s">
        <v>151</v>
      </c>
      <c r="D47" s="92">
        <v>0</v>
      </c>
      <c r="E47" s="89">
        <f t="shared" si="3"/>
        <v>-0.8</v>
      </c>
      <c r="F47" s="91">
        <f t="shared" si="3"/>
        <v>-0.9</v>
      </c>
      <c r="G47">
        <f t="shared" si="3"/>
        <v>-1</v>
      </c>
      <c r="H47">
        <f t="shared" si="10"/>
        <v>-0.7</v>
      </c>
      <c r="I47">
        <f t="shared" si="10"/>
        <v>-0.8</v>
      </c>
      <c r="J47">
        <f t="shared" si="11"/>
        <v>-0.90000000000000013</v>
      </c>
      <c r="K47">
        <f t="shared" si="11"/>
        <v>-0.89999999999999991</v>
      </c>
      <c r="L47">
        <f t="shared" si="11"/>
        <v>-0.8</v>
      </c>
      <c r="M47">
        <f t="shared" si="11"/>
        <v>-1</v>
      </c>
      <c r="N47">
        <f t="shared" si="11"/>
        <v>-1.3</v>
      </c>
      <c r="O47">
        <f t="shared" si="11"/>
        <v>-1.1000000000000001</v>
      </c>
      <c r="P47">
        <f t="shared" si="12"/>
        <v>-1</v>
      </c>
      <c r="Q47">
        <f t="shared" si="12"/>
        <v>-1.2</v>
      </c>
      <c r="R47">
        <f t="shared" si="12"/>
        <v>-1.4999999999999998</v>
      </c>
      <c r="S47">
        <f t="shared" si="12"/>
        <v>-1.5</v>
      </c>
      <c r="T47">
        <f t="shared" si="12"/>
        <v>-1.7</v>
      </c>
      <c r="U47">
        <f t="shared" si="12"/>
        <v>-1.9000000000000001</v>
      </c>
      <c r="V47">
        <f t="shared" si="12"/>
        <v>-2</v>
      </c>
      <c r="W47">
        <f t="shared" si="12"/>
        <v>-2.1</v>
      </c>
      <c r="X47">
        <f t="shared" si="12"/>
        <v>-2.1</v>
      </c>
      <c r="Y47">
        <f t="shared" si="12"/>
        <v>-2.2999999999999998</v>
      </c>
      <c r="Z47">
        <f t="shared" si="12"/>
        <v>-2.4</v>
      </c>
      <c r="AA47">
        <f t="shared" si="12"/>
        <v>-2.2999999999999998</v>
      </c>
    </row>
    <row r="48" spans="3:27" x14ac:dyDescent="0.25">
      <c r="C48" s="90" t="s">
        <v>152</v>
      </c>
      <c r="D48" s="92">
        <v>0</v>
      </c>
      <c r="E48" s="89">
        <f t="shared" si="3"/>
        <v>-0.6</v>
      </c>
      <c r="F48" s="91">
        <f t="shared" si="3"/>
        <v>-0.7</v>
      </c>
      <c r="G48">
        <f t="shared" si="3"/>
        <v>-0.8</v>
      </c>
      <c r="H48">
        <f t="shared" si="10"/>
        <v>-0.7</v>
      </c>
      <c r="I48">
        <f t="shared" si="10"/>
        <v>-0.8</v>
      </c>
      <c r="J48">
        <f t="shared" si="11"/>
        <v>-0.8</v>
      </c>
      <c r="K48">
        <f t="shared" si="11"/>
        <v>-0.8</v>
      </c>
      <c r="L48">
        <f t="shared" si="11"/>
        <v>-0.8</v>
      </c>
      <c r="M48">
        <f t="shared" si="11"/>
        <v>-1.1000000000000001</v>
      </c>
      <c r="N48">
        <f t="shared" si="11"/>
        <v>-1.4</v>
      </c>
      <c r="O48">
        <f t="shared" si="11"/>
        <v>-1.2</v>
      </c>
      <c r="P48">
        <f t="shared" si="12"/>
        <v>-1.1000000000000001</v>
      </c>
      <c r="Q48">
        <f t="shared" si="12"/>
        <v>-1.3</v>
      </c>
      <c r="R48">
        <f t="shared" si="12"/>
        <v>-1.6</v>
      </c>
      <c r="S48">
        <f t="shared" si="12"/>
        <v>-1.8</v>
      </c>
      <c r="T48">
        <f t="shared" si="12"/>
        <v>-2.1</v>
      </c>
      <c r="U48">
        <f t="shared" si="12"/>
        <v>-2.2000000000000002</v>
      </c>
      <c r="V48">
        <f t="shared" si="12"/>
        <v>-2.4</v>
      </c>
      <c r="W48">
        <f t="shared" si="12"/>
        <v>-2.7</v>
      </c>
      <c r="X48">
        <f t="shared" si="12"/>
        <v>-2.6</v>
      </c>
      <c r="Y48">
        <f t="shared" si="12"/>
        <v>-3</v>
      </c>
      <c r="Z48">
        <f t="shared" si="12"/>
        <v>-3</v>
      </c>
      <c r="AA48">
        <f t="shared" si="12"/>
        <v>-3</v>
      </c>
    </row>
    <row r="49" spans="3:27" x14ac:dyDescent="0.25">
      <c r="C49" s="81" t="s">
        <v>145</v>
      </c>
      <c r="D49" s="86">
        <v>16.39</v>
      </c>
      <c r="E49" s="87">
        <v>15.95</v>
      </c>
      <c r="F49" s="80">
        <v>15.91</v>
      </c>
      <c r="G49" s="80">
        <v>15.91</v>
      </c>
      <c r="H49" s="80">
        <v>16.16</v>
      </c>
      <c r="I49" s="80">
        <v>16.52</v>
      </c>
      <c r="J49" s="80">
        <v>16.68</v>
      </c>
      <c r="K49" s="80">
        <v>17.059999999999999</v>
      </c>
      <c r="L49" s="80">
        <v>17.09</v>
      </c>
      <c r="M49" s="80">
        <v>16.48</v>
      </c>
      <c r="N49" s="80">
        <v>16.22</v>
      </c>
      <c r="O49" s="80">
        <v>16.34</v>
      </c>
      <c r="P49" s="80">
        <v>16.329999999999998</v>
      </c>
      <c r="Q49" s="80">
        <v>15.96</v>
      </c>
      <c r="R49" s="80">
        <v>15.74</v>
      </c>
      <c r="S49" s="80">
        <v>15.59</v>
      </c>
      <c r="T49" s="80">
        <v>15.41</v>
      </c>
      <c r="U49" s="80">
        <v>15.79</v>
      </c>
      <c r="V49" s="80">
        <v>15.6</v>
      </c>
      <c r="W49" s="80">
        <v>15.52</v>
      </c>
      <c r="X49" s="80">
        <v>15.38</v>
      </c>
      <c r="Y49" s="80">
        <v>15.08</v>
      </c>
      <c r="Z49" s="80">
        <v>14.98</v>
      </c>
      <c r="AA49" s="80">
        <v>15.08</v>
      </c>
    </row>
    <row r="50" spans="3:27" x14ac:dyDescent="0.25">
      <c r="C50" s="81" t="s">
        <v>147</v>
      </c>
      <c r="D50" s="86">
        <v>9.19</v>
      </c>
      <c r="E50" s="87">
        <v>8.98</v>
      </c>
      <c r="F50" s="80">
        <v>8.65</v>
      </c>
      <c r="G50" s="80">
        <v>8.7100000000000009</v>
      </c>
      <c r="H50" s="80">
        <v>8.9700000000000006</v>
      </c>
      <c r="I50" s="80">
        <v>8.94</v>
      </c>
      <c r="J50" s="80">
        <v>9.01</v>
      </c>
      <c r="K50" s="80">
        <v>9.11</v>
      </c>
      <c r="L50" s="80">
        <v>9.6</v>
      </c>
      <c r="M50" s="80">
        <v>9.16</v>
      </c>
      <c r="N50" s="80">
        <v>8.7799999999999994</v>
      </c>
      <c r="O50" s="80">
        <v>8.93</v>
      </c>
      <c r="P50" s="80">
        <v>9.27</v>
      </c>
      <c r="Q50" s="80">
        <v>9.0500000000000007</v>
      </c>
      <c r="R50" s="80">
        <v>8.36</v>
      </c>
      <c r="S50" s="80">
        <v>7.94</v>
      </c>
      <c r="T50" s="80">
        <v>6.1</v>
      </c>
      <c r="U50" s="80">
        <v>6.23</v>
      </c>
      <c r="V50" s="80">
        <v>7.67</v>
      </c>
      <c r="W50" s="80">
        <v>7.47</v>
      </c>
      <c r="X50" s="80">
        <v>7.67</v>
      </c>
      <c r="Y50" s="80">
        <v>7.2</v>
      </c>
      <c r="Z50" s="80">
        <v>7.06</v>
      </c>
      <c r="AA50" s="80">
        <v>7.3</v>
      </c>
    </row>
    <row r="51" spans="3:27" x14ac:dyDescent="0.25">
      <c r="C51" s="81" t="s">
        <v>149</v>
      </c>
      <c r="D51" s="86">
        <v>8.0500000000000007</v>
      </c>
      <c r="E51" s="87">
        <v>7.91</v>
      </c>
      <c r="F51" s="80">
        <v>7.62</v>
      </c>
      <c r="G51" s="80">
        <v>7.59</v>
      </c>
      <c r="H51" s="80">
        <v>7.73</v>
      </c>
      <c r="I51" s="80">
        <v>7.75</v>
      </c>
      <c r="J51" s="80">
        <v>7.92</v>
      </c>
      <c r="K51" s="80">
        <v>8.1300000000000008</v>
      </c>
      <c r="L51" s="80">
        <v>8.51</v>
      </c>
      <c r="M51" s="80">
        <v>8.35</v>
      </c>
      <c r="N51" s="80">
        <v>7.99</v>
      </c>
      <c r="O51" s="80">
        <v>7.98</v>
      </c>
      <c r="P51" s="80">
        <v>8.23</v>
      </c>
      <c r="Q51" s="80">
        <v>8.18</v>
      </c>
      <c r="R51" s="80">
        <v>7.69</v>
      </c>
      <c r="S51" s="80">
        <v>7.26</v>
      </c>
      <c r="T51" s="80">
        <v>6.87</v>
      </c>
      <c r="U51" s="80">
        <v>6.82</v>
      </c>
      <c r="V51" s="80">
        <v>6.8</v>
      </c>
      <c r="W51" s="80">
        <v>6.61</v>
      </c>
      <c r="X51" s="80">
        <v>6.74</v>
      </c>
      <c r="Y51" s="80">
        <v>6.49</v>
      </c>
      <c r="Z51" s="80">
        <v>6.27</v>
      </c>
      <c r="AA51" s="80">
        <v>6.38</v>
      </c>
    </row>
  </sheetData>
  <phoneticPr fontId="3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V305"/>
  <sheetViews>
    <sheetView topLeftCell="AD22" zoomScale="60" zoomScaleNormal="60" workbookViewId="0">
      <selection activeCell="D56" sqref="D56:O58"/>
    </sheetView>
  </sheetViews>
  <sheetFormatPr defaultRowHeight="16.5" x14ac:dyDescent="0.25"/>
  <cols>
    <col min="1" max="1" width="9" style="99"/>
    <col min="2" max="2" width="7.75" style="78" customWidth="1"/>
    <col min="3" max="3" width="9" style="79"/>
    <col min="4" max="5" width="9.5" style="70" customWidth="1"/>
    <col min="6" max="6" width="9.125" style="70" customWidth="1"/>
    <col min="7" max="7" width="9.5" style="70" customWidth="1"/>
    <col min="8" max="8" width="9.125" style="70" customWidth="1"/>
    <col min="9" max="9" width="9.5" style="70" customWidth="1"/>
    <col min="10" max="12" width="9.125" style="70" customWidth="1"/>
    <col min="13" max="14" width="9.5" style="70" customWidth="1"/>
    <col min="15" max="15" width="10.5" style="70" customWidth="1"/>
    <col min="16" max="17" width="9.5" style="70" customWidth="1"/>
    <col min="18" max="18" width="10.5" style="70" customWidth="1"/>
    <col min="19" max="19" width="9.5" style="70" customWidth="1"/>
    <col min="20" max="20" width="9.125" style="70" customWidth="1"/>
    <col min="21" max="21" width="9.5" style="70" customWidth="1"/>
    <col min="22" max="24" width="9.125" style="70" customWidth="1"/>
    <col min="25" max="25" width="10.5" style="70" customWidth="1"/>
    <col min="26" max="26" width="9.5" style="70" customWidth="1"/>
    <col min="27" max="28" width="10.5" style="70" customWidth="1"/>
    <col min="29" max="29" width="9.5" style="70" customWidth="1"/>
    <col min="30" max="30" width="10.5" style="70" customWidth="1"/>
    <col min="31" max="44" width="9" style="70"/>
    <col min="45" max="46" width="10.5" style="70" customWidth="1"/>
    <col min="47" max="48" width="9.5" style="70" customWidth="1"/>
    <col min="49" max="50" width="10.5" style="70" customWidth="1"/>
    <col min="51" max="51" width="9" style="70"/>
    <col min="52" max="52" width="9.25" style="70" bestFit="1" customWidth="1"/>
    <col min="53" max="68" width="9" style="70"/>
    <col min="69" max="69" width="10.5" style="70" bestFit="1" customWidth="1"/>
    <col min="70" max="16384" width="9" style="70"/>
  </cols>
  <sheetData>
    <row r="1" spans="1:74" x14ac:dyDescent="0.25">
      <c r="A1" s="99" t="s">
        <v>0</v>
      </c>
      <c r="B1" s="94">
        <v>43118</v>
      </c>
      <c r="C1" s="66">
        <v>43118</v>
      </c>
      <c r="D1" s="67"/>
      <c r="E1" s="67">
        <v>43140</v>
      </c>
      <c r="F1" s="67"/>
      <c r="G1" s="67">
        <v>43175</v>
      </c>
      <c r="H1" s="67"/>
      <c r="I1" s="67">
        <v>43213</v>
      </c>
      <c r="J1" s="67"/>
      <c r="K1" s="67">
        <v>43238</v>
      </c>
      <c r="L1" s="67"/>
      <c r="M1" s="67">
        <v>43270</v>
      </c>
      <c r="N1" s="67"/>
      <c r="O1" s="67">
        <v>43300</v>
      </c>
      <c r="P1" s="67"/>
      <c r="Q1" s="67">
        <v>43328</v>
      </c>
      <c r="R1" s="67"/>
      <c r="S1" s="67">
        <v>43364</v>
      </c>
      <c r="T1" s="67"/>
      <c r="U1" s="67">
        <v>43397</v>
      </c>
      <c r="V1" s="67"/>
      <c r="W1" s="67">
        <v>43427</v>
      </c>
      <c r="X1" s="67"/>
      <c r="Y1" s="67">
        <v>43444</v>
      </c>
      <c r="Z1" s="67"/>
      <c r="AA1" s="66">
        <v>43472</v>
      </c>
      <c r="AB1" s="67"/>
      <c r="AC1" s="67">
        <v>43511</v>
      </c>
      <c r="AD1" s="67"/>
      <c r="AE1" s="67">
        <v>43528</v>
      </c>
      <c r="AF1" s="67"/>
      <c r="AG1" s="67">
        <v>43567</v>
      </c>
      <c r="AH1" s="67"/>
      <c r="AI1" s="67">
        <v>43600</v>
      </c>
      <c r="AJ1" s="67"/>
      <c r="AK1" s="67">
        <v>43626</v>
      </c>
      <c r="AL1" s="67"/>
      <c r="AM1" s="67">
        <v>43648</v>
      </c>
      <c r="AN1" s="67"/>
      <c r="AO1" s="67">
        <v>43682</v>
      </c>
      <c r="AP1" s="67"/>
      <c r="AQ1" s="67">
        <v>43710</v>
      </c>
      <c r="AR1" s="67"/>
      <c r="AS1" s="67">
        <v>43745</v>
      </c>
      <c r="AT1" s="67"/>
      <c r="AU1" s="67">
        <v>43784</v>
      </c>
      <c r="AV1" s="67"/>
      <c r="AW1" s="67">
        <v>43810</v>
      </c>
      <c r="AX1" s="67"/>
      <c r="AY1" s="67">
        <v>43845</v>
      </c>
      <c r="AZ1" s="67"/>
      <c r="BA1" s="67">
        <v>43864</v>
      </c>
      <c r="BB1" s="68"/>
      <c r="BC1" s="69">
        <v>43892</v>
      </c>
      <c r="BD1" s="69"/>
      <c r="BE1" s="69">
        <v>43927</v>
      </c>
      <c r="BF1" s="69"/>
      <c r="BG1" s="69">
        <v>43955</v>
      </c>
      <c r="BH1" s="69"/>
      <c r="BI1" s="69">
        <v>43985</v>
      </c>
      <c r="BJ1" s="69"/>
      <c r="BK1" s="69">
        <v>44020</v>
      </c>
      <c r="BL1" s="69"/>
      <c r="BM1" s="69">
        <v>44046</v>
      </c>
      <c r="BN1" s="69"/>
      <c r="BO1" s="69">
        <v>44081</v>
      </c>
      <c r="BP1" s="69"/>
      <c r="BQ1" s="69">
        <v>44120</v>
      </c>
      <c r="BR1" s="69"/>
      <c r="BS1" s="69">
        <v>44144</v>
      </c>
      <c r="BT1" s="69"/>
      <c r="BU1" s="69">
        <v>44173</v>
      </c>
      <c r="BV1" s="69"/>
    </row>
    <row r="2" spans="1:74" x14ac:dyDescent="0.25">
      <c r="A2" s="99" t="s">
        <v>64</v>
      </c>
      <c r="B2" s="95">
        <v>5.6790000000000003</v>
      </c>
      <c r="C2" s="72">
        <v>5.6790000000000003</v>
      </c>
      <c r="D2" s="73">
        <v>0</v>
      </c>
      <c r="E2" s="73">
        <v>5.6790000000000003</v>
      </c>
      <c r="F2" s="98">
        <f t="shared" ref="F2:F25" si="0">(E2-C2)*100-(E$27-C$27)*100</f>
        <v>0.29999999999859028</v>
      </c>
      <c r="G2" s="73">
        <v>5.6779999999999999</v>
      </c>
      <c r="H2" s="98">
        <f t="shared" ref="H2:H23" si="1">(G2-C2)*100-(G$27-C$27)*100</f>
        <v>0.49999999999714717</v>
      </c>
      <c r="I2" s="73">
        <v>5.6779999999999999</v>
      </c>
      <c r="J2" s="98">
        <f t="shared" ref="J2:J25" si="2">(I2-C2)*100-(I$27-C$27)*100</f>
        <v>0.89999999999905711</v>
      </c>
      <c r="K2" s="73">
        <v>5.6769999999999996</v>
      </c>
      <c r="L2" s="98">
        <f t="shared" ref="L2:L23" si="3">(K2-C2)*100-(K$27-C$27)*100</f>
        <v>1.099999999997614</v>
      </c>
      <c r="M2" s="73">
        <v>5.6769999999999996</v>
      </c>
      <c r="N2" s="98">
        <f t="shared" ref="N2:N25" si="4">(M2-C2)*100-(M$27-C$27)*100</f>
        <v>1.3999999999962043</v>
      </c>
      <c r="O2" s="73">
        <v>5.6779999999999999</v>
      </c>
      <c r="P2" s="98">
        <f t="shared" ref="P2:P25" si="5">(O2-C2)*100-(O$27-C$27)*100</f>
        <v>1.3999999999986024</v>
      </c>
      <c r="Q2" s="73">
        <v>5.6790000000000003</v>
      </c>
      <c r="R2" s="98">
        <f t="shared" ref="R2:R25" si="6">(Q2-C2)*100-(Q$27-C$27)*100</f>
        <v>1.5999999999962711</v>
      </c>
      <c r="S2" s="73">
        <v>5.6790000000000003</v>
      </c>
      <c r="T2" s="70">
        <f t="shared" ref="T2:T25" si="7">(S2-C2)*100-(S$27-C$27)*100</f>
        <v>1.5999999999962711</v>
      </c>
      <c r="U2" s="73">
        <v>5.6790000000000003</v>
      </c>
      <c r="V2" s="98">
        <f t="shared" ref="V2:V25" si="8">(U2-C2)*100-(U$27-C$27)*100</f>
        <v>1.9000000000005457</v>
      </c>
      <c r="W2" s="73">
        <v>5.6779999999999999</v>
      </c>
      <c r="X2" s="98">
        <f t="shared" ref="X2:X25" si="9">(W2-C2)*100-(W$27-C$27)*100</f>
        <v>1.8000000000005123</v>
      </c>
      <c r="Y2" s="73">
        <v>5.6779999999999999</v>
      </c>
      <c r="Z2" s="98">
        <f t="shared" ref="Z2:Z25" si="10">(Y2-C2)*100-(Y$27-C$27)*100</f>
        <v>1.8000000000005123</v>
      </c>
      <c r="AA2" s="72">
        <v>5.6779999999999999</v>
      </c>
      <c r="AB2" s="73">
        <f t="shared" ref="AB2:AB24" si="11">(AA2-C2)*100-(AA$27-C$27)*100</f>
        <v>1.6999999999971926</v>
      </c>
      <c r="AC2" s="73">
        <v>5.6779999999999999</v>
      </c>
      <c r="AD2" s="98">
        <f t="shared" ref="AD2:AD25" si="12">(AC2-C2)*100-(AC$27-C$27)*100</f>
        <v>2.3000000000000576</v>
      </c>
      <c r="AE2" s="73">
        <v>5.6779999999999999</v>
      </c>
      <c r="AF2" s="98">
        <f t="shared" ref="AF2:AF25" si="13">(AE2-C2)*100-(AE$27-C$27)*100</f>
        <v>2.3999999999976929</v>
      </c>
      <c r="AG2" s="73">
        <v>5.6779999999999999</v>
      </c>
      <c r="AH2" s="98">
        <f t="shared" ref="AH2:AH25" si="14">(AG2-C2)*100-(AG$27-C$27)*100</f>
        <v>2.5000000000010125</v>
      </c>
      <c r="AI2" s="73">
        <v>5.6779999999999999</v>
      </c>
      <c r="AJ2" s="98">
        <f t="shared" ref="AJ2:AJ25" si="15">(AI2-C2)*100-(AI$27-C$27)*100</f>
        <v>2.3999999999976929</v>
      </c>
      <c r="AK2" s="73">
        <v>5.6790000000000003</v>
      </c>
      <c r="AL2" s="98">
        <f t="shared" ref="AL2:AL25" si="16">(AK2-C2)*100-(AK$27-C$27)*100</f>
        <v>2.4999999999977263</v>
      </c>
      <c r="AM2" s="73">
        <v>5.6790000000000003</v>
      </c>
      <c r="AN2" s="98">
        <f t="shared" ref="AN2:AN25" si="17">(AM2-C2)*100-(AM$27-C$27)*100</f>
        <v>2.4999999999977263</v>
      </c>
      <c r="AO2" s="73">
        <v>5.6790000000000003</v>
      </c>
      <c r="AP2" s="98">
        <f t="shared" ref="AP2:AP25" si="18">(AO2-C2)*100-(AO$27-C$27)*100</f>
        <v>2.4999999999977263</v>
      </c>
      <c r="AQ2" s="73">
        <v>5.68</v>
      </c>
      <c r="AR2" s="70">
        <f t="shared" ref="AR2:AR25" si="19">(AQ2-C2)*100-(AQ$27-C$27)*100</f>
        <v>2.4999999999943512</v>
      </c>
      <c r="AS2" s="73">
        <v>5.6790000000000003</v>
      </c>
      <c r="AT2" s="98">
        <f t="shared" ref="AT2:AT25" si="20">(AS2-C2)*100-(AS$27-C$27)*100</f>
        <v>2.7999999999963165</v>
      </c>
      <c r="AU2" s="73">
        <v>5.6779999999999999</v>
      </c>
      <c r="AV2" s="98">
        <f t="shared" ref="AV2:AV25" si="21">(AU2-C2)*100-(AU$27-C$27)*100</f>
        <v>3.0999999999981931</v>
      </c>
      <c r="AW2" s="73">
        <v>5.6779999999999999</v>
      </c>
      <c r="AX2" s="98">
        <f t="shared" ref="AX2:AX25" si="22">(AW2-C2)*100-(AW$27-C$27)*100</f>
        <v>2.8999999999972381</v>
      </c>
      <c r="AY2" s="73">
        <v>5.6779999999999999</v>
      </c>
      <c r="AZ2" s="98">
        <f t="shared" ref="AZ2:AZ25" si="23">(AY2-C2)*100-(AY$27-C$27)*100</f>
        <v>2.7999999999996028</v>
      </c>
      <c r="BA2" s="73">
        <v>5.6779999999999999</v>
      </c>
      <c r="BB2" s="74">
        <f t="shared" ref="BB2:BB25" si="24">(BA2-C2)*100-(BA$27-C$27)*100</f>
        <v>2.9999999999948734</v>
      </c>
      <c r="BC2" s="75">
        <v>5.6769999999999996</v>
      </c>
      <c r="BD2" s="75">
        <f t="shared" ref="BD2:BD25" si="25">(BC2-C2)*100-(BC$27-C$27)*100</f>
        <v>3.29999999999675</v>
      </c>
      <c r="BE2" s="75">
        <v>5.6769999999999996</v>
      </c>
      <c r="BF2" s="75">
        <f t="shared" ref="BF2:BF25" si="26">(BE2-C2)*100-(BE$27-C$27)*100</f>
        <v>3.4999999999977049</v>
      </c>
      <c r="BG2" s="75">
        <v>5.6769999999999996</v>
      </c>
      <c r="BH2" s="75">
        <f t="shared" ref="BH2:BH25" si="27">(BG2-C2)*100-(BG$27-C$27)*100</f>
        <v>3.7999999999962952</v>
      </c>
      <c r="BI2" s="75">
        <v>5.6779999999999999</v>
      </c>
      <c r="BJ2" s="75">
        <f t="shared" ref="BJ2:BJ25" si="28">(BI2-C2)*100-(BI$27-C$27)*100</f>
        <v>3.8999999999963286</v>
      </c>
      <c r="BK2" s="75">
        <v>5.6790000000000003</v>
      </c>
      <c r="BL2" s="75">
        <f t="shared" ref="BL2:BL25" si="29">(BK2-C2)*100-(BK$27-C$27)*100</f>
        <v>4.0999999999996817</v>
      </c>
      <c r="BM2" s="75">
        <v>5.68</v>
      </c>
      <c r="BN2" s="75">
        <f t="shared" ref="BN2:BN25" si="30">(BM2-C2)*100-(BM$27-C$27)*100</f>
        <v>4.3999999999948969</v>
      </c>
      <c r="BO2" s="75">
        <v>5.6790000000000003</v>
      </c>
      <c r="BP2" s="75">
        <f t="shared" ref="BP2:BP25" si="31">(BO2-C2)*100-(BO$27-C$27)*100</f>
        <v>4.2999999999949523</v>
      </c>
      <c r="BQ2" s="75">
        <v>5.6779999999999999</v>
      </c>
      <c r="BR2" s="75">
        <f t="shared" ref="BR2:BR25" si="32">(BQ2-C2)*100-(BQ$27-C$27)*100</f>
        <v>4.6999999999944642</v>
      </c>
      <c r="BS2" s="75">
        <v>5.6779999999999999</v>
      </c>
      <c r="BT2" s="75">
        <f t="shared" ref="BT2:BT25" si="33">(BS2-C2)*100-(BS$27-C$27)*100</f>
        <v>4.6999999999944642</v>
      </c>
      <c r="BU2" s="75">
        <v>5.6779999999999999</v>
      </c>
      <c r="BV2" s="75">
        <f t="shared" ref="BV2:BV25" si="34">(BU2-C2)*100-(BU$27-C$27)*100</f>
        <v>4.6999999999944642</v>
      </c>
    </row>
    <row r="3" spans="1:74" x14ac:dyDescent="0.25">
      <c r="A3" s="99" t="s">
        <v>65</v>
      </c>
      <c r="B3" s="95">
        <v>21.196999999999999</v>
      </c>
      <c r="C3" s="72">
        <v>21.196999999999999</v>
      </c>
      <c r="D3" s="73">
        <v>0</v>
      </c>
      <c r="E3" s="73">
        <v>21.196000000000002</v>
      </c>
      <c r="F3" s="98">
        <f t="shared" si="0"/>
        <v>0.19999999999882334</v>
      </c>
      <c r="G3" s="73">
        <v>21.195</v>
      </c>
      <c r="H3" s="98">
        <f t="shared" si="1"/>
        <v>0.39999999999729141</v>
      </c>
      <c r="I3" s="73">
        <v>21.195</v>
      </c>
      <c r="J3" s="98">
        <f t="shared" si="2"/>
        <v>0.79999999999920135</v>
      </c>
      <c r="K3" s="73">
        <v>21.193999999999999</v>
      </c>
      <c r="L3" s="98">
        <f t="shared" si="3"/>
        <v>0.99999999999766942</v>
      </c>
      <c r="M3" s="73">
        <v>21.195</v>
      </c>
      <c r="N3" s="98">
        <f t="shared" si="4"/>
        <v>1.3999999999963819</v>
      </c>
      <c r="O3" s="73">
        <v>21.196000000000002</v>
      </c>
      <c r="P3" s="98">
        <f t="shared" si="5"/>
        <v>1.3999999999988688</v>
      </c>
      <c r="Q3" s="73">
        <v>21.196000000000002</v>
      </c>
      <c r="R3" s="98">
        <f t="shared" si="6"/>
        <v>1.4999999999965041</v>
      </c>
      <c r="S3" s="73">
        <v>21.195</v>
      </c>
      <c r="T3" s="70">
        <f t="shared" si="7"/>
        <v>1.3999999999963819</v>
      </c>
      <c r="U3" s="73">
        <v>21.195</v>
      </c>
      <c r="V3" s="98">
        <f t="shared" si="8"/>
        <v>1.7000000000006565</v>
      </c>
      <c r="W3" s="73">
        <v>21.193999999999999</v>
      </c>
      <c r="X3" s="98">
        <f t="shared" si="9"/>
        <v>1.6000000000005343</v>
      </c>
      <c r="Y3" s="73">
        <v>21.193999999999999</v>
      </c>
      <c r="Z3" s="98">
        <f t="shared" si="10"/>
        <v>1.6000000000005343</v>
      </c>
      <c r="AA3" s="72">
        <v>21.193999999999999</v>
      </c>
      <c r="AB3" s="73">
        <f t="shared" si="11"/>
        <v>1.4999999999972147</v>
      </c>
      <c r="AC3" s="73">
        <v>21.193000000000001</v>
      </c>
      <c r="AD3" s="98">
        <f t="shared" si="12"/>
        <v>2.0000000000003126</v>
      </c>
      <c r="AE3" s="73">
        <v>21.193000000000001</v>
      </c>
      <c r="AF3" s="98">
        <f t="shared" si="13"/>
        <v>2.099999999997948</v>
      </c>
      <c r="AG3" s="73">
        <v>21.193000000000001</v>
      </c>
      <c r="AH3" s="98">
        <f t="shared" si="14"/>
        <v>2.2000000000012676</v>
      </c>
      <c r="AI3" s="73">
        <v>21.193999999999999</v>
      </c>
      <c r="AJ3" s="98">
        <f t="shared" si="15"/>
        <v>2.1999999999977149</v>
      </c>
      <c r="AK3" s="73">
        <v>21.195</v>
      </c>
      <c r="AL3" s="98">
        <f t="shared" si="16"/>
        <v>2.2999999999978371</v>
      </c>
      <c r="AM3" s="73">
        <v>21.195</v>
      </c>
      <c r="AN3" s="98">
        <f t="shared" si="17"/>
        <v>2.2999999999978371</v>
      </c>
      <c r="AO3" s="73">
        <v>21.195</v>
      </c>
      <c r="AP3" s="98">
        <f t="shared" si="18"/>
        <v>2.2999999999978371</v>
      </c>
      <c r="AQ3" s="73">
        <v>21.196000000000002</v>
      </c>
      <c r="AR3" s="70">
        <f t="shared" si="19"/>
        <v>2.2999999999946397</v>
      </c>
      <c r="AS3" s="73">
        <v>21.195</v>
      </c>
      <c r="AT3" s="98">
        <f t="shared" si="20"/>
        <v>2.5999999999964274</v>
      </c>
      <c r="AU3" s="73">
        <v>21.193999999999999</v>
      </c>
      <c r="AV3" s="98">
        <f t="shared" si="21"/>
        <v>2.8999999999982151</v>
      </c>
      <c r="AW3" s="73">
        <v>21.193999999999999</v>
      </c>
      <c r="AX3" s="98">
        <f t="shared" si="22"/>
        <v>2.6999999999972601</v>
      </c>
      <c r="AY3" s="73">
        <v>21.193999999999999</v>
      </c>
      <c r="AZ3" s="98">
        <f t="shared" si="23"/>
        <v>2.5999999999996248</v>
      </c>
      <c r="BA3" s="73">
        <v>21.193999999999999</v>
      </c>
      <c r="BB3" s="74">
        <f t="shared" si="24"/>
        <v>2.7999999999948955</v>
      </c>
      <c r="BC3" s="75">
        <v>21.192</v>
      </c>
      <c r="BD3" s="75">
        <f t="shared" si="25"/>
        <v>2.9999999999969162</v>
      </c>
      <c r="BE3" s="75">
        <v>21.193000000000001</v>
      </c>
      <c r="BF3" s="75">
        <f t="shared" si="26"/>
        <v>3.2999999999979934</v>
      </c>
      <c r="BG3" s="75">
        <v>21.192</v>
      </c>
      <c r="BH3" s="75">
        <f t="shared" si="27"/>
        <v>3.4999999999964615</v>
      </c>
      <c r="BI3" s="75">
        <v>21.192</v>
      </c>
      <c r="BJ3" s="75">
        <f t="shared" si="28"/>
        <v>3.4999999999964615</v>
      </c>
      <c r="BK3" s="75">
        <v>21.193999999999999</v>
      </c>
      <c r="BL3" s="75">
        <f t="shared" si="29"/>
        <v>3.7999999999996703</v>
      </c>
      <c r="BM3" s="75">
        <v>21.193999999999999</v>
      </c>
      <c r="BN3" s="75">
        <f t="shared" si="30"/>
        <v>3.9999999999949409</v>
      </c>
      <c r="BO3" s="75">
        <v>21.193000000000001</v>
      </c>
      <c r="BP3" s="75">
        <f t="shared" si="31"/>
        <v>3.899999999995174</v>
      </c>
      <c r="BQ3" s="75">
        <v>21.192</v>
      </c>
      <c r="BR3" s="75">
        <f t="shared" si="32"/>
        <v>4.299999999994597</v>
      </c>
      <c r="BS3" s="75">
        <v>21.192</v>
      </c>
      <c r="BT3" s="75">
        <f t="shared" si="33"/>
        <v>4.299999999994597</v>
      </c>
      <c r="BU3" s="75">
        <v>21.192</v>
      </c>
      <c r="BV3" s="75">
        <f t="shared" si="34"/>
        <v>4.299999999994597</v>
      </c>
    </row>
    <row r="4" spans="1:74" x14ac:dyDescent="0.25">
      <c r="A4" s="99" t="s">
        <v>66</v>
      </c>
      <c r="B4" s="95">
        <v>33.701000000000001</v>
      </c>
      <c r="C4" s="72">
        <v>33.701000000000001</v>
      </c>
      <c r="D4" s="73">
        <v>0</v>
      </c>
      <c r="E4" s="73">
        <v>33.701000000000001</v>
      </c>
      <c r="F4" s="98">
        <f t="shared" si="0"/>
        <v>0.29999999999859028</v>
      </c>
      <c r="G4" s="73">
        <v>33.698999999999998</v>
      </c>
      <c r="H4" s="98">
        <f t="shared" si="1"/>
        <v>0.39999999999693614</v>
      </c>
      <c r="I4" s="73">
        <v>33.698</v>
      </c>
      <c r="J4" s="98">
        <f t="shared" si="2"/>
        <v>0.69999999999907914</v>
      </c>
      <c r="K4" s="73">
        <v>33.696999999999996</v>
      </c>
      <c r="L4" s="98">
        <f t="shared" si="3"/>
        <v>0.89999999999719194</v>
      </c>
      <c r="M4" s="73">
        <v>33.698999999999998</v>
      </c>
      <c r="N4" s="98">
        <f t="shared" si="4"/>
        <v>1.3999999999960266</v>
      </c>
      <c r="O4" s="73">
        <v>33.698999999999998</v>
      </c>
      <c r="P4" s="98">
        <f t="shared" si="5"/>
        <v>1.2999999999983913</v>
      </c>
      <c r="Q4" s="73">
        <v>33.698999999999998</v>
      </c>
      <c r="R4" s="98">
        <f t="shared" si="6"/>
        <v>1.3999999999960266</v>
      </c>
      <c r="S4" s="73">
        <v>33.698999999999998</v>
      </c>
      <c r="T4" s="70">
        <f t="shared" si="7"/>
        <v>1.3999999999960266</v>
      </c>
      <c r="U4" s="73">
        <v>33.698999999999998</v>
      </c>
      <c r="V4" s="98">
        <f t="shared" si="8"/>
        <v>1.7000000000003013</v>
      </c>
      <c r="W4" s="73">
        <v>33.698</v>
      </c>
      <c r="X4" s="98">
        <f t="shared" si="9"/>
        <v>1.6000000000005343</v>
      </c>
      <c r="Y4" s="73">
        <v>33.698</v>
      </c>
      <c r="Z4" s="98">
        <f t="shared" si="10"/>
        <v>1.6000000000005343</v>
      </c>
      <c r="AA4" s="72">
        <v>33.698</v>
      </c>
      <c r="AB4" s="73">
        <f t="shared" si="11"/>
        <v>1.4999999999972147</v>
      </c>
      <c r="AC4" s="73">
        <v>33.696999999999996</v>
      </c>
      <c r="AD4" s="98">
        <f t="shared" si="12"/>
        <v>1.9999999999996021</v>
      </c>
      <c r="AE4" s="73">
        <v>33.696999999999996</v>
      </c>
      <c r="AF4" s="98">
        <f t="shared" si="13"/>
        <v>2.0999999999972374</v>
      </c>
      <c r="AG4" s="73">
        <v>33.696999999999996</v>
      </c>
      <c r="AH4" s="98">
        <f t="shared" si="14"/>
        <v>2.2000000000005571</v>
      </c>
      <c r="AI4" s="73">
        <v>33.698</v>
      </c>
      <c r="AJ4" s="98">
        <f t="shared" si="15"/>
        <v>2.1999999999977149</v>
      </c>
      <c r="AK4" s="73">
        <v>33.698999999999998</v>
      </c>
      <c r="AL4" s="98">
        <f t="shared" si="16"/>
        <v>2.2999999999974818</v>
      </c>
      <c r="AM4" s="73">
        <v>33.698999999999998</v>
      </c>
      <c r="AN4" s="98">
        <f t="shared" si="17"/>
        <v>2.2999999999974818</v>
      </c>
      <c r="AO4" s="73">
        <v>33.700000000000003</v>
      </c>
      <c r="AP4" s="98">
        <f t="shared" si="18"/>
        <v>2.3999999999979593</v>
      </c>
      <c r="AQ4" s="73">
        <v>33.700000000000003</v>
      </c>
      <c r="AR4" s="70">
        <f t="shared" si="19"/>
        <v>2.2999999999946397</v>
      </c>
      <c r="AS4" s="73">
        <v>33.698999999999998</v>
      </c>
      <c r="AT4" s="98">
        <f t="shared" si="20"/>
        <v>2.5999999999960721</v>
      </c>
      <c r="AU4" s="73">
        <v>33.698</v>
      </c>
      <c r="AV4" s="98">
        <f t="shared" si="21"/>
        <v>2.8999999999982151</v>
      </c>
      <c r="AW4" s="73">
        <v>33.697000000000003</v>
      </c>
      <c r="AX4" s="98">
        <f t="shared" si="22"/>
        <v>2.5999999999974932</v>
      </c>
      <c r="AY4" s="73">
        <v>33.698</v>
      </c>
      <c r="AZ4" s="98">
        <f t="shared" si="23"/>
        <v>2.5999999999996248</v>
      </c>
      <c r="BA4" s="73">
        <v>33.697000000000003</v>
      </c>
      <c r="BB4" s="74">
        <f t="shared" si="24"/>
        <v>2.6999999999951285</v>
      </c>
      <c r="BC4" s="75">
        <v>33.695</v>
      </c>
      <c r="BD4" s="75">
        <f t="shared" si="25"/>
        <v>2.899999999996794</v>
      </c>
      <c r="BE4" s="75">
        <v>33.695999999999998</v>
      </c>
      <c r="BF4" s="75">
        <f t="shared" si="26"/>
        <v>3.1999999999975159</v>
      </c>
      <c r="BG4" s="75">
        <v>33.695</v>
      </c>
      <c r="BH4" s="75">
        <f t="shared" si="27"/>
        <v>3.3999999999963393</v>
      </c>
      <c r="BI4" s="75">
        <v>33.695</v>
      </c>
      <c r="BJ4" s="75">
        <f t="shared" si="28"/>
        <v>3.3999999999963393</v>
      </c>
      <c r="BK4" s="75">
        <v>33.697000000000003</v>
      </c>
      <c r="BL4" s="75">
        <f t="shared" si="29"/>
        <v>3.6999999999999034</v>
      </c>
      <c r="BM4" s="75">
        <v>33.695999999999998</v>
      </c>
      <c r="BN4" s="75">
        <f t="shared" si="30"/>
        <v>3.7999999999946965</v>
      </c>
      <c r="BO4" s="75">
        <v>33.695999999999998</v>
      </c>
      <c r="BP4" s="75">
        <f t="shared" si="31"/>
        <v>3.7999999999946965</v>
      </c>
      <c r="BQ4" s="75">
        <v>33.694000000000003</v>
      </c>
      <c r="BR4" s="75">
        <f t="shared" si="32"/>
        <v>4.0999999999947079</v>
      </c>
      <c r="BS4" s="75">
        <v>33.695</v>
      </c>
      <c r="BT4" s="75">
        <f t="shared" si="33"/>
        <v>4.1999999999944748</v>
      </c>
      <c r="BU4" s="75">
        <v>33.695</v>
      </c>
      <c r="BV4" s="75">
        <f t="shared" si="34"/>
        <v>4.1999999999944748</v>
      </c>
    </row>
    <row r="5" spans="1:74" x14ac:dyDescent="0.25">
      <c r="A5" s="99" t="s">
        <v>67</v>
      </c>
      <c r="B5" s="95">
        <v>45.227999999999994</v>
      </c>
      <c r="C5" s="72">
        <v>45.227999999999994</v>
      </c>
      <c r="D5" s="73">
        <v>0</v>
      </c>
      <c r="E5" s="73">
        <v>45.226999999999997</v>
      </c>
      <c r="F5" s="98">
        <f t="shared" si="0"/>
        <v>0.19999999999882334</v>
      </c>
      <c r="G5" s="73">
        <v>45.224999999999994</v>
      </c>
      <c r="H5" s="98">
        <f t="shared" si="1"/>
        <v>0.2999999999971692</v>
      </c>
      <c r="I5" s="73">
        <v>45.224999999999994</v>
      </c>
      <c r="J5" s="98">
        <f t="shared" si="2"/>
        <v>0.69999999999907914</v>
      </c>
      <c r="K5" s="73">
        <v>45.223999999999997</v>
      </c>
      <c r="L5" s="98">
        <f t="shared" si="3"/>
        <v>0.89999999999790248</v>
      </c>
      <c r="M5" s="73">
        <v>45.224999999999994</v>
      </c>
      <c r="N5" s="98">
        <f t="shared" si="4"/>
        <v>1.2999999999962597</v>
      </c>
      <c r="O5" s="73">
        <v>45.224999999999994</v>
      </c>
      <c r="P5" s="98">
        <f t="shared" si="5"/>
        <v>1.1999999999986244</v>
      </c>
      <c r="Q5" s="73">
        <v>45.224999999999994</v>
      </c>
      <c r="R5" s="98">
        <f t="shared" si="6"/>
        <v>1.2999999999962597</v>
      </c>
      <c r="S5" s="73">
        <v>45.224999999999994</v>
      </c>
      <c r="T5" s="70">
        <f t="shared" si="7"/>
        <v>1.2999999999962597</v>
      </c>
      <c r="U5" s="73">
        <v>45.224999999999994</v>
      </c>
      <c r="V5" s="98">
        <f t="shared" si="8"/>
        <v>1.6000000000005343</v>
      </c>
      <c r="W5" s="73">
        <v>45.223999999999997</v>
      </c>
      <c r="X5" s="98">
        <f t="shared" si="9"/>
        <v>1.5000000000007674</v>
      </c>
      <c r="Y5" s="73">
        <v>45.223999999999997</v>
      </c>
      <c r="Z5" s="98">
        <f t="shared" si="10"/>
        <v>1.5000000000007674</v>
      </c>
      <c r="AA5" s="72">
        <v>45.223999999999997</v>
      </c>
      <c r="AB5" s="73">
        <f t="shared" si="11"/>
        <v>1.3999999999974477</v>
      </c>
      <c r="AC5" s="73">
        <v>45.222999999999999</v>
      </c>
      <c r="AD5" s="98">
        <f t="shared" si="12"/>
        <v>1.9000000000005457</v>
      </c>
      <c r="AE5" s="73">
        <v>45.223999999999997</v>
      </c>
      <c r="AF5" s="98">
        <f t="shared" si="13"/>
        <v>2.099999999997948</v>
      </c>
      <c r="AG5" s="73">
        <v>45.222999999999999</v>
      </c>
      <c r="AH5" s="98">
        <f t="shared" si="14"/>
        <v>2.1000000000015007</v>
      </c>
      <c r="AI5" s="73">
        <v>45.223999999999997</v>
      </c>
      <c r="AJ5" s="98">
        <f t="shared" si="15"/>
        <v>2.099999999997948</v>
      </c>
      <c r="AK5" s="73">
        <v>45.225000000000001</v>
      </c>
      <c r="AL5" s="98">
        <f t="shared" si="16"/>
        <v>2.1999999999984254</v>
      </c>
      <c r="AM5" s="73">
        <v>45.225000000000001</v>
      </c>
      <c r="AN5" s="98">
        <f t="shared" si="17"/>
        <v>2.1999999999984254</v>
      </c>
      <c r="AO5" s="73">
        <v>45.225999999999999</v>
      </c>
      <c r="AP5" s="98">
        <f t="shared" si="18"/>
        <v>2.2999999999981924</v>
      </c>
      <c r="AQ5" s="73">
        <v>45.225999999999999</v>
      </c>
      <c r="AR5" s="70">
        <f t="shared" si="19"/>
        <v>2.1999999999948727</v>
      </c>
      <c r="AS5" s="73">
        <v>45.225000000000001</v>
      </c>
      <c r="AT5" s="98">
        <f t="shared" si="20"/>
        <v>2.4999999999970157</v>
      </c>
      <c r="AU5" s="73">
        <v>45.224000000000004</v>
      </c>
      <c r="AV5" s="98">
        <f t="shared" si="21"/>
        <v>2.7999999999991587</v>
      </c>
      <c r="AW5" s="73">
        <v>45.224000000000004</v>
      </c>
      <c r="AX5" s="98">
        <f t="shared" si="22"/>
        <v>2.5999999999982037</v>
      </c>
      <c r="AY5" s="73">
        <v>45.224000000000004</v>
      </c>
      <c r="AZ5" s="98">
        <f t="shared" si="23"/>
        <v>2.5000000000005684</v>
      </c>
      <c r="BA5" s="73">
        <v>45.224000000000004</v>
      </c>
      <c r="BB5" s="74">
        <f t="shared" si="24"/>
        <v>2.6999999999958391</v>
      </c>
      <c r="BC5" s="75">
        <v>45.222999999999999</v>
      </c>
      <c r="BD5" s="75">
        <f t="shared" si="25"/>
        <v>2.9999999999972715</v>
      </c>
      <c r="BE5" s="75">
        <v>45.222999999999999</v>
      </c>
      <c r="BF5" s="75">
        <f t="shared" si="26"/>
        <v>3.1999999999982265</v>
      </c>
      <c r="BG5" s="75">
        <v>45.221000000000004</v>
      </c>
      <c r="BH5" s="75">
        <f t="shared" si="27"/>
        <v>3.2999999999972829</v>
      </c>
      <c r="BI5" s="75">
        <v>45.221000000000004</v>
      </c>
      <c r="BJ5" s="75">
        <f t="shared" si="28"/>
        <v>3.2999999999972829</v>
      </c>
      <c r="BK5" s="75">
        <v>45.222999999999999</v>
      </c>
      <c r="BL5" s="75">
        <f t="shared" si="29"/>
        <v>3.6000000000001364</v>
      </c>
      <c r="BM5" s="75">
        <v>45.222000000000001</v>
      </c>
      <c r="BN5" s="75">
        <f t="shared" si="30"/>
        <v>3.6999999999956401</v>
      </c>
      <c r="BO5" s="75">
        <v>45.222000000000001</v>
      </c>
      <c r="BP5" s="75">
        <f t="shared" si="31"/>
        <v>3.6999999999956401</v>
      </c>
      <c r="BQ5" s="75">
        <v>45.22</v>
      </c>
      <c r="BR5" s="75">
        <f t="shared" si="32"/>
        <v>3.9999999999949409</v>
      </c>
      <c r="BS5" s="75">
        <v>45.22</v>
      </c>
      <c r="BT5" s="75">
        <f t="shared" si="33"/>
        <v>3.9999999999949409</v>
      </c>
      <c r="BU5" s="75">
        <v>45.221000000000004</v>
      </c>
      <c r="BV5" s="75">
        <f t="shared" si="34"/>
        <v>4.0999999999954184</v>
      </c>
    </row>
    <row r="6" spans="1:74" x14ac:dyDescent="0.25">
      <c r="A6" s="99" t="s">
        <v>68</v>
      </c>
      <c r="B6" s="95">
        <v>60.061999999999998</v>
      </c>
      <c r="C6" s="72">
        <v>60.061999999999998</v>
      </c>
      <c r="D6" s="73">
        <v>0</v>
      </c>
      <c r="E6" s="73">
        <v>60.061999999999998</v>
      </c>
      <c r="F6" s="98">
        <f t="shared" si="0"/>
        <v>0.29999999999859028</v>
      </c>
      <c r="G6" s="73">
        <v>60.058999999999997</v>
      </c>
      <c r="H6" s="98">
        <f t="shared" si="1"/>
        <v>0.2999999999971692</v>
      </c>
      <c r="I6" s="73">
        <v>60.058999999999997</v>
      </c>
      <c r="J6" s="98">
        <f t="shared" si="2"/>
        <v>0.69999999999907914</v>
      </c>
      <c r="K6" s="73">
        <v>60.058</v>
      </c>
      <c r="L6" s="98">
        <f t="shared" si="3"/>
        <v>0.89999999999790248</v>
      </c>
      <c r="M6" s="73">
        <v>60.056999999999995</v>
      </c>
      <c r="N6" s="98">
        <f t="shared" si="4"/>
        <v>1.0999999999960153</v>
      </c>
      <c r="O6" s="73">
        <v>60.058999999999997</v>
      </c>
      <c r="P6" s="98">
        <f t="shared" si="5"/>
        <v>1.1999999999986244</v>
      </c>
      <c r="Q6" s="73">
        <v>60.058999999999997</v>
      </c>
      <c r="R6" s="98">
        <f t="shared" si="6"/>
        <v>1.2999999999962597</v>
      </c>
      <c r="S6" s="73">
        <v>60.058999999999997</v>
      </c>
      <c r="T6" s="70">
        <f t="shared" si="7"/>
        <v>1.2999999999962597</v>
      </c>
      <c r="U6" s="73">
        <v>60.058</v>
      </c>
      <c r="V6" s="98">
        <f t="shared" si="8"/>
        <v>1.5000000000007674</v>
      </c>
      <c r="W6" s="73">
        <v>60.058</v>
      </c>
      <c r="X6" s="98">
        <f t="shared" si="9"/>
        <v>1.5000000000007674</v>
      </c>
      <c r="Y6" s="73">
        <v>60.058999999999997</v>
      </c>
      <c r="Z6" s="98">
        <f t="shared" si="10"/>
        <v>1.6000000000005343</v>
      </c>
      <c r="AA6" s="72">
        <v>60.058</v>
      </c>
      <c r="AB6" s="73">
        <f t="shared" si="11"/>
        <v>1.3999999999974477</v>
      </c>
      <c r="AC6" s="73">
        <v>60.056999999999995</v>
      </c>
      <c r="AD6" s="98">
        <f t="shared" si="12"/>
        <v>1.8999999999998352</v>
      </c>
      <c r="AE6" s="73">
        <v>60.056999999999995</v>
      </c>
      <c r="AF6" s="98">
        <f t="shared" si="13"/>
        <v>1.9999999999974705</v>
      </c>
      <c r="AG6" s="73">
        <v>60.056999999999995</v>
      </c>
      <c r="AH6" s="98">
        <f t="shared" si="14"/>
        <v>2.1000000000007901</v>
      </c>
      <c r="AI6" s="73">
        <v>60.056999999999995</v>
      </c>
      <c r="AJ6" s="98">
        <f t="shared" si="15"/>
        <v>1.9999999999974705</v>
      </c>
      <c r="AK6" s="73">
        <v>60.058999999999997</v>
      </c>
      <c r="AL6" s="98">
        <f t="shared" si="16"/>
        <v>2.1999999999977149</v>
      </c>
      <c r="AM6" s="73">
        <v>60.058</v>
      </c>
      <c r="AN6" s="98">
        <f t="shared" si="17"/>
        <v>2.099999999997948</v>
      </c>
      <c r="AO6" s="73">
        <v>60.06</v>
      </c>
      <c r="AP6" s="98">
        <f t="shared" si="18"/>
        <v>2.2999999999981924</v>
      </c>
      <c r="AQ6" s="73">
        <v>60.06</v>
      </c>
      <c r="AR6" s="70">
        <f t="shared" si="19"/>
        <v>2.1999999999948727</v>
      </c>
      <c r="AS6" s="73">
        <v>60.058999999999997</v>
      </c>
      <c r="AT6" s="98">
        <f t="shared" si="20"/>
        <v>2.4999999999963052</v>
      </c>
      <c r="AU6" s="73">
        <v>60.057000000000002</v>
      </c>
      <c r="AV6" s="98">
        <f t="shared" si="21"/>
        <v>2.6999999999986812</v>
      </c>
      <c r="AW6" s="73">
        <v>60.057000000000002</v>
      </c>
      <c r="AX6" s="98">
        <f t="shared" si="22"/>
        <v>2.4999999999977263</v>
      </c>
      <c r="AY6" s="73">
        <v>60.057000000000002</v>
      </c>
      <c r="AZ6" s="98">
        <f t="shared" si="23"/>
        <v>2.4000000000000909</v>
      </c>
      <c r="BA6" s="73">
        <v>60.055999999999997</v>
      </c>
      <c r="BB6" s="74">
        <f t="shared" si="24"/>
        <v>2.4999999999948841</v>
      </c>
      <c r="BC6" s="75">
        <v>60.054000000000002</v>
      </c>
      <c r="BD6" s="75">
        <f t="shared" si="25"/>
        <v>2.6999999999972601</v>
      </c>
      <c r="BE6" s="75">
        <v>60.055</v>
      </c>
      <c r="BF6" s="75">
        <f t="shared" si="26"/>
        <v>2.9999999999979821</v>
      </c>
      <c r="BG6" s="75">
        <v>60.054000000000002</v>
      </c>
      <c r="BH6" s="75">
        <f t="shared" si="27"/>
        <v>3.1999999999968054</v>
      </c>
      <c r="BI6" s="75">
        <v>60.054000000000002</v>
      </c>
      <c r="BJ6" s="75">
        <f t="shared" si="28"/>
        <v>3.1999999999968054</v>
      </c>
      <c r="BK6" s="75">
        <v>60.055999999999997</v>
      </c>
      <c r="BL6" s="75">
        <f t="shared" si="29"/>
        <v>3.4999999999996589</v>
      </c>
      <c r="BM6" s="75">
        <v>60.055</v>
      </c>
      <c r="BN6" s="75">
        <f t="shared" si="30"/>
        <v>3.5999999999951626</v>
      </c>
      <c r="BO6" s="75">
        <v>60.055999999999997</v>
      </c>
      <c r="BP6" s="75">
        <f t="shared" si="31"/>
        <v>3.6999999999949296</v>
      </c>
      <c r="BQ6" s="75">
        <v>60.052999999999997</v>
      </c>
      <c r="BR6" s="75">
        <f t="shared" si="32"/>
        <v>3.8999999999944635</v>
      </c>
      <c r="BS6" s="75">
        <v>60.052999999999997</v>
      </c>
      <c r="BT6" s="75">
        <f t="shared" si="33"/>
        <v>3.8999999999944635</v>
      </c>
      <c r="BU6" s="75">
        <v>60.052999999999997</v>
      </c>
      <c r="BV6" s="75">
        <f t="shared" si="34"/>
        <v>3.8999999999944635</v>
      </c>
    </row>
    <row r="7" spans="1:74" x14ac:dyDescent="0.25">
      <c r="A7" s="99" t="s">
        <v>69</v>
      </c>
      <c r="B7" s="95">
        <v>74.268000000000001</v>
      </c>
      <c r="C7" s="72">
        <v>74.268000000000001</v>
      </c>
      <c r="D7" s="73">
        <v>0</v>
      </c>
      <c r="E7" s="73">
        <v>74.26700000000001</v>
      </c>
      <c r="F7" s="98">
        <f t="shared" si="0"/>
        <v>0.19999999999953388</v>
      </c>
      <c r="G7" s="73">
        <v>74.265000000000001</v>
      </c>
      <c r="H7" s="98">
        <f t="shared" si="1"/>
        <v>0.2999999999971692</v>
      </c>
      <c r="I7" s="73">
        <v>74.26400000000001</v>
      </c>
      <c r="J7" s="98">
        <f t="shared" si="2"/>
        <v>0.60000000000002274</v>
      </c>
      <c r="K7" s="73">
        <v>74.263000000000005</v>
      </c>
      <c r="L7" s="98">
        <f t="shared" si="3"/>
        <v>0.79999999999813554</v>
      </c>
      <c r="M7" s="73">
        <v>74.263000000000005</v>
      </c>
      <c r="N7" s="98">
        <f t="shared" si="4"/>
        <v>1.0999999999967258</v>
      </c>
      <c r="O7" s="73">
        <v>74.26400000000001</v>
      </c>
      <c r="P7" s="98">
        <f t="shared" si="5"/>
        <v>1.099999999999568</v>
      </c>
      <c r="Q7" s="73">
        <v>74.26400000000001</v>
      </c>
      <c r="R7" s="98">
        <f t="shared" si="6"/>
        <v>1.1999999999972033</v>
      </c>
      <c r="S7" s="73">
        <v>74.265000000000001</v>
      </c>
      <c r="T7" s="70">
        <f t="shared" si="7"/>
        <v>1.2999999999962597</v>
      </c>
      <c r="U7" s="73">
        <v>74.263000000000005</v>
      </c>
      <c r="V7" s="98">
        <f t="shared" si="8"/>
        <v>1.4000000000010004</v>
      </c>
      <c r="W7" s="73">
        <v>74.263000000000005</v>
      </c>
      <c r="X7" s="98">
        <f t="shared" si="9"/>
        <v>1.4000000000010004</v>
      </c>
      <c r="Y7" s="73">
        <v>74.26400000000001</v>
      </c>
      <c r="Z7" s="98">
        <f t="shared" si="10"/>
        <v>1.5000000000014779</v>
      </c>
      <c r="AA7" s="72">
        <v>74.26400000000001</v>
      </c>
      <c r="AB7" s="73">
        <f t="shared" si="11"/>
        <v>1.3999999999981583</v>
      </c>
      <c r="AC7" s="73">
        <v>74.262</v>
      </c>
      <c r="AD7" s="98">
        <f t="shared" si="12"/>
        <v>1.8000000000000682</v>
      </c>
      <c r="AE7" s="73">
        <v>74.262</v>
      </c>
      <c r="AF7" s="98">
        <f t="shared" si="13"/>
        <v>1.8999999999977035</v>
      </c>
      <c r="AG7" s="73">
        <v>74.262</v>
      </c>
      <c r="AH7" s="98">
        <f t="shared" si="14"/>
        <v>2.0000000000010232</v>
      </c>
      <c r="AI7" s="73">
        <v>74.263000000000005</v>
      </c>
      <c r="AJ7" s="98">
        <f t="shared" si="15"/>
        <v>1.999999999998181</v>
      </c>
      <c r="AK7" s="73">
        <v>74.263999999999996</v>
      </c>
      <c r="AL7" s="98">
        <f t="shared" si="16"/>
        <v>2.0999999999972374</v>
      </c>
      <c r="AM7" s="73">
        <v>74.263999999999996</v>
      </c>
      <c r="AN7" s="98">
        <f t="shared" si="17"/>
        <v>2.0999999999972374</v>
      </c>
      <c r="AO7" s="73">
        <v>74.263999999999996</v>
      </c>
      <c r="AP7" s="98">
        <f t="shared" si="18"/>
        <v>2.0999999999972374</v>
      </c>
      <c r="AQ7" s="73">
        <v>74.265000000000001</v>
      </c>
      <c r="AR7" s="70">
        <f t="shared" si="19"/>
        <v>2.0999999999943952</v>
      </c>
      <c r="AS7" s="73">
        <v>74.263999999999996</v>
      </c>
      <c r="AT7" s="98">
        <f t="shared" si="20"/>
        <v>2.3999999999958277</v>
      </c>
      <c r="AU7" s="73">
        <v>74.262999999999991</v>
      </c>
      <c r="AV7" s="98">
        <f t="shared" si="21"/>
        <v>2.6999999999972601</v>
      </c>
      <c r="AW7" s="73">
        <v>74.262999999999991</v>
      </c>
      <c r="AX7" s="98">
        <f t="shared" si="22"/>
        <v>2.4999999999963052</v>
      </c>
      <c r="AY7" s="73">
        <v>74.263999999999996</v>
      </c>
      <c r="AZ7" s="98">
        <f t="shared" si="23"/>
        <v>2.4999999999991473</v>
      </c>
      <c r="BA7" s="73">
        <v>74.262999999999991</v>
      </c>
      <c r="BB7" s="74">
        <f t="shared" si="24"/>
        <v>2.5999999999939405</v>
      </c>
      <c r="BC7" s="75">
        <v>74.259999999999991</v>
      </c>
      <c r="BD7" s="75">
        <f t="shared" si="25"/>
        <v>2.6999999999958391</v>
      </c>
      <c r="BE7" s="75">
        <v>74.259999999999991</v>
      </c>
      <c r="BF7" s="75">
        <f t="shared" si="26"/>
        <v>2.899999999996794</v>
      </c>
      <c r="BG7" s="75">
        <v>74.257999999999996</v>
      </c>
      <c r="BH7" s="75">
        <f t="shared" si="27"/>
        <v>2.9999999999958504</v>
      </c>
      <c r="BI7" s="75">
        <v>74.259999999999991</v>
      </c>
      <c r="BJ7" s="75">
        <f t="shared" si="28"/>
        <v>3.1999999999953843</v>
      </c>
      <c r="BK7" s="75">
        <v>74.259999999999991</v>
      </c>
      <c r="BL7" s="75">
        <f t="shared" si="29"/>
        <v>3.299999999998704</v>
      </c>
      <c r="BM7" s="75">
        <v>74.259999999999991</v>
      </c>
      <c r="BN7" s="75">
        <f t="shared" si="30"/>
        <v>3.4999999999939746</v>
      </c>
      <c r="BO7" s="75">
        <v>74.259999999999991</v>
      </c>
      <c r="BP7" s="75">
        <f t="shared" si="31"/>
        <v>3.4999999999939746</v>
      </c>
      <c r="BQ7" s="75">
        <v>74.257999999999996</v>
      </c>
      <c r="BR7" s="75">
        <f t="shared" si="32"/>
        <v>3.799999999993986</v>
      </c>
      <c r="BS7" s="75">
        <v>74.257999999999996</v>
      </c>
      <c r="BT7" s="75">
        <f t="shared" si="33"/>
        <v>3.799999999993986</v>
      </c>
      <c r="BU7" s="75">
        <v>74.259</v>
      </c>
      <c r="BV7" s="75">
        <f t="shared" si="34"/>
        <v>3.8999999999944635</v>
      </c>
    </row>
    <row r="8" spans="1:74" x14ac:dyDescent="0.25">
      <c r="A8" s="99" t="s">
        <v>70</v>
      </c>
      <c r="B8" s="95">
        <v>88.047000000000011</v>
      </c>
      <c r="C8" s="72">
        <v>88.047000000000011</v>
      </c>
      <c r="D8" s="73">
        <v>0</v>
      </c>
      <c r="E8" s="73">
        <v>88.046000000000006</v>
      </c>
      <c r="F8" s="98">
        <f t="shared" si="0"/>
        <v>0.1999999999981128</v>
      </c>
      <c r="G8" s="73">
        <v>88.044000000000011</v>
      </c>
      <c r="H8" s="98">
        <f t="shared" si="1"/>
        <v>0.2999999999971692</v>
      </c>
      <c r="I8" s="73">
        <v>88.043000000000006</v>
      </c>
      <c r="J8" s="98">
        <f t="shared" si="2"/>
        <v>0.59999999999860165</v>
      </c>
      <c r="K8" s="73">
        <v>88.042000000000002</v>
      </c>
      <c r="L8" s="98">
        <f t="shared" si="3"/>
        <v>0.79999999999671445</v>
      </c>
      <c r="M8" s="73">
        <v>88.042000000000002</v>
      </c>
      <c r="N8" s="98">
        <f t="shared" si="4"/>
        <v>1.0999999999953047</v>
      </c>
      <c r="O8" s="73">
        <v>88.043000000000006</v>
      </c>
      <c r="P8" s="98">
        <f t="shared" si="5"/>
        <v>1.0999999999981469</v>
      </c>
      <c r="Q8" s="73">
        <v>88.043000000000006</v>
      </c>
      <c r="R8" s="98">
        <f t="shared" si="6"/>
        <v>1.1999999999957822</v>
      </c>
      <c r="S8" s="73">
        <v>88.043000000000006</v>
      </c>
      <c r="T8" s="70">
        <f t="shared" si="7"/>
        <v>1.1999999999957822</v>
      </c>
      <c r="U8" s="73">
        <v>88.042000000000002</v>
      </c>
      <c r="V8" s="98">
        <f t="shared" si="8"/>
        <v>1.3999999999995794</v>
      </c>
      <c r="W8" s="73">
        <v>88.042000000000002</v>
      </c>
      <c r="X8" s="98">
        <f t="shared" si="9"/>
        <v>1.3999999999995794</v>
      </c>
      <c r="Y8" s="73">
        <v>88.043000000000006</v>
      </c>
      <c r="Z8" s="98">
        <f t="shared" si="10"/>
        <v>1.5000000000000568</v>
      </c>
      <c r="AA8" s="72">
        <v>88.042000000000002</v>
      </c>
      <c r="AB8" s="73">
        <f t="shared" si="11"/>
        <v>1.2999999999962597</v>
      </c>
      <c r="AC8" s="73">
        <v>88.04</v>
      </c>
      <c r="AD8" s="98">
        <f t="shared" si="12"/>
        <v>1.6999999999995907</v>
      </c>
      <c r="AE8" s="73">
        <v>88.04</v>
      </c>
      <c r="AF8" s="98">
        <f t="shared" si="13"/>
        <v>1.799999999997226</v>
      </c>
      <c r="AG8" s="73">
        <v>88.04</v>
      </c>
      <c r="AH8" s="98">
        <f t="shared" si="14"/>
        <v>1.9000000000005457</v>
      </c>
      <c r="AI8" s="73">
        <v>88.041000000000011</v>
      </c>
      <c r="AJ8" s="98">
        <f t="shared" si="15"/>
        <v>1.8999999999977035</v>
      </c>
      <c r="AK8" s="73">
        <v>88.041999999999987</v>
      </c>
      <c r="AL8" s="98">
        <f t="shared" si="16"/>
        <v>1.9999999999953388</v>
      </c>
      <c r="AM8" s="73">
        <v>88.042999999999992</v>
      </c>
      <c r="AN8" s="98">
        <f t="shared" si="17"/>
        <v>2.0999999999958163</v>
      </c>
      <c r="AO8" s="73">
        <v>88.042999999999992</v>
      </c>
      <c r="AP8" s="98">
        <f t="shared" si="18"/>
        <v>2.0999999999958163</v>
      </c>
      <c r="AQ8" s="73">
        <v>88.043999999999997</v>
      </c>
      <c r="AR8" s="70">
        <f t="shared" si="19"/>
        <v>2.0999999999929742</v>
      </c>
      <c r="AS8" s="73">
        <v>88.041999999999987</v>
      </c>
      <c r="AT8" s="98">
        <f t="shared" si="20"/>
        <v>2.2999999999939291</v>
      </c>
      <c r="AU8" s="73">
        <v>88.039999999999992</v>
      </c>
      <c r="AV8" s="98">
        <f t="shared" si="21"/>
        <v>2.4999999999963052</v>
      </c>
      <c r="AW8" s="73">
        <v>88.040999999999997</v>
      </c>
      <c r="AX8" s="98">
        <f t="shared" si="22"/>
        <v>2.3999999999958277</v>
      </c>
      <c r="AY8" s="73">
        <v>88.041999999999987</v>
      </c>
      <c r="AZ8" s="98">
        <f t="shared" si="23"/>
        <v>2.3999999999972488</v>
      </c>
      <c r="BA8" s="73">
        <v>88.040999999999997</v>
      </c>
      <c r="BB8" s="74">
        <f t="shared" si="24"/>
        <v>2.499999999993463</v>
      </c>
      <c r="BC8" s="75">
        <v>88.037999999999997</v>
      </c>
      <c r="BD8" s="75">
        <f t="shared" si="25"/>
        <v>2.5999999999953616</v>
      </c>
      <c r="BE8" s="75">
        <v>88.037999999999997</v>
      </c>
      <c r="BF8" s="75">
        <f t="shared" si="26"/>
        <v>2.7999999999963165</v>
      </c>
      <c r="BG8" s="75">
        <v>88.035999999999987</v>
      </c>
      <c r="BH8" s="75">
        <f t="shared" si="27"/>
        <v>2.8999999999939519</v>
      </c>
      <c r="BI8" s="75">
        <v>88.037999999999997</v>
      </c>
      <c r="BJ8" s="75">
        <f t="shared" si="28"/>
        <v>3.0999999999949068</v>
      </c>
      <c r="BK8" s="75">
        <v>88.038999999999987</v>
      </c>
      <c r="BL8" s="75">
        <f t="shared" si="29"/>
        <v>3.2999999999972829</v>
      </c>
      <c r="BM8" s="75">
        <v>88.037999999999997</v>
      </c>
      <c r="BN8" s="75">
        <f t="shared" si="30"/>
        <v>3.3999999999934971</v>
      </c>
      <c r="BO8" s="75">
        <v>88.037999999999997</v>
      </c>
      <c r="BP8" s="75">
        <f t="shared" si="31"/>
        <v>3.3999999999934971</v>
      </c>
      <c r="BQ8" s="75">
        <v>88.034999999999997</v>
      </c>
      <c r="BR8" s="75">
        <f t="shared" si="32"/>
        <v>3.599999999993031</v>
      </c>
      <c r="BS8" s="75">
        <v>88.035999999999987</v>
      </c>
      <c r="BT8" s="75">
        <f t="shared" si="33"/>
        <v>3.6999999999920874</v>
      </c>
      <c r="BU8" s="75">
        <v>88.036999999999992</v>
      </c>
      <c r="BV8" s="75">
        <f t="shared" si="34"/>
        <v>3.7999999999925649</v>
      </c>
    </row>
    <row r="9" spans="1:74" x14ac:dyDescent="0.25">
      <c r="A9" s="99" t="s">
        <v>71</v>
      </c>
      <c r="B9" s="95">
        <v>98.783000000000001</v>
      </c>
      <c r="C9" s="72">
        <v>98.783000000000001</v>
      </c>
      <c r="D9" s="73">
        <v>0</v>
      </c>
      <c r="E9" s="73">
        <v>98.781000000000006</v>
      </c>
      <c r="F9" s="98">
        <f t="shared" si="0"/>
        <v>9.9999999999056399E-2</v>
      </c>
      <c r="G9" s="73">
        <v>98.78</v>
      </c>
      <c r="H9" s="98">
        <f t="shared" si="1"/>
        <v>0.2999999999971692</v>
      </c>
      <c r="I9" s="73">
        <v>98.778000000000006</v>
      </c>
      <c r="J9" s="98">
        <f t="shared" si="2"/>
        <v>0.49999999999954525</v>
      </c>
      <c r="K9" s="73">
        <v>98.777000000000001</v>
      </c>
      <c r="L9" s="98">
        <f t="shared" si="3"/>
        <v>0.69999999999765805</v>
      </c>
      <c r="M9" s="73">
        <v>98.77600000000001</v>
      </c>
      <c r="N9" s="98">
        <f t="shared" si="4"/>
        <v>0.89999999999719194</v>
      </c>
      <c r="O9" s="73">
        <v>98.777000000000001</v>
      </c>
      <c r="P9" s="98">
        <f t="shared" si="5"/>
        <v>0.89999999999861302</v>
      </c>
      <c r="Q9" s="73">
        <v>98.777000000000001</v>
      </c>
      <c r="R9" s="98">
        <f t="shared" si="6"/>
        <v>0.99999999999624833</v>
      </c>
      <c r="S9" s="73">
        <v>98.777000000000001</v>
      </c>
      <c r="T9" s="70">
        <f t="shared" si="7"/>
        <v>0.99999999999624833</v>
      </c>
      <c r="U9" s="73">
        <v>98.77600000000001</v>
      </c>
      <c r="V9" s="98">
        <f t="shared" si="8"/>
        <v>1.2000000000014666</v>
      </c>
      <c r="W9" s="73">
        <v>98.77600000000001</v>
      </c>
      <c r="X9" s="98">
        <f t="shared" si="9"/>
        <v>1.2000000000014666</v>
      </c>
      <c r="Y9" s="73">
        <v>98.777000000000001</v>
      </c>
      <c r="Z9" s="98">
        <f t="shared" si="10"/>
        <v>1.300000000000523</v>
      </c>
      <c r="AA9" s="72">
        <v>98.777000000000001</v>
      </c>
      <c r="AB9" s="73">
        <f t="shared" si="11"/>
        <v>1.1999999999972033</v>
      </c>
      <c r="AC9" s="73">
        <v>98.774000000000001</v>
      </c>
      <c r="AD9" s="98">
        <f t="shared" si="12"/>
        <v>1.5000000000000568</v>
      </c>
      <c r="AE9" s="73">
        <v>98.775000000000006</v>
      </c>
      <c r="AF9" s="98">
        <f t="shared" si="13"/>
        <v>1.6999999999981696</v>
      </c>
      <c r="AG9" s="73">
        <v>98.775000000000006</v>
      </c>
      <c r="AH9" s="98">
        <f t="shared" si="14"/>
        <v>1.8000000000014893</v>
      </c>
      <c r="AI9" s="73">
        <v>98.77600000000001</v>
      </c>
      <c r="AJ9" s="98">
        <f t="shared" si="15"/>
        <v>1.7999999999986471</v>
      </c>
      <c r="AK9" s="73">
        <v>98.776999999999987</v>
      </c>
      <c r="AL9" s="98">
        <f t="shared" si="16"/>
        <v>1.8999999999962824</v>
      </c>
      <c r="AM9" s="73">
        <v>98.776999999999987</v>
      </c>
      <c r="AN9" s="98">
        <f t="shared" si="17"/>
        <v>1.8999999999962824</v>
      </c>
      <c r="AO9" s="73">
        <v>98.776999999999987</v>
      </c>
      <c r="AP9" s="98">
        <f t="shared" si="18"/>
        <v>1.8999999999962824</v>
      </c>
      <c r="AQ9" s="73">
        <v>98.777999999999992</v>
      </c>
      <c r="AR9" s="70">
        <f t="shared" si="19"/>
        <v>1.8999999999934403</v>
      </c>
      <c r="AS9" s="73">
        <v>98.775999999999996</v>
      </c>
      <c r="AT9" s="98">
        <f t="shared" si="20"/>
        <v>2.0999999999958163</v>
      </c>
      <c r="AU9" s="73">
        <v>98.774999999999991</v>
      </c>
      <c r="AV9" s="98">
        <f t="shared" si="21"/>
        <v>2.3999999999972488</v>
      </c>
      <c r="AW9" s="73">
        <v>98.775999999999996</v>
      </c>
      <c r="AX9" s="98">
        <f t="shared" si="22"/>
        <v>2.2999999999967713</v>
      </c>
      <c r="AY9" s="73">
        <v>98.775999999999996</v>
      </c>
      <c r="AZ9" s="98">
        <f t="shared" si="23"/>
        <v>2.199999999999136</v>
      </c>
      <c r="BA9" s="73">
        <v>98.774999999999991</v>
      </c>
      <c r="BB9" s="74">
        <f t="shared" si="24"/>
        <v>2.2999999999939291</v>
      </c>
      <c r="BC9" s="75">
        <v>98.771999999999991</v>
      </c>
      <c r="BD9" s="75">
        <f t="shared" si="25"/>
        <v>2.3999999999958277</v>
      </c>
      <c r="BE9" s="75">
        <v>98.771999999999991</v>
      </c>
      <c r="BF9" s="75">
        <f t="shared" si="26"/>
        <v>2.5999999999967827</v>
      </c>
      <c r="BG9" s="75">
        <v>98.77</v>
      </c>
      <c r="BH9" s="75">
        <f t="shared" si="27"/>
        <v>2.6999999999958391</v>
      </c>
      <c r="BI9" s="75">
        <v>98.77</v>
      </c>
      <c r="BJ9" s="75">
        <f t="shared" si="28"/>
        <v>2.6999999999958391</v>
      </c>
      <c r="BK9" s="75">
        <v>98.771999999999991</v>
      </c>
      <c r="BL9" s="75">
        <f t="shared" si="29"/>
        <v>2.9999999999986926</v>
      </c>
      <c r="BM9" s="75">
        <v>98.770999999999987</v>
      </c>
      <c r="BN9" s="75">
        <f t="shared" si="30"/>
        <v>3.0999999999934857</v>
      </c>
      <c r="BO9" s="75">
        <v>98.771999999999991</v>
      </c>
      <c r="BP9" s="75">
        <f t="shared" si="31"/>
        <v>3.1999999999939632</v>
      </c>
      <c r="BQ9" s="75">
        <v>98.768999999999991</v>
      </c>
      <c r="BR9" s="75">
        <f t="shared" si="32"/>
        <v>3.3999999999934971</v>
      </c>
      <c r="BS9" s="75">
        <v>98.768000000000001</v>
      </c>
      <c r="BT9" s="75">
        <f t="shared" si="33"/>
        <v>3.2999999999944407</v>
      </c>
      <c r="BU9" s="75">
        <v>98.77</v>
      </c>
      <c r="BV9" s="75">
        <f t="shared" si="34"/>
        <v>3.4999999999939746</v>
      </c>
    </row>
    <row r="10" spans="1:74" x14ac:dyDescent="0.25">
      <c r="A10" s="99" t="s">
        <v>72</v>
      </c>
      <c r="B10" s="95">
        <v>101.298</v>
      </c>
      <c r="C10" s="72">
        <v>101.298</v>
      </c>
      <c r="D10" s="73">
        <v>0</v>
      </c>
      <c r="E10" s="73">
        <v>101.29600000000001</v>
      </c>
      <c r="F10" s="98">
        <f t="shared" si="0"/>
        <v>9.9999999999056399E-2</v>
      </c>
      <c r="G10" s="73">
        <v>101.29400000000001</v>
      </c>
      <c r="H10" s="98">
        <f t="shared" si="1"/>
        <v>0.1999999999981128</v>
      </c>
      <c r="I10" s="73">
        <v>101.29300000000001</v>
      </c>
      <c r="J10" s="98">
        <f t="shared" si="2"/>
        <v>0.49999999999954525</v>
      </c>
      <c r="K10" s="73">
        <v>101.29100000000001</v>
      </c>
      <c r="L10" s="98">
        <f t="shared" si="3"/>
        <v>0.59999999999860165</v>
      </c>
      <c r="M10" s="73">
        <v>101.29100000000001</v>
      </c>
      <c r="N10" s="98">
        <f t="shared" si="4"/>
        <v>0.89999999999719194</v>
      </c>
      <c r="O10" s="73">
        <v>101.292</v>
      </c>
      <c r="P10" s="98">
        <f t="shared" si="5"/>
        <v>0.89999999999861302</v>
      </c>
      <c r="Q10" s="73">
        <v>101.292</v>
      </c>
      <c r="R10" s="98">
        <f t="shared" si="6"/>
        <v>0.99999999999624833</v>
      </c>
      <c r="S10" s="73">
        <v>101.29300000000001</v>
      </c>
      <c r="T10" s="70">
        <f t="shared" si="7"/>
        <v>1.0999999999967258</v>
      </c>
      <c r="U10" s="73">
        <v>101.29100000000001</v>
      </c>
      <c r="V10" s="98">
        <f t="shared" si="8"/>
        <v>1.2000000000014666</v>
      </c>
      <c r="W10" s="73">
        <v>101.29100000000001</v>
      </c>
      <c r="X10" s="98">
        <f t="shared" si="9"/>
        <v>1.2000000000014666</v>
      </c>
      <c r="Y10" s="73">
        <v>101.292</v>
      </c>
      <c r="Z10" s="98">
        <f t="shared" si="10"/>
        <v>1.300000000000523</v>
      </c>
      <c r="AA10" s="72">
        <v>101.292</v>
      </c>
      <c r="AB10" s="73">
        <f t="shared" si="11"/>
        <v>1.1999999999972033</v>
      </c>
      <c r="AC10" s="73">
        <v>101.289</v>
      </c>
      <c r="AD10" s="98">
        <f t="shared" si="12"/>
        <v>1.5000000000000568</v>
      </c>
      <c r="AE10" s="73">
        <v>101.289</v>
      </c>
      <c r="AF10" s="98">
        <f t="shared" si="13"/>
        <v>1.5999999999976922</v>
      </c>
      <c r="AG10" s="73">
        <v>101.289</v>
      </c>
      <c r="AH10" s="98">
        <f t="shared" si="14"/>
        <v>1.7000000000010118</v>
      </c>
      <c r="AI10" s="73">
        <v>101.29</v>
      </c>
      <c r="AJ10" s="98">
        <f t="shared" si="15"/>
        <v>1.6999999999981696</v>
      </c>
      <c r="AK10" s="73">
        <v>101.291</v>
      </c>
      <c r="AL10" s="98">
        <f t="shared" si="16"/>
        <v>1.799999999997226</v>
      </c>
      <c r="AM10" s="73">
        <v>101.29199999999999</v>
      </c>
      <c r="AN10" s="98">
        <f t="shared" si="17"/>
        <v>1.8999999999962824</v>
      </c>
      <c r="AO10" s="73">
        <v>101.29199999999999</v>
      </c>
      <c r="AP10" s="98">
        <f t="shared" si="18"/>
        <v>1.8999999999962824</v>
      </c>
      <c r="AQ10" s="73">
        <v>101.29299999999999</v>
      </c>
      <c r="AR10" s="70">
        <f t="shared" si="19"/>
        <v>1.8999999999934403</v>
      </c>
      <c r="AS10" s="73">
        <v>101.291</v>
      </c>
      <c r="AT10" s="98">
        <f t="shared" si="20"/>
        <v>2.0999999999958163</v>
      </c>
      <c r="AU10" s="73">
        <v>101.28999999999999</v>
      </c>
      <c r="AV10" s="98">
        <f t="shared" si="21"/>
        <v>2.3999999999972488</v>
      </c>
      <c r="AW10" s="73">
        <v>101.291</v>
      </c>
      <c r="AX10" s="98">
        <f t="shared" si="22"/>
        <v>2.2999999999967713</v>
      </c>
      <c r="AY10" s="73">
        <v>101.291</v>
      </c>
      <c r="AZ10" s="98">
        <f t="shared" si="23"/>
        <v>2.199999999999136</v>
      </c>
      <c r="BA10" s="73">
        <v>101.28999999999999</v>
      </c>
      <c r="BB10" s="74">
        <f t="shared" si="24"/>
        <v>2.2999999999939291</v>
      </c>
      <c r="BC10" s="75">
        <v>101.28699999999999</v>
      </c>
      <c r="BD10" s="75">
        <f t="shared" si="25"/>
        <v>2.3999999999958277</v>
      </c>
      <c r="BE10" s="75">
        <v>101.28599999999999</v>
      </c>
      <c r="BF10" s="75">
        <f t="shared" si="26"/>
        <v>2.4999999999963052</v>
      </c>
      <c r="BG10" s="75">
        <v>101.285</v>
      </c>
      <c r="BH10" s="75">
        <f t="shared" si="27"/>
        <v>2.6999999999958391</v>
      </c>
      <c r="BI10" s="75">
        <v>101.28599999999999</v>
      </c>
      <c r="BJ10" s="75">
        <f t="shared" si="28"/>
        <v>2.7999999999948955</v>
      </c>
      <c r="BK10" s="75">
        <v>101.28599999999999</v>
      </c>
      <c r="BL10" s="75">
        <f t="shared" si="29"/>
        <v>2.8999999999982151</v>
      </c>
      <c r="BM10" s="75">
        <v>101.285</v>
      </c>
      <c r="BN10" s="75">
        <f t="shared" si="30"/>
        <v>2.9999999999944293</v>
      </c>
      <c r="BO10" s="75">
        <v>101.285</v>
      </c>
      <c r="BP10" s="75">
        <f t="shared" si="31"/>
        <v>2.9999999999944293</v>
      </c>
      <c r="BQ10" s="75">
        <v>101.282</v>
      </c>
      <c r="BR10" s="75">
        <f t="shared" si="32"/>
        <v>3.1999999999939632</v>
      </c>
      <c r="BS10" s="75">
        <v>101.28299999999999</v>
      </c>
      <c r="BT10" s="75">
        <f t="shared" si="33"/>
        <v>3.2999999999930196</v>
      </c>
      <c r="BU10" s="75">
        <v>101.28399999999999</v>
      </c>
      <c r="BV10" s="75">
        <f t="shared" si="34"/>
        <v>3.3999999999934971</v>
      </c>
    </row>
    <row r="11" spans="1:74" x14ac:dyDescent="0.25">
      <c r="A11" s="99" t="s">
        <v>73</v>
      </c>
      <c r="B11" s="95">
        <v>112.099</v>
      </c>
      <c r="C11" s="72">
        <v>112.099</v>
      </c>
      <c r="D11" s="73">
        <v>0</v>
      </c>
      <c r="E11" s="73">
        <v>112.09700000000001</v>
      </c>
      <c r="F11" s="98">
        <f t="shared" si="0"/>
        <v>9.9999999999056399E-2</v>
      </c>
      <c r="G11" s="73">
        <v>112.095</v>
      </c>
      <c r="H11" s="98">
        <f t="shared" si="1"/>
        <v>0.19999999999669171</v>
      </c>
      <c r="I11" s="73">
        <v>112.092</v>
      </c>
      <c r="J11" s="98">
        <f t="shared" si="2"/>
        <v>0.29999999999859028</v>
      </c>
      <c r="K11" s="73">
        <v>112.092</v>
      </c>
      <c r="L11" s="98">
        <f t="shared" si="3"/>
        <v>0.59999999999718057</v>
      </c>
      <c r="M11" s="73">
        <v>112.09100000000001</v>
      </c>
      <c r="N11" s="98">
        <f t="shared" si="4"/>
        <v>0.79999999999671445</v>
      </c>
      <c r="O11" s="73">
        <v>112.093</v>
      </c>
      <c r="P11" s="98">
        <f t="shared" si="5"/>
        <v>0.89999999999861302</v>
      </c>
      <c r="Q11" s="73">
        <v>112.093</v>
      </c>
      <c r="R11" s="98">
        <f t="shared" si="6"/>
        <v>0.99999999999624833</v>
      </c>
      <c r="S11" s="73">
        <v>112.093</v>
      </c>
      <c r="T11" s="70">
        <f t="shared" si="7"/>
        <v>0.99999999999624833</v>
      </c>
      <c r="U11" s="73">
        <v>112.092</v>
      </c>
      <c r="V11" s="98">
        <f t="shared" si="8"/>
        <v>1.2000000000000455</v>
      </c>
      <c r="W11" s="73">
        <v>112.092</v>
      </c>
      <c r="X11" s="98">
        <f t="shared" si="9"/>
        <v>1.2000000000000455</v>
      </c>
      <c r="Y11" s="73">
        <v>112.092</v>
      </c>
      <c r="Z11" s="98">
        <f t="shared" si="10"/>
        <v>1.2000000000000455</v>
      </c>
      <c r="AA11" s="72">
        <v>112.092</v>
      </c>
      <c r="AB11" s="73">
        <f t="shared" si="11"/>
        <v>1.0999999999967258</v>
      </c>
      <c r="AC11" s="73">
        <v>112.09</v>
      </c>
      <c r="AD11" s="98">
        <f t="shared" si="12"/>
        <v>1.5000000000000568</v>
      </c>
      <c r="AE11" s="73">
        <v>112.089</v>
      </c>
      <c r="AF11" s="98">
        <f t="shared" si="13"/>
        <v>1.4999999999972147</v>
      </c>
      <c r="AG11" s="73">
        <v>112.089</v>
      </c>
      <c r="AH11" s="98">
        <f t="shared" si="14"/>
        <v>1.6000000000005343</v>
      </c>
      <c r="AI11" s="73">
        <v>112.09</v>
      </c>
      <c r="AJ11" s="98">
        <f t="shared" si="15"/>
        <v>1.5999999999976922</v>
      </c>
      <c r="AK11" s="73">
        <v>112.092</v>
      </c>
      <c r="AL11" s="98">
        <f t="shared" si="16"/>
        <v>1.799999999997226</v>
      </c>
      <c r="AM11" s="73">
        <v>112.092</v>
      </c>
      <c r="AN11" s="98">
        <f t="shared" si="17"/>
        <v>1.799999999997226</v>
      </c>
      <c r="AO11" s="73">
        <v>112.09299999999999</v>
      </c>
      <c r="AP11" s="98">
        <f t="shared" si="18"/>
        <v>1.8999999999962824</v>
      </c>
      <c r="AQ11" s="73">
        <v>112.09299999999999</v>
      </c>
      <c r="AR11" s="70">
        <f t="shared" si="19"/>
        <v>1.7999999999929628</v>
      </c>
      <c r="AS11" s="73">
        <v>112.09099999999999</v>
      </c>
      <c r="AT11" s="98">
        <f t="shared" si="20"/>
        <v>1.9999999999953388</v>
      </c>
      <c r="AU11" s="73">
        <v>112.08999999999999</v>
      </c>
      <c r="AV11" s="98">
        <f t="shared" si="21"/>
        <v>2.2999999999967713</v>
      </c>
      <c r="AW11" s="73">
        <v>112.08999999999999</v>
      </c>
      <c r="AX11" s="98">
        <f t="shared" si="22"/>
        <v>2.0999999999958163</v>
      </c>
      <c r="AY11" s="73">
        <v>112.09099999999999</v>
      </c>
      <c r="AZ11" s="98">
        <f t="shared" si="23"/>
        <v>2.0999999999986585</v>
      </c>
      <c r="BA11" s="73">
        <v>112.089</v>
      </c>
      <c r="BB11" s="74">
        <f t="shared" si="24"/>
        <v>2.0999999999943952</v>
      </c>
      <c r="BC11" s="75">
        <v>112.086</v>
      </c>
      <c r="BD11" s="75">
        <f t="shared" si="25"/>
        <v>2.1999999999962938</v>
      </c>
      <c r="BE11" s="75">
        <v>112.086</v>
      </c>
      <c r="BF11" s="75">
        <f t="shared" si="26"/>
        <v>2.3999999999972488</v>
      </c>
      <c r="BG11" s="75">
        <v>112.08399999999999</v>
      </c>
      <c r="BH11" s="75">
        <f t="shared" si="27"/>
        <v>2.4999999999948841</v>
      </c>
      <c r="BI11" s="75">
        <v>112.08499999999999</v>
      </c>
      <c r="BJ11" s="75">
        <f t="shared" si="28"/>
        <v>2.5999999999953616</v>
      </c>
      <c r="BK11" s="75">
        <v>112.08699999999999</v>
      </c>
      <c r="BL11" s="75">
        <f t="shared" si="29"/>
        <v>2.8999999999982151</v>
      </c>
      <c r="BM11" s="75">
        <v>112.08499999999999</v>
      </c>
      <c r="BN11" s="75">
        <f t="shared" si="30"/>
        <v>2.8999999999939519</v>
      </c>
      <c r="BO11" s="75">
        <v>112.08499999999999</v>
      </c>
      <c r="BP11" s="75">
        <f t="shared" si="31"/>
        <v>2.8999999999939519</v>
      </c>
      <c r="BQ11" s="75">
        <v>112.083</v>
      </c>
      <c r="BR11" s="75">
        <f t="shared" si="32"/>
        <v>3.1999999999939632</v>
      </c>
      <c r="BS11" s="75">
        <v>112.08199999999999</v>
      </c>
      <c r="BT11" s="75">
        <f t="shared" si="33"/>
        <v>3.0999999999934857</v>
      </c>
      <c r="BU11" s="75">
        <v>112.083</v>
      </c>
      <c r="BV11" s="75">
        <f t="shared" si="34"/>
        <v>3.1999999999939632</v>
      </c>
    </row>
    <row r="12" spans="1:74" x14ac:dyDescent="0.25">
      <c r="A12" s="99" t="s">
        <v>74</v>
      </c>
      <c r="B12" s="95">
        <v>125.768</v>
      </c>
      <c r="C12" s="72">
        <v>125.768</v>
      </c>
      <c r="D12" s="73">
        <v>0</v>
      </c>
      <c r="E12" s="73">
        <v>125.76700000000001</v>
      </c>
      <c r="F12" s="98">
        <f t="shared" si="0"/>
        <v>0.19999999999953388</v>
      </c>
      <c r="G12" s="73">
        <v>125.76400000000001</v>
      </c>
      <c r="H12" s="98">
        <f t="shared" si="1"/>
        <v>0.1999999999981128</v>
      </c>
      <c r="I12" s="73">
        <v>125.762</v>
      </c>
      <c r="J12" s="98">
        <f t="shared" si="2"/>
        <v>0.39999999999906777</v>
      </c>
      <c r="K12" s="73">
        <v>125.759</v>
      </c>
      <c r="L12" s="98">
        <f t="shared" si="3"/>
        <v>0.39999999999764668</v>
      </c>
      <c r="M12" s="73">
        <v>125.759</v>
      </c>
      <c r="N12" s="98">
        <f t="shared" si="4"/>
        <v>0.69999999999623697</v>
      </c>
      <c r="O12" s="73">
        <v>125.759</v>
      </c>
      <c r="P12" s="98">
        <f t="shared" si="5"/>
        <v>0.59999999999860165</v>
      </c>
      <c r="Q12" s="73">
        <v>125.759</v>
      </c>
      <c r="R12" s="98">
        <f t="shared" si="6"/>
        <v>0.69999999999623697</v>
      </c>
      <c r="S12" s="73">
        <v>125.76100000000001</v>
      </c>
      <c r="T12" s="70">
        <f t="shared" si="7"/>
        <v>0.89999999999719194</v>
      </c>
      <c r="U12" s="73">
        <v>125.76</v>
      </c>
      <c r="V12" s="98">
        <f t="shared" si="8"/>
        <v>1.1000000000009891</v>
      </c>
      <c r="W12" s="73">
        <v>125.76</v>
      </c>
      <c r="X12" s="98">
        <f t="shared" si="9"/>
        <v>1.1000000000009891</v>
      </c>
      <c r="Y12" s="73">
        <v>125.76</v>
      </c>
      <c r="Z12" s="98">
        <f t="shared" si="10"/>
        <v>1.1000000000009891</v>
      </c>
      <c r="AA12" s="72">
        <v>125.76100000000001</v>
      </c>
      <c r="AB12" s="73">
        <f t="shared" si="11"/>
        <v>1.0999999999981469</v>
      </c>
      <c r="AC12" s="73">
        <v>125.75700000000001</v>
      </c>
      <c r="AD12" s="98">
        <f t="shared" si="12"/>
        <v>1.300000000000523</v>
      </c>
      <c r="AE12" s="73">
        <v>125.756</v>
      </c>
      <c r="AF12" s="98">
        <f t="shared" si="13"/>
        <v>1.2999999999976808</v>
      </c>
      <c r="AG12" s="73">
        <v>125.756</v>
      </c>
      <c r="AH12" s="98">
        <f t="shared" si="14"/>
        <v>1.4000000000010004</v>
      </c>
      <c r="AI12" s="73">
        <v>125.75700000000001</v>
      </c>
      <c r="AJ12" s="98">
        <f t="shared" si="15"/>
        <v>1.3999999999981583</v>
      </c>
      <c r="AK12" s="73">
        <v>125.758</v>
      </c>
      <c r="AL12" s="98">
        <f t="shared" si="16"/>
        <v>1.4999999999972147</v>
      </c>
      <c r="AM12" s="73">
        <v>125.75999999999999</v>
      </c>
      <c r="AN12" s="98">
        <f t="shared" si="17"/>
        <v>1.6999999999967486</v>
      </c>
      <c r="AO12" s="73">
        <v>125.759</v>
      </c>
      <c r="AP12" s="98">
        <f t="shared" si="18"/>
        <v>1.5999999999976922</v>
      </c>
      <c r="AQ12" s="73">
        <v>125.761</v>
      </c>
      <c r="AR12" s="70">
        <f t="shared" si="19"/>
        <v>1.6999999999939064</v>
      </c>
      <c r="AS12" s="73">
        <v>125.758</v>
      </c>
      <c r="AT12" s="98">
        <f t="shared" si="20"/>
        <v>1.799999999995805</v>
      </c>
      <c r="AU12" s="73">
        <v>125.75699999999999</v>
      </c>
      <c r="AV12" s="98">
        <f t="shared" si="21"/>
        <v>2.0999999999972374</v>
      </c>
      <c r="AW12" s="73">
        <v>125.75699999999999</v>
      </c>
      <c r="AX12" s="98">
        <f t="shared" si="22"/>
        <v>1.8999999999962824</v>
      </c>
      <c r="AY12" s="73">
        <v>125.758</v>
      </c>
      <c r="AZ12" s="98">
        <f t="shared" si="23"/>
        <v>1.8999999999991246</v>
      </c>
      <c r="BA12" s="73">
        <v>125.756</v>
      </c>
      <c r="BB12" s="74">
        <f t="shared" si="24"/>
        <v>1.8999999999948614</v>
      </c>
      <c r="BC12" s="75">
        <v>125.753</v>
      </c>
      <c r="BD12" s="75">
        <f t="shared" si="25"/>
        <v>1.9999999999967599</v>
      </c>
      <c r="BE12" s="75">
        <v>125.753</v>
      </c>
      <c r="BF12" s="75">
        <f t="shared" si="26"/>
        <v>2.1999999999977149</v>
      </c>
      <c r="BG12" s="75">
        <v>125.75099999999999</v>
      </c>
      <c r="BH12" s="75">
        <f t="shared" si="27"/>
        <v>2.2999999999953502</v>
      </c>
      <c r="BI12" s="75">
        <v>125.752</v>
      </c>
      <c r="BJ12" s="75">
        <f t="shared" si="28"/>
        <v>2.3999999999958277</v>
      </c>
      <c r="BK12" s="75">
        <v>125.753</v>
      </c>
      <c r="BL12" s="75">
        <f t="shared" si="29"/>
        <v>2.5999999999996248</v>
      </c>
      <c r="BM12" s="75">
        <v>125.75099999999999</v>
      </c>
      <c r="BN12" s="75">
        <f t="shared" si="30"/>
        <v>2.5999999999939405</v>
      </c>
      <c r="BO12" s="75">
        <v>125.752</v>
      </c>
      <c r="BP12" s="75">
        <f t="shared" si="31"/>
        <v>2.699999999994418</v>
      </c>
      <c r="BQ12" s="75">
        <v>125.749</v>
      </c>
      <c r="BR12" s="75">
        <f t="shared" si="32"/>
        <v>2.8999999999939519</v>
      </c>
      <c r="BS12" s="75">
        <v>125.749</v>
      </c>
      <c r="BT12" s="75">
        <f t="shared" si="33"/>
        <v>2.8999999999939519</v>
      </c>
      <c r="BU12" s="75">
        <v>125.75</v>
      </c>
      <c r="BV12" s="75">
        <f t="shared" si="34"/>
        <v>2.9999999999944293</v>
      </c>
    </row>
    <row r="13" spans="1:74" x14ac:dyDescent="0.25">
      <c r="A13" s="99" t="s">
        <v>75</v>
      </c>
      <c r="B13" s="95">
        <v>139.24199999999999</v>
      </c>
      <c r="C13" s="72">
        <v>139.24199999999999</v>
      </c>
      <c r="D13" s="73">
        <v>0</v>
      </c>
      <c r="E13" s="73">
        <v>139.24</v>
      </c>
      <c r="F13" s="98">
        <f t="shared" si="0"/>
        <v>0.10000000000047748</v>
      </c>
      <c r="G13" s="73">
        <v>139.23699999999999</v>
      </c>
      <c r="H13" s="98">
        <f t="shared" si="1"/>
        <v>9.9999999997635314E-2</v>
      </c>
      <c r="I13" s="73">
        <v>139.23500000000001</v>
      </c>
      <c r="J13" s="98">
        <f t="shared" si="2"/>
        <v>0.30000000000143245</v>
      </c>
      <c r="K13" s="73">
        <v>139.23400000000001</v>
      </c>
      <c r="L13" s="98">
        <f t="shared" si="3"/>
        <v>0.49999999999954525</v>
      </c>
      <c r="M13" s="73">
        <v>139.233</v>
      </c>
      <c r="N13" s="98">
        <f t="shared" si="4"/>
        <v>0.69999999999765805</v>
      </c>
      <c r="O13" s="73">
        <v>139.23400000000001</v>
      </c>
      <c r="P13" s="98">
        <f t="shared" si="5"/>
        <v>0.70000000000050022</v>
      </c>
      <c r="Q13" s="73">
        <v>139.23400000000001</v>
      </c>
      <c r="R13" s="98">
        <f t="shared" si="6"/>
        <v>0.79999999999813554</v>
      </c>
      <c r="S13" s="73">
        <v>139.23400000000001</v>
      </c>
      <c r="T13" s="70">
        <f t="shared" si="7"/>
        <v>0.79999999999813554</v>
      </c>
      <c r="U13" s="73">
        <v>139.233</v>
      </c>
      <c r="V13" s="98">
        <f t="shared" si="8"/>
        <v>1.0000000000019327</v>
      </c>
      <c r="W13" s="73">
        <v>139.232</v>
      </c>
      <c r="X13" s="98">
        <f t="shared" si="9"/>
        <v>0.90000000000145519</v>
      </c>
      <c r="Y13" s="73">
        <v>139.233</v>
      </c>
      <c r="Z13" s="98">
        <f t="shared" si="10"/>
        <v>1.0000000000019327</v>
      </c>
      <c r="AA13" s="72">
        <v>139.23400000000001</v>
      </c>
      <c r="AB13" s="73">
        <f t="shared" si="11"/>
        <v>0.99999999999909051</v>
      </c>
      <c r="AC13" s="73">
        <v>139.23000000000002</v>
      </c>
      <c r="AD13" s="98">
        <f t="shared" si="12"/>
        <v>1.2000000000028876</v>
      </c>
      <c r="AE13" s="73">
        <v>139.22900000000001</v>
      </c>
      <c r="AF13" s="98">
        <f t="shared" si="13"/>
        <v>1.2000000000000455</v>
      </c>
      <c r="AG13" s="73">
        <v>139.23000000000002</v>
      </c>
      <c r="AH13" s="98">
        <f t="shared" si="14"/>
        <v>1.4000000000038426</v>
      </c>
      <c r="AI13" s="73">
        <v>139.23099999999999</v>
      </c>
      <c r="AJ13" s="98">
        <f t="shared" si="15"/>
        <v>1.3999999999981583</v>
      </c>
      <c r="AK13" s="73">
        <v>139.232</v>
      </c>
      <c r="AL13" s="98">
        <f t="shared" si="16"/>
        <v>1.4999999999986358</v>
      </c>
      <c r="AM13" s="73">
        <v>139.233</v>
      </c>
      <c r="AN13" s="98">
        <f t="shared" si="17"/>
        <v>1.5999999999991132</v>
      </c>
      <c r="AO13" s="73">
        <v>139.233</v>
      </c>
      <c r="AP13" s="98">
        <f t="shared" si="18"/>
        <v>1.5999999999991132</v>
      </c>
      <c r="AQ13" s="73">
        <v>139.23399999999998</v>
      </c>
      <c r="AR13" s="70">
        <f t="shared" si="19"/>
        <v>1.5999999999934289</v>
      </c>
      <c r="AS13" s="73">
        <v>139.23099999999999</v>
      </c>
      <c r="AT13" s="98">
        <f t="shared" si="20"/>
        <v>1.6999999999967486</v>
      </c>
      <c r="AU13" s="73">
        <v>139.22899999999998</v>
      </c>
      <c r="AV13" s="98">
        <f t="shared" si="21"/>
        <v>1.8999999999977035</v>
      </c>
      <c r="AW13" s="73">
        <v>139.22999999999999</v>
      </c>
      <c r="AX13" s="98">
        <f t="shared" si="22"/>
        <v>1.799999999997226</v>
      </c>
      <c r="AY13" s="73">
        <v>139.23099999999999</v>
      </c>
      <c r="AZ13" s="98">
        <f t="shared" si="23"/>
        <v>1.8000000000000682</v>
      </c>
      <c r="BA13" s="73">
        <v>139.22799999999998</v>
      </c>
      <c r="BB13" s="74">
        <f t="shared" si="24"/>
        <v>1.6999999999939064</v>
      </c>
      <c r="BC13" s="75">
        <v>139.226</v>
      </c>
      <c r="BD13" s="75">
        <f t="shared" si="25"/>
        <v>1.8999999999977035</v>
      </c>
      <c r="BE13" s="75">
        <v>139.226</v>
      </c>
      <c r="BF13" s="75">
        <f t="shared" si="26"/>
        <v>2.0999999999986585</v>
      </c>
      <c r="BG13" s="75">
        <v>139.22399999999999</v>
      </c>
      <c r="BH13" s="75">
        <f t="shared" si="27"/>
        <v>2.1999999999962938</v>
      </c>
      <c r="BI13" s="75">
        <v>139.22499999999999</v>
      </c>
      <c r="BJ13" s="75">
        <f t="shared" si="28"/>
        <v>2.2999999999967713</v>
      </c>
      <c r="BK13" s="75">
        <v>139.22499999999999</v>
      </c>
      <c r="BL13" s="75">
        <f t="shared" si="29"/>
        <v>2.4000000000000909</v>
      </c>
      <c r="BM13" s="75">
        <v>139.22299999999998</v>
      </c>
      <c r="BN13" s="75">
        <f t="shared" si="30"/>
        <v>2.3999999999944066</v>
      </c>
      <c r="BO13" s="75">
        <v>139.22399999999999</v>
      </c>
      <c r="BP13" s="75">
        <f t="shared" si="31"/>
        <v>2.4999999999948841</v>
      </c>
      <c r="BQ13" s="75">
        <v>139.221</v>
      </c>
      <c r="BR13" s="75">
        <f t="shared" si="32"/>
        <v>2.6999999999958391</v>
      </c>
      <c r="BS13" s="75">
        <v>139.22</v>
      </c>
      <c r="BT13" s="75">
        <f t="shared" si="33"/>
        <v>2.5999999999953616</v>
      </c>
      <c r="BU13" s="75">
        <v>139.22199999999998</v>
      </c>
      <c r="BV13" s="75">
        <f t="shared" si="34"/>
        <v>2.7999999999934744</v>
      </c>
    </row>
    <row r="14" spans="1:74" x14ac:dyDescent="0.25">
      <c r="A14" s="99" t="s">
        <v>76</v>
      </c>
      <c r="B14" s="95">
        <v>155.321</v>
      </c>
      <c r="C14" s="72">
        <v>155.321</v>
      </c>
      <c r="D14" s="73">
        <v>0</v>
      </c>
      <c r="E14" s="73">
        <v>155.32</v>
      </c>
      <c r="F14" s="98">
        <f t="shared" si="0"/>
        <v>0.1999999999981128</v>
      </c>
      <c r="G14" s="73">
        <v>155.31700000000001</v>
      </c>
      <c r="H14" s="98">
        <f t="shared" si="1"/>
        <v>0.1999999999981128</v>
      </c>
      <c r="I14" s="73">
        <v>155.315</v>
      </c>
      <c r="J14" s="98">
        <f t="shared" si="2"/>
        <v>0.39999999999906777</v>
      </c>
      <c r="K14" s="73">
        <v>155.31300000000002</v>
      </c>
      <c r="L14" s="98">
        <f t="shared" si="3"/>
        <v>0.49999999999954525</v>
      </c>
      <c r="M14" s="73">
        <v>155.31200000000001</v>
      </c>
      <c r="N14" s="98">
        <f t="shared" si="4"/>
        <v>0.69999999999765805</v>
      </c>
      <c r="O14" s="73">
        <v>155.31300000000002</v>
      </c>
      <c r="P14" s="98">
        <f t="shared" si="5"/>
        <v>0.70000000000050022</v>
      </c>
      <c r="Q14" s="73">
        <v>155.31300000000002</v>
      </c>
      <c r="R14" s="98">
        <f t="shared" si="6"/>
        <v>0.79999999999813554</v>
      </c>
      <c r="S14" s="73">
        <v>155.31300000000002</v>
      </c>
      <c r="T14" s="70">
        <f t="shared" si="7"/>
        <v>0.79999999999813554</v>
      </c>
      <c r="U14" s="73">
        <v>155.31100000000001</v>
      </c>
      <c r="V14" s="98">
        <f t="shared" si="8"/>
        <v>0.90000000000145519</v>
      </c>
      <c r="W14" s="73">
        <v>155.31200000000001</v>
      </c>
      <c r="X14" s="98">
        <f t="shared" si="9"/>
        <v>1.0000000000019327</v>
      </c>
      <c r="Y14" s="73">
        <v>155.31200000000001</v>
      </c>
      <c r="Z14" s="98">
        <f t="shared" si="10"/>
        <v>1.0000000000019327</v>
      </c>
      <c r="AA14" s="72">
        <v>155.31200000000001</v>
      </c>
      <c r="AB14" s="73">
        <f t="shared" si="11"/>
        <v>0.89999999999861302</v>
      </c>
      <c r="AC14" s="73">
        <v>155.309</v>
      </c>
      <c r="AD14" s="98">
        <f t="shared" si="12"/>
        <v>1.2000000000000455</v>
      </c>
      <c r="AE14" s="73">
        <v>155.30799999999999</v>
      </c>
      <c r="AF14" s="98">
        <f t="shared" si="13"/>
        <v>1.1999999999972033</v>
      </c>
      <c r="AG14" s="73">
        <v>155.30799999999999</v>
      </c>
      <c r="AH14" s="98">
        <f t="shared" si="14"/>
        <v>1.300000000000523</v>
      </c>
      <c r="AI14" s="73">
        <v>155.31</v>
      </c>
      <c r="AJ14" s="98">
        <f t="shared" si="15"/>
        <v>1.3999999999981583</v>
      </c>
      <c r="AK14" s="73">
        <v>155.31</v>
      </c>
      <c r="AL14" s="98">
        <f t="shared" si="16"/>
        <v>1.3999999999981583</v>
      </c>
      <c r="AM14" s="73">
        <v>155.31100000000001</v>
      </c>
      <c r="AN14" s="98">
        <f t="shared" si="17"/>
        <v>1.4999999999986358</v>
      </c>
      <c r="AO14" s="73">
        <v>155.31100000000001</v>
      </c>
      <c r="AP14" s="98">
        <f t="shared" si="18"/>
        <v>1.4999999999986358</v>
      </c>
      <c r="AQ14" s="73">
        <v>155.31199999999998</v>
      </c>
      <c r="AR14" s="70">
        <f t="shared" si="19"/>
        <v>1.4999999999929514</v>
      </c>
      <c r="AS14" s="73">
        <v>155.309</v>
      </c>
      <c r="AT14" s="98">
        <f t="shared" si="20"/>
        <v>1.5999999999962711</v>
      </c>
      <c r="AU14" s="73">
        <v>155.30699999999999</v>
      </c>
      <c r="AV14" s="98">
        <f t="shared" si="21"/>
        <v>1.799999999997226</v>
      </c>
      <c r="AW14" s="73">
        <v>155.30799999999999</v>
      </c>
      <c r="AX14" s="98">
        <f t="shared" si="22"/>
        <v>1.6999999999967486</v>
      </c>
      <c r="AY14" s="73">
        <v>155.309</v>
      </c>
      <c r="AZ14" s="98">
        <f t="shared" si="23"/>
        <v>1.6999999999995907</v>
      </c>
      <c r="BA14" s="73">
        <v>155.30599999999998</v>
      </c>
      <c r="BB14" s="74">
        <f t="shared" si="24"/>
        <v>1.5999999999934289</v>
      </c>
      <c r="BC14" s="75">
        <v>155.303</v>
      </c>
      <c r="BD14" s="75">
        <f t="shared" si="25"/>
        <v>1.6999999999967486</v>
      </c>
      <c r="BE14" s="75">
        <v>155.304</v>
      </c>
      <c r="BF14" s="75">
        <f t="shared" si="26"/>
        <v>1.999999999998181</v>
      </c>
      <c r="BG14" s="75">
        <v>155.30099999999999</v>
      </c>
      <c r="BH14" s="75">
        <f t="shared" si="27"/>
        <v>1.9999999999953388</v>
      </c>
      <c r="BI14" s="75">
        <v>155.30199999999999</v>
      </c>
      <c r="BJ14" s="75">
        <f t="shared" si="28"/>
        <v>2.0999999999958163</v>
      </c>
      <c r="BK14" s="75">
        <v>155.30199999999999</v>
      </c>
      <c r="BL14" s="75">
        <f t="shared" si="29"/>
        <v>2.199999999999136</v>
      </c>
      <c r="BM14" s="75">
        <v>155.29999999999998</v>
      </c>
      <c r="BN14" s="75">
        <f t="shared" si="30"/>
        <v>2.1999999999934516</v>
      </c>
      <c r="BO14" s="75">
        <v>155.30099999999999</v>
      </c>
      <c r="BP14" s="75">
        <f t="shared" si="31"/>
        <v>2.2999999999939291</v>
      </c>
      <c r="BQ14" s="75">
        <v>155.297</v>
      </c>
      <c r="BR14" s="75">
        <f t="shared" si="32"/>
        <v>2.3999999999944066</v>
      </c>
      <c r="BS14" s="75">
        <v>155.29599999999999</v>
      </c>
      <c r="BT14" s="75">
        <f t="shared" si="33"/>
        <v>2.2999999999939291</v>
      </c>
      <c r="BU14" s="75">
        <v>155.298</v>
      </c>
      <c r="BV14" s="75">
        <f t="shared" si="34"/>
        <v>2.4999999999948841</v>
      </c>
    </row>
    <row r="15" spans="1:74" x14ac:dyDescent="0.25">
      <c r="A15" s="99" t="s">
        <v>77</v>
      </c>
      <c r="B15" s="95">
        <v>169.26500000000001</v>
      </c>
      <c r="C15" s="72">
        <v>169.26500000000001</v>
      </c>
      <c r="D15" s="73">
        <v>0</v>
      </c>
      <c r="E15" s="73">
        <v>169.26400000000001</v>
      </c>
      <c r="F15" s="98">
        <f t="shared" si="0"/>
        <v>0.1999999999981128</v>
      </c>
      <c r="G15" s="73">
        <v>169.26</v>
      </c>
      <c r="H15" s="98">
        <f t="shared" si="1"/>
        <v>9.9999999994793143E-2</v>
      </c>
      <c r="I15" s="73">
        <v>169.25800000000001</v>
      </c>
      <c r="J15" s="98">
        <f t="shared" si="2"/>
        <v>0.29999999999859028</v>
      </c>
      <c r="K15" s="73">
        <v>169.256</v>
      </c>
      <c r="L15" s="98">
        <f t="shared" si="3"/>
        <v>0.3999999999962256</v>
      </c>
      <c r="M15" s="73">
        <v>169.25399999999999</v>
      </c>
      <c r="N15" s="98">
        <f t="shared" si="4"/>
        <v>0.49999999999386091</v>
      </c>
      <c r="O15" s="73">
        <v>169.256</v>
      </c>
      <c r="P15" s="98">
        <f t="shared" si="5"/>
        <v>0.59999999999718057</v>
      </c>
      <c r="Q15" s="73">
        <v>169.256</v>
      </c>
      <c r="R15" s="98">
        <f t="shared" si="6"/>
        <v>0.69999999999481588</v>
      </c>
      <c r="S15" s="73">
        <v>169.256</v>
      </c>
      <c r="T15" s="70">
        <f t="shared" si="7"/>
        <v>0.69999999999481588</v>
      </c>
      <c r="U15" s="73">
        <v>169.25399999999999</v>
      </c>
      <c r="V15" s="98">
        <f t="shared" si="8"/>
        <v>0.79999999999813554</v>
      </c>
      <c r="W15" s="73">
        <v>169.25399999999999</v>
      </c>
      <c r="X15" s="98">
        <f t="shared" si="9"/>
        <v>0.79999999999813554</v>
      </c>
      <c r="Y15" s="73">
        <v>169.25399999999999</v>
      </c>
      <c r="Z15" s="98">
        <f t="shared" si="10"/>
        <v>0.79999999999813554</v>
      </c>
      <c r="AA15" s="72">
        <v>169.255</v>
      </c>
      <c r="AB15" s="73">
        <f t="shared" si="11"/>
        <v>0.79999999999529336</v>
      </c>
      <c r="AC15" s="73">
        <v>169.251</v>
      </c>
      <c r="AD15" s="98">
        <f t="shared" si="12"/>
        <v>0.99999999999909051</v>
      </c>
      <c r="AE15" s="73">
        <v>169.25</v>
      </c>
      <c r="AF15" s="98">
        <f t="shared" si="13"/>
        <v>0.99999999999624833</v>
      </c>
      <c r="AG15" s="73">
        <v>169.251</v>
      </c>
      <c r="AH15" s="98">
        <f t="shared" si="14"/>
        <v>1.2000000000000455</v>
      </c>
      <c r="AI15" s="73">
        <v>169.25200000000001</v>
      </c>
      <c r="AJ15" s="98">
        <f t="shared" si="15"/>
        <v>1.1999999999972033</v>
      </c>
      <c r="AK15" s="73">
        <v>169.25199999999998</v>
      </c>
      <c r="AL15" s="98">
        <f t="shared" si="16"/>
        <v>1.1999999999943611</v>
      </c>
      <c r="AM15" s="73">
        <v>169.25399999999999</v>
      </c>
      <c r="AN15" s="98">
        <f t="shared" si="17"/>
        <v>1.3999999999953161</v>
      </c>
      <c r="AO15" s="73">
        <v>169.25299999999999</v>
      </c>
      <c r="AP15" s="98">
        <f t="shared" si="18"/>
        <v>1.2999999999948386</v>
      </c>
      <c r="AQ15" s="73">
        <v>169.255</v>
      </c>
      <c r="AR15" s="70">
        <f t="shared" si="19"/>
        <v>1.3999999999924739</v>
      </c>
      <c r="AS15" s="73">
        <v>169.25199999999998</v>
      </c>
      <c r="AT15" s="98">
        <f t="shared" si="20"/>
        <v>1.4999999999929514</v>
      </c>
      <c r="AU15" s="73">
        <v>169.249</v>
      </c>
      <c r="AV15" s="98">
        <f t="shared" si="21"/>
        <v>1.5999999999962711</v>
      </c>
      <c r="AW15" s="73">
        <v>169.251</v>
      </c>
      <c r="AX15" s="98">
        <f t="shared" si="22"/>
        <v>1.5999999999962711</v>
      </c>
      <c r="AY15" s="73">
        <v>169.251</v>
      </c>
      <c r="AZ15" s="98">
        <f t="shared" si="23"/>
        <v>1.4999999999986358</v>
      </c>
      <c r="BA15" s="73">
        <v>169.249</v>
      </c>
      <c r="BB15" s="74">
        <f t="shared" si="24"/>
        <v>1.4999999999929514</v>
      </c>
      <c r="BC15" s="75">
        <v>169.245</v>
      </c>
      <c r="BD15" s="75">
        <f t="shared" si="25"/>
        <v>1.4999999999957936</v>
      </c>
      <c r="BE15" s="75">
        <v>169.245</v>
      </c>
      <c r="BF15" s="75">
        <f t="shared" si="26"/>
        <v>1.6999999999967486</v>
      </c>
      <c r="BG15" s="75">
        <v>169.24299999999999</v>
      </c>
      <c r="BH15" s="75">
        <f t="shared" si="27"/>
        <v>1.7999999999943839</v>
      </c>
      <c r="BI15" s="75">
        <v>169.245</v>
      </c>
      <c r="BJ15" s="75">
        <f t="shared" si="28"/>
        <v>1.9999999999953388</v>
      </c>
      <c r="BK15" s="75">
        <v>169.245</v>
      </c>
      <c r="BL15" s="75">
        <f t="shared" si="29"/>
        <v>2.0999999999986585</v>
      </c>
      <c r="BM15" s="75">
        <v>169.24199999999999</v>
      </c>
      <c r="BN15" s="75">
        <f t="shared" si="30"/>
        <v>1.9999999999924967</v>
      </c>
      <c r="BO15" s="75">
        <v>169.24299999999999</v>
      </c>
      <c r="BP15" s="75">
        <f t="shared" si="31"/>
        <v>2.0999999999929742</v>
      </c>
      <c r="BQ15" s="75">
        <v>169.239</v>
      </c>
      <c r="BR15" s="75">
        <f t="shared" si="32"/>
        <v>2.1999999999934516</v>
      </c>
      <c r="BS15" s="75">
        <v>169.239</v>
      </c>
      <c r="BT15" s="75">
        <f t="shared" si="33"/>
        <v>2.1999999999934516</v>
      </c>
      <c r="BU15" s="75">
        <v>169.23999999999998</v>
      </c>
      <c r="BV15" s="75">
        <f t="shared" si="34"/>
        <v>2.299999999991087</v>
      </c>
    </row>
    <row r="16" spans="1:74" x14ac:dyDescent="0.25">
      <c r="A16" s="99" t="s">
        <v>78</v>
      </c>
      <c r="B16" s="95">
        <v>184.107</v>
      </c>
      <c r="C16" s="72">
        <v>184.107</v>
      </c>
      <c r="D16" s="73">
        <v>0</v>
      </c>
      <c r="E16" s="73">
        <v>184.10500000000002</v>
      </c>
      <c r="F16" s="98">
        <f t="shared" si="0"/>
        <v>0.10000000000047748</v>
      </c>
      <c r="G16" s="73">
        <v>184.101</v>
      </c>
      <c r="H16" s="98">
        <v>0</v>
      </c>
      <c r="I16" s="73">
        <v>184.09800000000001</v>
      </c>
      <c r="J16" s="98">
        <f t="shared" si="2"/>
        <v>0.10000000000047748</v>
      </c>
      <c r="K16" s="73">
        <v>184.096</v>
      </c>
      <c r="L16" s="98">
        <f t="shared" si="3"/>
        <v>0.1999999999981128</v>
      </c>
      <c r="M16" s="73">
        <v>184.09399999999999</v>
      </c>
      <c r="N16" s="98">
        <f t="shared" si="4"/>
        <v>0.29999999999574811</v>
      </c>
      <c r="O16" s="73">
        <v>184.096</v>
      </c>
      <c r="P16" s="98">
        <f t="shared" si="5"/>
        <v>0.39999999999906777</v>
      </c>
      <c r="Q16" s="73">
        <v>184.096</v>
      </c>
      <c r="R16" s="98">
        <f t="shared" si="6"/>
        <v>0.49999999999670308</v>
      </c>
      <c r="S16" s="73">
        <v>184.09700000000001</v>
      </c>
      <c r="T16" s="70">
        <f t="shared" si="7"/>
        <v>0.59999999999718057</v>
      </c>
      <c r="U16" s="73">
        <v>184.09300000000002</v>
      </c>
      <c r="V16" s="98">
        <f t="shared" si="8"/>
        <v>0.50000000000238742</v>
      </c>
      <c r="W16" s="73">
        <v>184.09399999999999</v>
      </c>
      <c r="X16" s="98">
        <f t="shared" si="9"/>
        <v>0.60000000000002274</v>
      </c>
      <c r="Y16" s="73">
        <v>184.09399999999999</v>
      </c>
      <c r="Z16" s="98">
        <f t="shared" si="10"/>
        <v>0.60000000000002274</v>
      </c>
      <c r="AA16" s="72">
        <v>184.095</v>
      </c>
      <c r="AB16" s="73">
        <f t="shared" si="11"/>
        <v>0.59999999999718057</v>
      </c>
      <c r="AC16" s="73">
        <v>184.09100000000001</v>
      </c>
      <c r="AD16" s="98">
        <f t="shared" si="12"/>
        <v>0.80000000000097771</v>
      </c>
      <c r="AE16" s="73">
        <v>184.09</v>
      </c>
      <c r="AF16" s="98">
        <f t="shared" si="13"/>
        <v>0.79999999999813554</v>
      </c>
      <c r="AG16" s="73">
        <v>184.09100000000001</v>
      </c>
      <c r="AH16" s="98">
        <f t="shared" si="14"/>
        <v>1.0000000000019327</v>
      </c>
      <c r="AI16" s="73">
        <v>184.09100000000001</v>
      </c>
      <c r="AJ16" s="98">
        <f t="shared" si="15"/>
        <v>0.89999999999861302</v>
      </c>
      <c r="AK16" s="73">
        <v>184.09199999999998</v>
      </c>
      <c r="AL16" s="98">
        <f t="shared" si="16"/>
        <v>0.99999999999624833</v>
      </c>
      <c r="AM16" s="73">
        <v>184.09399999999999</v>
      </c>
      <c r="AN16" s="98">
        <f t="shared" si="17"/>
        <v>1.1999999999972033</v>
      </c>
      <c r="AO16" s="73">
        <v>184.09299999999999</v>
      </c>
      <c r="AP16" s="98">
        <f t="shared" si="18"/>
        <v>1.0999999999967258</v>
      </c>
      <c r="AQ16" s="73">
        <v>184.09399999999999</v>
      </c>
      <c r="AR16" s="70">
        <f t="shared" si="19"/>
        <v>1.0999999999938836</v>
      </c>
      <c r="AS16" s="73">
        <v>184.09</v>
      </c>
      <c r="AT16" s="98">
        <f t="shared" si="20"/>
        <v>1.0999999999967258</v>
      </c>
      <c r="AU16" s="73">
        <v>184.08799999999999</v>
      </c>
      <c r="AV16" s="98">
        <f t="shared" si="21"/>
        <v>1.2999999999976808</v>
      </c>
      <c r="AW16" s="73">
        <v>184.089</v>
      </c>
      <c r="AX16" s="98">
        <f t="shared" si="22"/>
        <v>1.1999999999972033</v>
      </c>
      <c r="AY16" s="73">
        <v>184.09</v>
      </c>
      <c r="AZ16" s="98">
        <f t="shared" si="23"/>
        <v>1.2000000000000455</v>
      </c>
      <c r="BA16" s="73">
        <v>184.08799999999999</v>
      </c>
      <c r="BB16" s="74">
        <f t="shared" si="24"/>
        <v>1.1999999999943611</v>
      </c>
      <c r="BC16" s="75">
        <v>184.084</v>
      </c>
      <c r="BD16" s="75">
        <f t="shared" si="25"/>
        <v>1.1999999999972033</v>
      </c>
      <c r="BE16" s="75">
        <v>184.083</v>
      </c>
      <c r="BF16" s="75">
        <f t="shared" si="26"/>
        <v>1.2999999999976808</v>
      </c>
      <c r="BG16" s="75">
        <v>184.08099999999999</v>
      </c>
      <c r="BH16" s="75">
        <f t="shared" si="27"/>
        <v>1.3999999999953161</v>
      </c>
      <c r="BI16" s="75">
        <v>184.083</v>
      </c>
      <c r="BJ16" s="75">
        <f t="shared" si="28"/>
        <v>1.5999999999962711</v>
      </c>
      <c r="BK16" s="75">
        <v>184.08199999999999</v>
      </c>
      <c r="BL16" s="75">
        <f t="shared" si="29"/>
        <v>1.5999999999991132</v>
      </c>
      <c r="BM16" s="75">
        <v>184.07999999999998</v>
      </c>
      <c r="BN16" s="75">
        <f t="shared" si="30"/>
        <v>1.5999999999934289</v>
      </c>
      <c r="BO16" s="75">
        <v>184.07999999999998</v>
      </c>
      <c r="BP16" s="75">
        <f t="shared" si="31"/>
        <v>1.5999999999934289</v>
      </c>
      <c r="BQ16" s="75">
        <v>184.077</v>
      </c>
      <c r="BR16" s="75">
        <f t="shared" si="32"/>
        <v>1.7999999999943839</v>
      </c>
      <c r="BS16" s="75">
        <v>184.07599999999999</v>
      </c>
      <c r="BT16" s="75">
        <f t="shared" si="33"/>
        <v>1.6999999999939064</v>
      </c>
      <c r="BU16" s="75">
        <v>184.077</v>
      </c>
      <c r="BV16" s="75">
        <f t="shared" si="34"/>
        <v>1.7999999999943839</v>
      </c>
    </row>
    <row r="17" spans="1:74" x14ac:dyDescent="0.25">
      <c r="A17" s="99" t="s">
        <v>79</v>
      </c>
      <c r="B17" s="95">
        <v>196.09200000000001</v>
      </c>
      <c r="C17" s="72">
        <v>196.09200000000001</v>
      </c>
      <c r="D17" s="73">
        <v>0</v>
      </c>
      <c r="E17" s="73">
        <v>196.09</v>
      </c>
      <c r="F17" s="98">
        <f t="shared" si="0"/>
        <v>9.9999999997635314E-2</v>
      </c>
      <c r="G17" s="73">
        <v>196.08600000000001</v>
      </c>
      <c r="H17" s="98">
        <v>0</v>
      </c>
      <c r="I17" s="73">
        <v>196.083</v>
      </c>
      <c r="J17" s="98">
        <f t="shared" si="2"/>
        <v>9.9999999997635314E-2</v>
      </c>
      <c r="K17" s="73">
        <v>196.08</v>
      </c>
      <c r="L17" s="98">
        <f t="shared" si="3"/>
        <v>9.9999999997635314E-2</v>
      </c>
      <c r="M17" s="73">
        <v>196.07900000000001</v>
      </c>
      <c r="N17" s="98">
        <f t="shared" si="4"/>
        <v>0.29999999999574811</v>
      </c>
      <c r="O17" s="73">
        <v>196.08</v>
      </c>
      <c r="P17" s="98">
        <f t="shared" si="5"/>
        <v>0.29999999999859028</v>
      </c>
      <c r="Q17" s="73">
        <v>196.08</v>
      </c>
      <c r="R17" s="98">
        <f t="shared" si="6"/>
        <v>0.3999999999962256</v>
      </c>
      <c r="S17" s="73">
        <v>196.08199999999999</v>
      </c>
      <c r="T17" s="70">
        <f t="shared" si="7"/>
        <v>0.5999999999943384</v>
      </c>
      <c r="U17" s="73">
        <v>196.078</v>
      </c>
      <c r="V17" s="98">
        <f t="shared" si="8"/>
        <v>0.49999999999954525</v>
      </c>
      <c r="W17" s="73">
        <v>196.078</v>
      </c>
      <c r="X17" s="98">
        <f t="shared" si="9"/>
        <v>0.49999999999954525</v>
      </c>
      <c r="Y17" s="73">
        <v>196.07900000000001</v>
      </c>
      <c r="Z17" s="98">
        <f t="shared" si="10"/>
        <v>0.60000000000002274</v>
      </c>
      <c r="AA17" s="72">
        <v>196.08</v>
      </c>
      <c r="AB17" s="73">
        <f t="shared" si="11"/>
        <v>0.59999999999718057</v>
      </c>
      <c r="AC17" s="73">
        <v>196.07400000000001</v>
      </c>
      <c r="AD17" s="98">
        <f t="shared" si="12"/>
        <v>0.60000000000002274</v>
      </c>
      <c r="AE17" s="73">
        <v>196.07400000000001</v>
      </c>
      <c r="AF17" s="98">
        <f t="shared" si="13"/>
        <v>0.69999999999765805</v>
      </c>
      <c r="AG17" s="73">
        <v>196.07400000000001</v>
      </c>
      <c r="AH17" s="98">
        <f t="shared" si="14"/>
        <v>0.80000000000097771</v>
      </c>
      <c r="AI17" s="73">
        <v>196.07599999999999</v>
      </c>
      <c r="AJ17" s="98">
        <f t="shared" si="15"/>
        <v>0.89999999999577085</v>
      </c>
      <c r="AK17" s="73">
        <v>196.07499999999999</v>
      </c>
      <c r="AL17" s="98">
        <f t="shared" si="16"/>
        <v>0.79999999999529336</v>
      </c>
      <c r="AM17" s="73">
        <v>196.077</v>
      </c>
      <c r="AN17" s="98">
        <f t="shared" si="17"/>
        <v>0.99999999999624833</v>
      </c>
      <c r="AO17" s="73">
        <v>196.077</v>
      </c>
      <c r="AP17" s="98">
        <f t="shared" si="18"/>
        <v>0.99999999999624833</v>
      </c>
      <c r="AQ17" s="73">
        <v>196.077</v>
      </c>
      <c r="AR17" s="70">
        <f t="shared" si="19"/>
        <v>0.89999999999292868</v>
      </c>
      <c r="AS17" s="73">
        <v>196.07399999999998</v>
      </c>
      <c r="AT17" s="98">
        <f t="shared" si="20"/>
        <v>0.99999999999340616</v>
      </c>
      <c r="AU17" s="73">
        <v>196.071</v>
      </c>
      <c r="AV17" s="98">
        <f t="shared" si="21"/>
        <v>1.0999999999967258</v>
      </c>
      <c r="AW17" s="73">
        <v>196.07300000000001</v>
      </c>
      <c r="AX17" s="98">
        <f t="shared" si="22"/>
        <v>1.0999999999967258</v>
      </c>
      <c r="AY17" s="73">
        <v>196.07300000000001</v>
      </c>
      <c r="AZ17" s="98">
        <f t="shared" si="23"/>
        <v>0.99999999999909051</v>
      </c>
      <c r="BA17" s="73">
        <v>196.07</v>
      </c>
      <c r="BB17" s="74">
        <f t="shared" si="24"/>
        <v>0.89999999999292868</v>
      </c>
      <c r="BC17" s="75">
        <v>196.06700000000001</v>
      </c>
      <c r="BD17" s="75">
        <f t="shared" si="25"/>
        <v>0.99999999999624833</v>
      </c>
      <c r="BE17" s="75">
        <v>196.06700000000001</v>
      </c>
      <c r="BF17" s="75">
        <f t="shared" si="26"/>
        <v>1.1999999999972033</v>
      </c>
      <c r="BG17" s="75">
        <v>196.06299999999999</v>
      </c>
      <c r="BH17" s="75">
        <f t="shared" si="27"/>
        <v>1.0999999999938836</v>
      </c>
      <c r="BI17" s="75">
        <v>196.065</v>
      </c>
      <c r="BJ17" s="75">
        <f t="shared" si="28"/>
        <v>1.2999999999948386</v>
      </c>
      <c r="BK17" s="75">
        <v>196.065</v>
      </c>
      <c r="BL17" s="75">
        <f t="shared" si="29"/>
        <v>1.3999999999981583</v>
      </c>
      <c r="BM17" s="75">
        <v>196.06199999999998</v>
      </c>
      <c r="BN17" s="75">
        <f t="shared" si="30"/>
        <v>1.2999999999919964</v>
      </c>
      <c r="BO17" s="75">
        <v>196.06299999999999</v>
      </c>
      <c r="BP17" s="75">
        <f t="shared" si="31"/>
        <v>1.3999999999924739</v>
      </c>
      <c r="BQ17" s="75">
        <v>196.059</v>
      </c>
      <c r="BR17" s="75">
        <f t="shared" si="32"/>
        <v>1.4999999999929514</v>
      </c>
      <c r="BS17" s="75">
        <v>196.06</v>
      </c>
      <c r="BT17" s="75">
        <f t="shared" si="33"/>
        <v>1.5999999999934289</v>
      </c>
      <c r="BU17" s="75">
        <v>196.06</v>
      </c>
      <c r="BV17" s="75">
        <f t="shared" si="34"/>
        <v>1.5999999999934289</v>
      </c>
    </row>
    <row r="18" spans="1:74" x14ac:dyDescent="0.25">
      <c r="A18" s="99" t="s">
        <v>80</v>
      </c>
      <c r="B18" s="95">
        <v>201.28300000000002</v>
      </c>
      <c r="C18" s="72">
        <v>201.28300000000002</v>
      </c>
      <c r="D18" s="73">
        <v>0</v>
      </c>
      <c r="E18" s="73">
        <v>201.28100000000001</v>
      </c>
      <c r="F18" s="98">
        <f t="shared" si="0"/>
        <v>9.9999999997635314E-2</v>
      </c>
      <c r="G18" s="73">
        <v>201.27799999999999</v>
      </c>
      <c r="H18" s="98">
        <f t="shared" si="1"/>
        <v>9.9999999994793143E-2</v>
      </c>
      <c r="I18" s="73">
        <v>201.27500000000001</v>
      </c>
      <c r="J18" s="98">
        <f t="shared" si="2"/>
        <v>0.1999999999981128</v>
      </c>
      <c r="K18" s="73">
        <v>201.27199999999999</v>
      </c>
      <c r="L18" s="98">
        <f t="shared" si="3"/>
        <v>0.19999999999527063</v>
      </c>
      <c r="M18" s="73">
        <v>201.27</v>
      </c>
      <c r="N18" s="98">
        <f t="shared" si="4"/>
        <v>0.29999999999574811</v>
      </c>
      <c r="O18" s="73">
        <v>201.27199999999999</v>
      </c>
      <c r="P18" s="98">
        <f t="shared" si="5"/>
        <v>0.3999999999962256</v>
      </c>
      <c r="Q18" s="73">
        <v>201.27199999999999</v>
      </c>
      <c r="R18" s="98">
        <f t="shared" si="6"/>
        <v>0.49999999999386091</v>
      </c>
      <c r="S18" s="73">
        <v>201.273</v>
      </c>
      <c r="T18" s="70">
        <f t="shared" si="7"/>
        <v>0.5999999999943384</v>
      </c>
      <c r="U18" s="73">
        <v>201.26900000000001</v>
      </c>
      <c r="V18" s="98">
        <f t="shared" si="8"/>
        <v>0.49999999999954525</v>
      </c>
      <c r="W18" s="73">
        <v>201.26900000000001</v>
      </c>
      <c r="X18" s="98">
        <f t="shared" si="9"/>
        <v>0.49999999999954525</v>
      </c>
      <c r="Y18" s="73">
        <v>201.27</v>
      </c>
      <c r="Z18" s="98">
        <f t="shared" si="10"/>
        <v>0.60000000000002274</v>
      </c>
      <c r="AA18" s="72">
        <v>201.27</v>
      </c>
      <c r="AB18" s="73">
        <f t="shared" si="11"/>
        <v>0.49999999999670308</v>
      </c>
      <c r="AC18" s="73">
        <v>201.26599999999999</v>
      </c>
      <c r="AD18" s="98">
        <f t="shared" si="12"/>
        <v>0.69999999999765805</v>
      </c>
      <c r="AE18" s="73">
        <v>201.26500000000001</v>
      </c>
      <c r="AF18" s="98">
        <f t="shared" si="13"/>
        <v>0.69999999999765805</v>
      </c>
      <c r="AG18" s="73">
        <v>201.26500000000001</v>
      </c>
      <c r="AH18" s="98">
        <f t="shared" si="14"/>
        <v>0.80000000000097771</v>
      </c>
      <c r="AI18" s="73">
        <v>201.26599999999999</v>
      </c>
      <c r="AJ18" s="98">
        <f t="shared" si="15"/>
        <v>0.79999999999529336</v>
      </c>
      <c r="AK18" s="73">
        <v>201.267</v>
      </c>
      <c r="AL18" s="98">
        <f t="shared" si="16"/>
        <v>0.89999999999577085</v>
      </c>
      <c r="AM18" s="73">
        <v>201.268</v>
      </c>
      <c r="AN18" s="98">
        <f t="shared" si="17"/>
        <v>0.99999999999624833</v>
      </c>
      <c r="AO18" s="73">
        <v>201.267</v>
      </c>
      <c r="AP18" s="98">
        <f t="shared" si="18"/>
        <v>0.89999999999577085</v>
      </c>
      <c r="AQ18" s="73">
        <v>201.268</v>
      </c>
      <c r="AR18" s="70">
        <f t="shared" si="19"/>
        <v>0.89999999999292868</v>
      </c>
      <c r="AS18" s="73">
        <v>201.26499999999999</v>
      </c>
      <c r="AT18" s="98">
        <f t="shared" si="20"/>
        <v>0.99999999999340616</v>
      </c>
      <c r="AU18" s="73">
        <v>201.26300000000001</v>
      </c>
      <c r="AV18" s="98">
        <f t="shared" si="21"/>
        <v>1.1999999999972033</v>
      </c>
      <c r="AW18" s="73">
        <v>201.26399999999998</v>
      </c>
      <c r="AX18" s="98">
        <f t="shared" si="22"/>
        <v>1.0999999999938836</v>
      </c>
      <c r="AY18" s="73">
        <v>201.26399999999998</v>
      </c>
      <c r="AZ18" s="98">
        <f t="shared" si="23"/>
        <v>0.99999999999624833</v>
      </c>
      <c r="BA18" s="73">
        <v>201.262</v>
      </c>
      <c r="BB18" s="74">
        <f t="shared" si="24"/>
        <v>0.99999999999340616</v>
      </c>
      <c r="BC18" s="75">
        <v>201.25799999999998</v>
      </c>
      <c r="BD18" s="75">
        <f t="shared" si="25"/>
        <v>0.99999999999340616</v>
      </c>
      <c r="BE18" s="75">
        <v>201.25700000000001</v>
      </c>
      <c r="BF18" s="75">
        <f t="shared" si="26"/>
        <v>1.0999999999967258</v>
      </c>
      <c r="BG18" s="75">
        <v>201.255</v>
      </c>
      <c r="BH18" s="75">
        <f t="shared" si="27"/>
        <v>1.1999999999943611</v>
      </c>
      <c r="BI18" s="75">
        <v>201.256</v>
      </c>
      <c r="BJ18" s="75">
        <f t="shared" si="28"/>
        <v>1.2999999999948386</v>
      </c>
      <c r="BK18" s="75">
        <v>201.255</v>
      </c>
      <c r="BL18" s="75">
        <f t="shared" si="29"/>
        <v>1.2999999999976808</v>
      </c>
      <c r="BM18" s="75">
        <v>201.25299999999999</v>
      </c>
      <c r="BN18" s="75">
        <f t="shared" si="30"/>
        <v>1.2999999999919964</v>
      </c>
      <c r="BO18" s="75">
        <v>201.25399999999999</v>
      </c>
      <c r="BP18" s="75">
        <f t="shared" si="31"/>
        <v>1.3999999999924739</v>
      </c>
      <c r="BQ18" s="75">
        <v>201.25</v>
      </c>
      <c r="BR18" s="75">
        <f t="shared" si="32"/>
        <v>1.4999999999929514</v>
      </c>
      <c r="BS18" s="75">
        <v>201.249</v>
      </c>
      <c r="BT18" s="75">
        <f t="shared" si="33"/>
        <v>1.3999999999924739</v>
      </c>
      <c r="BU18" s="75">
        <v>201.251</v>
      </c>
      <c r="BV18" s="75">
        <f t="shared" si="34"/>
        <v>1.5999999999934289</v>
      </c>
    </row>
    <row r="19" spans="1:74" x14ac:dyDescent="0.25">
      <c r="A19" s="99" t="s">
        <v>81</v>
      </c>
      <c r="B19" s="95">
        <v>212.14000000000001</v>
      </c>
      <c r="C19" s="72">
        <v>212.14000000000001</v>
      </c>
      <c r="D19" s="73">
        <v>0</v>
      </c>
      <c r="E19" s="73">
        <v>212.137</v>
      </c>
      <c r="F19" s="98">
        <v>0</v>
      </c>
      <c r="G19" s="73">
        <v>212.13400000000001</v>
      </c>
      <c r="H19" s="98">
        <v>0</v>
      </c>
      <c r="I19" s="73">
        <v>212.131</v>
      </c>
      <c r="J19" s="98">
        <f t="shared" si="2"/>
        <v>9.9999999997635314E-2</v>
      </c>
      <c r="K19" s="73">
        <v>212.12800000000001</v>
      </c>
      <c r="L19" s="98">
        <f t="shared" si="3"/>
        <v>9.9999999997635314E-2</v>
      </c>
      <c r="M19" s="73">
        <v>212.126</v>
      </c>
      <c r="N19" s="98">
        <f t="shared" si="4"/>
        <v>0.19999999999527063</v>
      </c>
      <c r="O19" s="73">
        <v>212.12800000000001</v>
      </c>
      <c r="P19" s="98">
        <f t="shared" si="5"/>
        <v>0.29999999999859028</v>
      </c>
      <c r="Q19" s="73">
        <v>212.12800000000001</v>
      </c>
      <c r="R19" s="98">
        <f t="shared" si="6"/>
        <v>0.3999999999962256</v>
      </c>
      <c r="S19" s="73">
        <v>212.12899999999999</v>
      </c>
      <c r="T19" s="70">
        <f t="shared" si="7"/>
        <v>0.49999999999386091</v>
      </c>
      <c r="U19" s="73">
        <v>212.125</v>
      </c>
      <c r="V19" s="98">
        <f t="shared" si="8"/>
        <v>0.39999999999906777</v>
      </c>
      <c r="W19" s="73">
        <v>212.125</v>
      </c>
      <c r="X19" s="98">
        <f t="shared" si="9"/>
        <v>0.39999999999906777</v>
      </c>
      <c r="Y19" s="73">
        <v>212.126</v>
      </c>
      <c r="Z19" s="98">
        <f t="shared" si="10"/>
        <v>0.49999999999954525</v>
      </c>
      <c r="AA19" s="72">
        <v>212.12800000000001</v>
      </c>
      <c r="AB19" s="73">
        <f t="shared" si="11"/>
        <v>0.59999999999718057</v>
      </c>
      <c r="AC19" s="73">
        <v>212.12200000000001</v>
      </c>
      <c r="AD19" s="98">
        <f t="shared" si="12"/>
        <v>0.60000000000002274</v>
      </c>
      <c r="AE19" s="73">
        <v>212.12100000000001</v>
      </c>
      <c r="AF19" s="98">
        <f t="shared" si="13"/>
        <v>0.59999999999718057</v>
      </c>
      <c r="AG19" s="73">
        <v>212.12100000000001</v>
      </c>
      <c r="AH19" s="98">
        <f t="shared" si="14"/>
        <v>0.70000000000050022</v>
      </c>
      <c r="AI19" s="73">
        <v>212.12100000000001</v>
      </c>
      <c r="AJ19" s="98">
        <f t="shared" si="15"/>
        <v>0.59999999999718057</v>
      </c>
      <c r="AK19" s="73">
        <v>212.12199999999999</v>
      </c>
      <c r="AL19" s="98">
        <f t="shared" si="16"/>
        <v>0.69999999999481588</v>
      </c>
      <c r="AM19" s="73">
        <v>212.124</v>
      </c>
      <c r="AN19" s="98">
        <f t="shared" si="17"/>
        <v>0.89999999999577085</v>
      </c>
      <c r="AO19" s="73">
        <v>212.12299999999999</v>
      </c>
      <c r="AP19" s="98">
        <f t="shared" si="18"/>
        <v>0.79999999999529336</v>
      </c>
      <c r="AQ19" s="73">
        <v>212.124</v>
      </c>
      <c r="AR19" s="70">
        <f t="shared" si="19"/>
        <v>0.79999999999245119</v>
      </c>
      <c r="AS19" s="73">
        <v>212.12099999999998</v>
      </c>
      <c r="AT19" s="98">
        <f t="shared" si="20"/>
        <v>0.89999999999292868</v>
      </c>
      <c r="AU19" s="73">
        <v>212.11799999999999</v>
      </c>
      <c r="AV19" s="98">
        <f t="shared" si="21"/>
        <v>0.99999999999624833</v>
      </c>
      <c r="AW19" s="73">
        <v>212.119</v>
      </c>
      <c r="AX19" s="98">
        <f t="shared" si="22"/>
        <v>0.89999999999577085</v>
      </c>
      <c r="AY19" s="73">
        <v>212.119</v>
      </c>
      <c r="AZ19" s="98">
        <f t="shared" si="23"/>
        <v>0.79999999999813554</v>
      </c>
      <c r="BA19" s="73">
        <v>212.11799999999999</v>
      </c>
      <c r="BB19" s="74">
        <f t="shared" si="24"/>
        <v>0.89999999999292868</v>
      </c>
      <c r="BC19" s="75">
        <v>212.113</v>
      </c>
      <c r="BD19" s="75">
        <f t="shared" si="25"/>
        <v>0.79999999999529336</v>
      </c>
      <c r="BE19" s="75">
        <v>212.113</v>
      </c>
      <c r="BF19" s="75">
        <f t="shared" si="26"/>
        <v>0.99999999999624833</v>
      </c>
      <c r="BG19" s="75">
        <v>212.10999999999999</v>
      </c>
      <c r="BH19" s="75">
        <f t="shared" si="27"/>
        <v>0.99999999999340616</v>
      </c>
      <c r="BI19" s="75">
        <v>212.11199999999999</v>
      </c>
      <c r="BJ19" s="75">
        <f t="shared" si="28"/>
        <v>1.1999999999943611</v>
      </c>
      <c r="BK19" s="75">
        <v>212.11099999999999</v>
      </c>
      <c r="BL19" s="75">
        <f t="shared" si="29"/>
        <v>1.1999999999972033</v>
      </c>
      <c r="BM19" s="75">
        <v>212.10899999999998</v>
      </c>
      <c r="BN19" s="75">
        <f t="shared" si="30"/>
        <v>1.199999999991519</v>
      </c>
      <c r="BO19" s="75">
        <v>212.10999999999999</v>
      </c>
      <c r="BP19" s="75">
        <f t="shared" si="31"/>
        <v>1.2999999999919964</v>
      </c>
      <c r="BQ19" s="75">
        <v>212.10499999999999</v>
      </c>
      <c r="BR19" s="75">
        <f t="shared" si="32"/>
        <v>1.2999999999919964</v>
      </c>
      <c r="BS19" s="75">
        <v>212.10399999999998</v>
      </c>
      <c r="BT19" s="75">
        <f t="shared" si="33"/>
        <v>1.199999999991519</v>
      </c>
      <c r="BU19" s="75">
        <v>212.10499999999999</v>
      </c>
      <c r="BV19" s="75">
        <f t="shared" si="34"/>
        <v>1.2999999999919964</v>
      </c>
    </row>
    <row r="20" spans="1:74" x14ac:dyDescent="0.25">
      <c r="A20" s="99" t="s">
        <v>82</v>
      </c>
      <c r="B20" s="95">
        <v>223.273</v>
      </c>
      <c r="C20" s="72">
        <v>223.273</v>
      </c>
      <c r="D20" s="73">
        <v>0</v>
      </c>
      <c r="E20" s="73">
        <v>223.27</v>
      </c>
      <c r="F20" s="98">
        <f t="shared" si="0"/>
        <v>0</v>
      </c>
      <c r="G20" s="73">
        <v>223.26599999999999</v>
      </c>
      <c r="H20" s="98">
        <f t="shared" si="1"/>
        <v>-0.10000000000331966</v>
      </c>
      <c r="I20" s="73">
        <v>223.26400000000001</v>
      </c>
      <c r="J20" s="98">
        <f t="shared" si="2"/>
        <v>0.10000000000047748</v>
      </c>
      <c r="K20" s="73">
        <v>223.261</v>
      </c>
      <c r="L20" s="98">
        <f t="shared" si="3"/>
        <v>9.9999999997635314E-2</v>
      </c>
      <c r="M20" s="73">
        <v>223.26</v>
      </c>
      <c r="N20" s="98">
        <f t="shared" si="4"/>
        <v>0.29999999999574811</v>
      </c>
      <c r="O20" s="73">
        <v>223.26</v>
      </c>
      <c r="P20" s="98">
        <f t="shared" si="5"/>
        <v>0.1999999999981128</v>
      </c>
      <c r="Q20" s="73">
        <v>223.26</v>
      </c>
      <c r="R20" s="98">
        <f t="shared" si="6"/>
        <v>0.29999999999574811</v>
      </c>
      <c r="S20" s="73">
        <v>223.261</v>
      </c>
      <c r="T20" s="70">
        <f t="shared" si="7"/>
        <v>0.3999999999962256</v>
      </c>
      <c r="U20" s="73">
        <v>223.25800000000001</v>
      </c>
      <c r="V20" s="98">
        <f t="shared" si="8"/>
        <v>0.40000000000190994</v>
      </c>
      <c r="W20" s="73">
        <v>223.25800000000001</v>
      </c>
      <c r="X20" s="98">
        <f t="shared" si="9"/>
        <v>0.40000000000190994</v>
      </c>
      <c r="Y20" s="73">
        <v>223.25900000000001</v>
      </c>
      <c r="Z20" s="98">
        <f t="shared" si="10"/>
        <v>0.50000000000238742</v>
      </c>
      <c r="AA20" s="72">
        <v>223.25900000000001</v>
      </c>
      <c r="AB20" s="73">
        <f t="shared" si="11"/>
        <v>0.39999999999906777</v>
      </c>
      <c r="AC20" s="73">
        <v>223.255</v>
      </c>
      <c r="AD20" s="98">
        <f t="shared" si="12"/>
        <v>0.60000000000002274</v>
      </c>
      <c r="AE20" s="73">
        <v>223.25300000000001</v>
      </c>
      <c r="AF20" s="98">
        <f t="shared" si="13"/>
        <v>0.49999999999954525</v>
      </c>
      <c r="AG20" s="73">
        <v>223.25300000000001</v>
      </c>
      <c r="AH20" s="98">
        <f t="shared" si="14"/>
        <v>0.60000000000286491</v>
      </c>
      <c r="AI20" s="73">
        <v>223.25399999999999</v>
      </c>
      <c r="AJ20" s="98">
        <f t="shared" si="15"/>
        <v>0.59999999999718057</v>
      </c>
      <c r="AK20" s="73">
        <v>223.255</v>
      </c>
      <c r="AL20" s="98">
        <f t="shared" si="16"/>
        <v>0.69999999999765805</v>
      </c>
      <c r="AM20" s="73">
        <v>223.25700000000001</v>
      </c>
      <c r="AN20" s="98">
        <f t="shared" si="17"/>
        <v>0.89999999999861302</v>
      </c>
      <c r="AO20" s="73">
        <v>223.255</v>
      </c>
      <c r="AP20" s="98">
        <f t="shared" si="18"/>
        <v>0.69999999999765805</v>
      </c>
      <c r="AQ20" s="73">
        <v>223.25700000000001</v>
      </c>
      <c r="AR20" s="70">
        <f t="shared" si="19"/>
        <v>0.79999999999529336</v>
      </c>
      <c r="AS20" s="73">
        <v>223.25299999999999</v>
      </c>
      <c r="AT20" s="98">
        <f t="shared" si="20"/>
        <v>0.79999999999529336</v>
      </c>
      <c r="AU20" s="73">
        <v>223.25</v>
      </c>
      <c r="AV20" s="98">
        <f t="shared" si="21"/>
        <v>0.89999999999861302</v>
      </c>
      <c r="AW20" s="73">
        <v>223.25199999999998</v>
      </c>
      <c r="AX20" s="98">
        <f t="shared" si="22"/>
        <v>0.89999999999577085</v>
      </c>
      <c r="AY20" s="73">
        <v>223.25199999999998</v>
      </c>
      <c r="AZ20" s="98">
        <f t="shared" si="23"/>
        <v>0.79999999999813554</v>
      </c>
      <c r="BA20" s="73">
        <v>223.251</v>
      </c>
      <c r="BB20" s="74">
        <f t="shared" si="24"/>
        <v>0.89999999999577085</v>
      </c>
      <c r="BC20" s="75">
        <v>223.24699999999999</v>
      </c>
      <c r="BD20" s="75">
        <f t="shared" si="25"/>
        <v>0.89999999999577085</v>
      </c>
      <c r="BE20" s="75">
        <v>223.24599999999998</v>
      </c>
      <c r="BF20" s="75">
        <f t="shared" si="26"/>
        <v>0.99999999999624833</v>
      </c>
      <c r="BG20" s="75">
        <v>223.24299999999999</v>
      </c>
      <c r="BH20" s="75">
        <f t="shared" si="27"/>
        <v>0.99999999999624833</v>
      </c>
      <c r="BI20" s="75">
        <v>223.244</v>
      </c>
      <c r="BJ20" s="75">
        <f t="shared" si="28"/>
        <v>1.0999999999967258</v>
      </c>
      <c r="BK20" s="75">
        <v>223.24299999999999</v>
      </c>
      <c r="BL20" s="75">
        <f t="shared" si="29"/>
        <v>1.099999999999568</v>
      </c>
      <c r="BM20" s="75">
        <v>223.24099999999999</v>
      </c>
      <c r="BN20" s="75">
        <f t="shared" si="30"/>
        <v>1.0999999999938836</v>
      </c>
      <c r="BO20" s="75">
        <v>223.24099999999999</v>
      </c>
      <c r="BP20" s="75">
        <f t="shared" si="31"/>
        <v>1.0999999999938836</v>
      </c>
      <c r="BQ20" s="75">
        <v>223.23699999999999</v>
      </c>
      <c r="BR20" s="75">
        <f t="shared" si="32"/>
        <v>1.1999999999943611</v>
      </c>
      <c r="BS20" s="75">
        <v>223.23699999999999</v>
      </c>
      <c r="BT20" s="75">
        <f t="shared" si="33"/>
        <v>1.1999999999943611</v>
      </c>
      <c r="BU20" s="75">
        <v>223.238</v>
      </c>
      <c r="BV20" s="75">
        <f t="shared" si="34"/>
        <v>1.2999999999948386</v>
      </c>
    </row>
    <row r="21" spans="1:74" x14ac:dyDescent="0.25">
      <c r="A21" s="99" t="s">
        <v>83</v>
      </c>
      <c r="B21" s="95">
        <v>237.316</v>
      </c>
      <c r="C21" s="72">
        <v>237.316</v>
      </c>
      <c r="D21" s="73">
        <v>0</v>
      </c>
      <c r="E21" s="73">
        <v>237.31399999999999</v>
      </c>
      <c r="F21" s="98">
        <f t="shared" si="0"/>
        <v>9.9999999997635314E-2</v>
      </c>
      <c r="G21" s="73">
        <v>237.31</v>
      </c>
      <c r="H21" s="98">
        <v>0</v>
      </c>
      <c r="I21" s="73">
        <v>237.30700000000002</v>
      </c>
      <c r="J21" s="98">
        <f t="shared" si="2"/>
        <v>0.10000000000047748</v>
      </c>
      <c r="K21" s="73">
        <v>237.304</v>
      </c>
      <c r="L21" s="98">
        <f t="shared" si="3"/>
        <v>9.9999999997635314E-2</v>
      </c>
      <c r="M21" s="73">
        <v>237.30199999999999</v>
      </c>
      <c r="N21" s="98">
        <f t="shared" si="4"/>
        <v>0.19999999999527063</v>
      </c>
      <c r="O21" s="73">
        <v>237.303</v>
      </c>
      <c r="P21" s="98">
        <f t="shared" si="5"/>
        <v>0.1999999999981128</v>
      </c>
      <c r="Q21" s="73">
        <v>237.303</v>
      </c>
      <c r="R21" s="98">
        <f t="shared" si="6"/>
        <v>0.29999999999574811</v>
      </c>
      <c r="S21" s="73">
        <v>237.303</v>
      </c>
      <c r="T21" s="70">
        <f t="shared" si="7"/>
        <v>0.29999999999574811</v>
      </c>
      <c r="U21" s="73">
        <v>237.3</v>
      </c>
      <c r="V21" s="98">
        <f t="shared" si="8"/>
        <v>0.30000000000143245</v>
      </c>
      <c r="W21" s="73">
        <v>237.30100000000002</v>
      </c>
      <c r="X21" s="98">
        <f t="shared" si="9"/>
        <v>0.40000000000190994</v>
      </c>
      <c r="Y21" s="73">
        <v>237.30100000000002</v>
      </c>
      <c r="Z21" s="98">
        <f t="shared" si="10"/>
        <v>0.40000000000190994</v>
      </c>
      <c r="AA21" s="72">
        <v>237.30199999999999</v>
      </c>
      <c r="AB21" s="73">
        <f t="shared" si="11"/>
        <v>0.3999999999962256</v>
      </c>
      <c r="AC21" s="73">
        <v>237.297</v>
      </c>
      <c r="AD21" s="98">
        <f t="shared" si="12"/>
        <v>0.49999999999954525</v>
      </c>
      <c r="AE21" s="73">
        <v>237.29599999999999</v>
      </c>
      <c r="AF21" s="98">
        <f t="shared" si="13"/>
        <v>0.49999999999670308</v>
      </c>
      <c r="AG21" s="73">
        <v>237.29599999999999</v>
      </c>
      <c r="AH21" s="98">
        <f t="shared" si="14"/>
        <v>0.60000000000002274</v>
      </c>
      <c r="AI21" s="73">
        <v>237.297</v>
      </c>
      <c r="AJ21" s="98">
        <f t="shared" si="15"/>
        <v>0.59999999999718057</v>
      </c>
      <c r="AK21" s="73">
        <v>237.297</v>
      </c>
      <c r="AL21" s="98">
        <f t="shared" si="16"/>
        <v>0.59999999999718057</v>
      </c>
      <c r="AM21" s="73">
        <v>237.29900000000001</v>
      </c>
      <c r="AN21" s="98">
        <f t="shared" si="17"/>
        <v>0.79999999999813554</v>
      </c>
      <c r="AO21" s="73">
        <v>237.297</v>
      </c>
      <c r="AP21" s="98">
        <f t="shared" si="18"/>
        <v>0.59999999999718057</v>
      </c>
      <c r="AQ21" s="73">
        <v>237.29999999999998</v>
      </c>
      <c r="AR21" s="70">
        <f t="shared" si="19"/>
        <v>0.79999999999245119</v>
      </c>
      <c r="AS21" s="73">
        <v>237.29599999999999</v>
      </c>
      <c r="AT21" s="98">
        <f t="shared" si="20"/>
        <v>0.79999999999529336</v>
      </c>
      <c r="AU21" s="73">
        <v>237.29300000000001</v>
      </c>
      <c r="AV21" s="98">
        <f t="shared" si="21"/>
        <v>0.89999999999861302</v>
      </c>
      <c r="AW21" s="73">
        <v>237.29399999999998</v>
      </c>
      <c r="AX21" s="98">
        <f t="shared" si="22"/>
        <v>0.79999999999529336</v>
      </c>
      <c r="AY21" s="73">
        <v>237.29399999999998</v>
      </c>
      <c r="AZ21" s="98">
        <f t="shared" si="23"/>
        <v>0.69999999999765805</v>
      </c>
      <c r="BA21" s="73">
        <v>237.292</v>
      </c>
      <c r="BB21" s="74">
        <f t="shared" si="24"/>
        <v>0.69999999999481588</v>
      </c>
      <c r="BC21" s="75">
        <v>237.28799999999998</v>
      </c>
      <c r="BD21" s="75">
        <f t="shared" si="25"/>
        <v>0.69999999999481588</v>
      </c>
      <c r="BE21" s="75">
        <v>237.28700000000001</v>
      </c>
      <c r="BF21" s="75">
        <f t="shared" si="26"/>
        <v>0.79999999999813554</v>
      </c>
      <c r="BG21" s="75">
        <v>237.28399999999999</v>
      </c>
      <c r="BH21" s="75">
        <f t="shared" si="27"/>
        <v>0.79999999999529336</v>
      </c>
      <c r="BI21" s="75">
        <v>237.286</v>
      </c>
      <c r="BJ21" s="75">
        <f t="shared" si="28"/>
        <v>0.99999999999624833</v>
      </c>
      <c r="BK21" s="75">
        <v>237.285</v>
      </c>
      <c r="BL21" s="75">
        <f t="shared" si="29"/>
        <v>0.99999999999909051</v>
      </c>
      <c r="BM21" s="75">
        <v>237.28199999999998</v>
      </c>
      <c r="BN21" s="75">
        <f t="shared" si="30"/>
        <v>0.89999999999292868</v>
      </c>
      <c r="BO21" s="75">
        <v>237.28299999999999</v>
      </c>
      <c r="BP21" s="75">
        <f t="shared" si="31"/>
        <v>0.99999999999340616</v>
      </c>
      <c r="BQ21" s="75">
        <v>237.27799999999999</v>
      </c>
      <c r="BR21" s="75">
        <f t="shared" si="32"/>
        <v>0.99999999999340616</v>
      </c>
      <c r="BS21" s="75">
        <v>237.27799999999999</v>
      </c>
      <c r="BT21" s="75">
        <f t="shared" si="33"/>
        <v>0.99999999999340616</v>
      </c>
      <c r="BU21" s="75">
        <v>237.279</v>
      </c>
      <c r="BV21" s="75">
        <f t="shared" si="34"/>
        <v>1.0999999999938836</v>
      </c>
    </row>
    <row r="22" spans="1:74" x14ac:dyDescent="0.25">
      <c r="A22" s="99" t="s">
        <v>84</v>
      </c>
      <c r="B22" s="95">
        <v>250.816</v>
      </c>
      <c r="C22" s="72">
        <v>250.816</v>
      </c>
      <c r="D22" s="73">
        <v>0</v>
      </c>
      <c r="E22" s="73">
        <v>250.81399999999999</v>
      </c>
      <c r="F22" s="98">
        <f t="shared" si="0"/>
        <v>9.9999999997635314E-2</v>
      </c>
      <c r="G22" s="73">
        <v>250.81</v>
      </c>
      <c r="H22" s="98">
        <v>0</v>
      </c>
      <c r="I22" s="73">
        <v>250.80700000000002</v>
      </c>
      <c r="J22" s="98">
        <f t="shared" si="2"/>
        <v>0.10000000000047748</v>
      </c>
      <c r="K22" s="73">
        <v>250.804</v>
      </c>
      <c r="L22" s="98">
        <f t="shared" si="3"/>
        <v>9.9999999997635314E-2</v>
      </c>
      <c r="M22" s="73">
        <v>250.80199999999999</v>
      </c>
      <c r="N22" s="98">
        <f t="shared" si="4"/>
        <v>0.19999999999527063</v>
      </c>
      <c r="O22" s="73">
        <v>250.803</v>
      </c>
      <c r="P22" s="98">
        <f t="shared" si="5"/>
        <v>0.1999999999981128</v>
      </c>
      <c r="Q22" s="73">
        <v>250.803</v>
      </c>
      <c r="R22" s="98">
        <f t="shared" si="6"/>
        <v>0.29999999999574811</v>
      </c>
      <c r="S22" s="73">
        <v>250.803</v>
      </c>
      <c r="T22" s="70">
        <f t="shared" si="7"/>
        <v>0.29999999999574811</v>
      </c>
      <c r="U22" s="73">
        <v>250.8</v>
      </c>
      <c r="V22" s="98">
        <f t="shared" si="8"/>
        <v>0.30000000000143245</v>
      </c>
      <c r="W22" s="73">
        <v>250.8</v>
      </c>
      <c r="X22" s="98">
        <f t="shared" si="9"/>
        <v>0.30000000000143245</v>
      </c>
      <c r="Y22" s="73">
        <v>250.80100000000002</v>
      </c>
      <c r="Z22" s="98">
        <f t="shared" si="10"/>
        <v>0.40000000000190994</v>
      </c>
      <c r="AA22" s="72">
        <v>250.80199999999999</v>
      </c>
      <c r="AB22" s="73">
        <f t="shared" si="11"/>
        <v>0.3999999999962256</v>
      </c>
      <c r="AC22" s="73">
        <v>250.797</v>
      </c>
      <c r="AD22" s="98">
        <f t="shared" si="12"/>
        <v>0.49999999999954525</v>
      </c>
      <c r="AE22" s="73">
        <v>250.79500000000002</v>
      </c>
      <c r="AF22" s="98">
        <f t="shared" si="13"/>
        <v>0.39999999999906777</v>
      </c>
      <c r="AG22" s="73">
        <v>250.79500000000002</v>
      </c>
      <c r="AH22" s="98">
        <f t="shared" si="14"/>
        <v>0.50000000000238742</v>
      </c>
      <c r="AI22" s="73">
        <v>250.79599999999999</v>
      </c>
      <c r="AJ22" s="98">
        <f t="shared" si="15"/>
        <v>0.49999999999670308</v>
      </c>
      <c r="AK22" s="73">
        <v>250.797</v>
      </c>
      <c r="AL22" s="98">
        <f t="shared" si="16"/>
        <v>0.59999999999718057</v>
      </c>
      <c r="AM22" s="73">
        <v>250.797</v>
      </c>
      <c r="AN22" s="98">
        <f t="shared" si="17"/>
        <v>0.59999999999718057</v>
      </c>
      <c r="AO22" s="73">
        <v>250.797</v>
      </c>
      <c r="AP22" s="98">
        <f t="shared" si="18"/>
        <v>0.59999999999718057</v>
      </c>
      <c r="AQ22" s="73">
        <v>250.79999999999998</v>
      </c>
      <c r="AR22" s="70">
        <f t="shared" si="19"/>
        <v>0.79999999999245119</v>
      </c>
      <c r="AS22" s="73">
        <v>250.79499999999999</v>
      </c>
      <c r="AT22" s="98">
        <f t="shared" si="20"/>
        <v>0.69999999999481588</v>
      </c>
      <c r="AU22" s="73">
        <v>250.792</v>
      </c>
      <c r="AV22" s="98">
        <f t="shared" si="21"/>
        <v>0.79999999999813554</v>
      </c>
      <c r="AW22" s="73">
        <v>250.79300000000001</v>
      </c>
      <c r="AX22" s="98">
        <f t="shared" si="22"/>
        <v>0.69999999999765805</v>
      </c>
      <c r="AY22" s="73">
        <v>250.79399999999998</v>
      </c>
      <c r="AZ22" s="98">
        <f t="shared" si="23"/>
        <v>0.69999999999765805</v>
      </c>
      <c r="BA22" s="73">
        <v>250.791</v>
      </c>
      <c r="BB22" s="74">
        <f t="shared" si="24"/>
        <v>0.5999999999943384</v>
      </c>
      <c r="BC22" s="75">
        <v>250.786</v>
      </c>
      <c r="BD22" s="75">
        <f t="shared" si="25"/>
        <v>0.49999999999670308</v>
      </c>
      <c r="BE22" s="75">
        <v>250.786</v>
      </c>
      <c r="BF22" s="75">
        <f t="shared" si="26"/>
        <v>0.69999999999765805</v>
      </c>
      <c r="BG22" s="75">
        <v>250.78399999999999</v>
      </c>
      <c r="BH22" s="75">
        <f t="shared" si="27"/>
        <v>0.79999999999529336</v>
      </c>
      <c r="BI22" s="75">
        <v>250.78399999999999</v>
      </c>
      <c r="BJ22" s="75">
        <f t="shared" si="28"/>
        <v>0.79999999999529336</v>
      </c>
      <c r="BK22" s="75">
        <v>250.78399999999999</v>
      </c>
      <c r="BL22" s="75">
        <f t="shared" si="29"/>
        <v>0.89999999999861302</v>
      </c>
      <c r="BM22" s="75">
        <v>250.78100000000001</v>
      </c>
      <c r="BN22" s="75">
        <f t="shared" si="30"/>
        <v>0.79999999999529336</v>
      </c>
      <c r="BO22" s="75">
        <v>250.78199999999998</v>
      </c>
      <c r="BP22" s="75">
        <f t="shared" si="31"/>
        <v>0.89999999999292868</v>
      </c>
      <c r="BQ22" s="75">
        <v>250.77799999999999</v>
      </c>
      <c r="BR22" s="75">
        <f t="shared" si="32"/>
        <v>0.99999999999340616</v>
      </c>
      <c r="BS22" s="75">
        <v>250.77699999999999</v>
      </c>
      <c r="BT22" s="75">
        <f t="shared" si="33"/>
        <v>0.89999999999292868</v>
      </c>
      <c r="BU22" s="75">
        <v>250.77799999999999</v>
      </c>
      <c r="BV22" s="75">
        <f t="shared" si="34"/>
        <v>0.99999999999340616</v>
      </c>
    </row>
    <row r="23" spans="1:74" x14ac:dyDescent="0.25">
      <c r="A23" s="99" t="s">
        <v>85</v>
      </c>
      <c r="B23" s="95">
        <v>261.30499999999995</v>
      </c>
      <c r="C23" s="72">
        <v>261.30499999999995</v>
      </c>
      <c r="D23" s="73">
        <v>0</v>
      </c>
      <c r="E23" s="73">
        <v>261.303</v>
      </c>
      <c r="F23" s="98">
        <f t="shared" si="0"/>
        <v>0.10000000000331966</v>
      </c>
      <c r="G23" s="73">
        <v>261.29899999999998</v>
      </c>
      <c r="H23" s="98">
        <f t="shared" si="1"/>
        <v>0</v>
      </c>
      <c r="I23" s="73">
        <v>261.29599999999999</v>
      </c>
      <c r="J23" s="98">
        <f t="shared" si="2"/>
        <v>0.10000000000331966</v>
      </c>
      <c r="K23" s="73">
        <v>261.29299999999995</v>
      </c>
      <c r="L23" s="98">
        <f t="shared" si="3"/>
        <v>9.9999999997635314E-2</v>
      </c>
      <c r="M23" s="73">
        <v>261.28999999999996</v>
      </c>
      <c r="N23" s="98">
        <f t="shared" si="4"/>
        <v>9.9999999997635314E-2</v>
      </c>
      <c r="O23" s="73">
        <v>261.29199999999997</v>
      </c>
      <c r="P23" s="98">
        <f t="shared" si="5"/>
        <v>0.20000000000095497</v>
      </c>
      <c r="Q23" s="73">
        <v>261.29199999999997</v>
      </c>
      <c r="R23" s="98">
        <f t="shared" si="6"/>
        <v>0.29999999999859028</v>
      </c>
      <c r="S23" s="73">
        <v>261.291</v>
      </c>
      <c r="T23" s="70">
        <f t="shared" si="7"/>
        <v>0.20000000000095497</v>
      </c>
      <c r="U23" s="73">
        <v>261.28899999999999</v>
      </c>
      <c r="V23" s="98">
        <f t="shared" si="8"/>
        <v>0.30000000000427463</v>
      </c>
      <c r="W23" s="73">
        <v>261.28799999999995</v>
      </c>
      <c r="X23" s="98">
        <f t="shared" si="9"/>
        <v>0.20000000000095497</v>
      </c>
      <c r="Y23" s="73">
        <v>261.28899999999999</v>
      </c>
      <c r="Z23" s="98">
        <f t="shared" si="10"/>
        <v>0.30000000000427463</v>
      </c>
      <c r="AA23" s="72">
        <v>261.28799999999995</v>
      </c>
      <c r="AB23" s="73">
        <f t="shared" si="11"/>
        <v>9.9999999997635314E-2</v>
      </c>
      <c r="AC23" s="73">
        <v>261.28399999999999</v>
      </c>
      <c r="AD23" s="98">
        <f t="shared" si="12"/>
        <v>0.30000000000427463</v>
      </c>
      <c r="AE23" s="73">
        <v>261.28299999999996</v>
      </c>
      <c r="AF23" s="98">
        <f t="shared" si="13"/>
        <v>0.29999999999859028</v>
      </c>
      <c r="AG23" s="73">
        <v>261.28299999999996</v>
      </c>
      <c r="AH23" s="98">
        <f t="shared" si="14"/>
        <v>0.40000000000190994</v>
      </c>
      <c r="AI23" s="73">
        <v>261.28399999999999</v>
      </c>
      <c r="AJ23" s="98">
        <f t="shared" si="15"/>
        <v>0.40000000000190994</v>
      </c>
      <c r="AK23" s="73">
        <v>261.28499999999997</v>
      </c>
      <c r="AL23" s="98">
        <f t="shared" si="16"/>
        <v>0.49999999999954525</v>
      </c>
      <c r="AM23" s="73">
        <v>261.28699999999998</v>
      </c>
      <c r="AN23" s="98">
        <f t="shared" si="17"/>
        <v>0.70000000000050022</v>
      </c>
      <c r="AO23" s="73">
        <v>261.286</v>
      </c>
      <c r="AP23" s="98">
        <f t="shared" si="18"/>
        <v>0.60000000000286491</v>
      </c>
      <c r="AQ23" s="73">
        <v>261.28699999999998</v>
      </c>
      <c r="AR23" s="70">
        <f t="shared" si="19"/>
        <v>0.59999999999718057</v>
      </c>
      <c r="AS23" s="73">
        <v>261.28300000000002</v>
      </c>
      <c r="AT23" s="98">
        <f t="shared" si="20"/>
        <v>0.60000000000286491</v>
      </c>
      <c r="AU23" s="73">
        <v>261.27999999999997</v>
      </c>
      <c r="AV23" s="98">
        <f t="shared" si="21"/>
        <v>0.70000000000050022</v>
      </c>
      <c r="AW23" s="73">
        <v>261.28100000000001</v>
      </c>
      <c r="AX23" s="98">
        <f t="shared" si="22"/>
        <v>0.60000000000286491</v>
      </c>
      <c r="AY23" s="73">
        <v>261.28199999999998</v>
      </c>
      <c r="AZ23" s="98">
        <f t="shared" si="23"/>
        <v>0.60000000000286491</v>
      </c>
      <c r="BA23" s="73">
        <v>261.279</v>
      </c>
      <c r="BB23" s="74">
        <f t="shared" si="24"/>
        <v>0.49999999999954525</v>
      </c>
      <c r="BC23" s="75">
        <v>261.27499999999998</v>
      </c>
      <c r="BD23" s="75">
        <f t="shared" si="25"/>
        <v>0.49999999999954525</v>
      </c>
      <c r="BE23" s="75">
        <v>261.274</v>
      </c>
      <c r="BF23" s="75">
        <f t="shared" si="26"/>
        <v>0.60000000000286491</v>
      </c>
      <c r="BG23" s="75">
        <v>261.27100000000002</v>
      </c>
      <c r="BH23" s="75">
        <f t="shared" si="27"/>
        <v>0.60000000000286491</v>
      </c>
      <c r="BI23" s="75">
        <v>261.27199999999999</v>
      </c>
      <c r="BJ23" s="75">
        <f t="shared" si="28"/>
        <v>0.70000000000050022</v>
      </c>
      <c r="BK23" s="75">
        <v>261.27100000000002</v>
      </c>
      <c r="BL23" s="75">
        <f t="shared" si="29"/>
        <v>0.70000000000618456</v>
      </c>
      <c r="BM23" s="75">
        <v>261.26900000000001</v>
      </c>
      <c r="BN23" s="75">
        <f t="shared" si="30"/>
        <v>0.70000000000050022</v>
      </c>
      <c r="BO23" s="75">
        <v>261.27</v>
      </c>
      <c r="BP23" s="75">
        <f t="shared" si="31"/>
        <v>0.79999999999813554</v>
      </c>
      <c r="BQ23" s="75">
        <v>261.26499999999999</v>
      </c>
      <c r="BR23" s="75">
        <f t="shared" si="32"/>
        <v>0.79999999999813554</v>
      </c>
      <c r="BS23" s="75">
        <v>261.26299999999998</v>
      </c>
      <c r="BT23" s="75">
        <f t="shared" si="33"/>
        <v>0.59999999999718057</v>
      </c>
      <c r="BU23" s="75">
        <v>261.26499999999999</v>
      </c>
      <c r="BV23" s="75">
        <f t="shared" si="34"/>
        <v>0.79999999999813554</v>
      </c>
    </row>
    <row r="24" spans="1:74" x14ac:dyDescent="0.25">
      <c r="A24" s="99" t="s">
        <v>86</v>
      </c>
      <c r="B24" s="95">
        <v>273.327</v>
      </c>
      <c r="C24" s="72">
        <v>273.327</v>
      </c>
      <c r="D24" s="73">
        <v>0</v>
      </c>
      <c r="E24" s="73">
        <v>273.32499999999999</v>
      </c>
      <c r="F24" s="98">
        <f t="shared" si="0"/>
        <v>9.9999999997635314E-2</v>
      </c>
      <c r="G24" s="73">
        <v>273.32099999999997</v>
      </c>
      <c r="H24" s="98">
        <v>0</v>
      </c>
      <c r="I24" s="73">
        <v>273.31699999999995</v>
      </c>
      <c r="J24" s="98">
        <v>0</v>
      </c>
      <c r="K24" s="73">
        <v>273.31399999999996</v>
      </c>
      <c r="L24" s="98">
        <v>0</v>
      </c>
      <c r="M24" s="73">
        <v>273.31099999999998</v>
      </c>
      <c r="N24" s="98">
        <v>0</v>
      </c>
      <c r="O24" s="73">
        <v>273.31299999999999</v>
      </c>
      <c r="P24" s="98">
        <f t="shared" si="5"/>
        <v>9.9999999997635314E-2</v>
      </c>
      <c r="Q24" s="73">
        <v>273.31199999999995</v>
      </c>
      <c r="R24" s="98">
        <f t="shared" si="6"/>
        <v>9.9999999991950972E-2</v>
      </c>
      <c r="S24" s="73">
        <v>273.31199999999995</v>
      </c>
      <c r="T24" s="70">
        <f t="shared" si="7"/>
        <v>9.9999999991950972E-2</v>
      </c>
      <c r="U24" s="73">
        <v>273.31</v>
      </c>
      <c r="V24" s="98">
        <f t="shared" si="8"/>
        <v>0.20000000000095497</v>
      </c>
      <c r="W24" s="73">
        <v>273.30899999999997</v>
      </c>
      <c r="X24" s="98">
        <f t="shared" si="9"/>
        <v>9.9999999997635314E-2</v>
      </c>
      <c r="Y24" s="73">
        <v>273.30899999999997</v>
      </c>
      <c r="Z24" s="98">
        <f t="shared" si="10"/>
        <v>9.9999999997635314E-2</v>
      </c>
      <c r="AA24" s="72">
        <v>273.31099999999998</v>
      </c>
      <c r="AB24" s="73">
        <f t="shared" si="11"/>
        <v>0.19999999999527063</v>
      </c>
      <c r="AC24" s="73">
        <v>273.30499999999995</v>
      </c>
      <c r="AD24" s="98">
        <f t="shared" si="12"/>
        <v>0.19999999999527063</v>
      </c>
      <c r="AE24" s="73">
        <v>273.30399999999997</v>
      </c>
      <c r="AF24" s="98">
        <f t="shared" si="13"/>
        <v>0.19999999999527063</v>
      </c>
      <c r="AG24" s="73">
        <v>273.303</v>
      </c>
      <c r="AH24" s="98">
        <f t="shared" si="14"/>
        <v>0.20000000000095497</v>
      </c>
      <c r="AI24" s="73">
        <v>273.30399999999997</v>
      </c>
      <c r="AJ24" s="98">
        <f t="shared" si="15"/>
        <v>0.19999999999527063</v>
      </c>
      <c r="AK24" s="73">
        <v>273.30500000000001</v>
      </c>
      <c r="AL24" s="98">
        <f t="shared" si="16"/>
        <v>0.29999999999859028</v>
      </c>
      <c r="AM24" s="73">
        <v>273.30599999999998</v>
      </c>
      <c r="AN24" s="98">
        <f t="shared" si="17"/>
        <v>0.3999999999962256</v>
      </c>
      <c r="AO24" s="73">
        <v>273.30500000000001</v>
      </c>
      <c r="AP24" s="98">
        <f t="shared" si="18"/>
        <v>0.29999999999859028</v>
      </c>
      <c r="AQ24" s="73">
        <v>273.30700000000002</v>
      </c>
      <c r="AR24" s="70">
        <f t="shared" si="19"/>
        <v>0.3999999999962256</v>
      </c>
      <c r="AS24" s="73">
        <v>273.303</v>
      </c>
      <c r="AT24" s="98">
        <f t="shared" si="20"/>
        <v>0.3999999999962256</v>
      </c>
      <c r="AU24" s="73">
        <v>273.3</v>
      </c>
      <c r="AV24" s="98">
        <f t="shared" si="21"/>
        <v>0.49999999999954525</v>
      </c>
      <c r="AW24" s="73">
        <v>273.30099999999999</v>
      </c>
      <c r="AX24" s="98">
        <f t="shared" si="22"/>
        <v>0.3999999999962256</v>
      </c>
      <c r="AY24" s="73">
        <v>273.30200000000002</v>
      </c>
      <c r="AZ24" s="98">
        <f t="shared" si="23"/>
        <v>0.40000000000190994</v>
      </c>
      <c r="BA24" s="73">
        <v>273.3</v>
      </c>
      <c r="BB24" s="74">
        <f t="shared" si="24"/>
        <v>0.3999999999962256</v>
      </c>
      <c r="BC24" s="75">
        <v>273.29500000000002</v>
      </c>
      <c r="BD24" s="75">
        <f t="shared" si="25"/>
        <v>0.29999999999859028</v>
      </c>
      <c r="BE24" s="75">
        <v>273.29399999999998</v>
      </c>
      <c r="BF24" s="75">
        <f t="shared" si="26"/>
        <v>0.3999999999962256</v>
      </c>
      <c r="BG24" s="75">
        <v>273.29000000000002</v>
      </c>
      <c r="BH24" s="75">
        <f t="shared" si="27"/>
        <v>0.29999999999859028</v>
      </c>
      <c r="BI24" s="75">
        <v>273.29000000000002</v>
      </c>
      <c r="BJ24" s="75">
        <f t="shared" si="28"/>
        <v>0.29999999999859028</v>
      </c>
      <c r="BK24" s="75">
        <v>273.29000000000002</v>
      </c>
      <c r="BL24" s="75">
        <f t="shared" si="29"/>
        <v>0.40000000000190994</v>
      </c>
      <c r="BM24" s="75">
        <v>273.28800000000001</v>
      </c>
      <c r="BN24" s="75">
        <f t="shared" si="30"/>
        <v>0.3999999999962256</v>
      </c>
      <c r="BO24" s="75">
        <v>273.28800000000001</v>
      </c>
      <c r="BP24" s="75">
        <f t="shared" si="31"/>
        <v>0.3999999999962256</v>
      </c>
      <c r="BQ24" s="75">
        <v>273.28399999999999</v>
      </c>
      <c r="BR24" s="75">
        <f t="shared" si="32"/>
        <v>0.49999999999386091</v>
      </c>
      <c r="BS24" s="75">
        <v>273.28300000000002</v>
      </c>
      <c r="BT24" s="75">
        <f t="shared" si="33"/>
        <v>0.3999999999962256</v>
      </c>
      <c r="BU24" s="75">
        <v>273.28399999999999</v>
      </c>
      <c r="BV24" s="75">
        <f t="shared" si="34"/>
        <v>0.49999999999386091</v>
      </c>
    </row>
    <row r="25" spans="1:74" x14ac:dyDescent="0.25">
      <c r="A25" s="99" t="s">
        <v>87</v>
      </c>
      <c r="B25" s="95">
        <v>285.34199999999998</v>
      </c>
      <c r="C25" s="72">
        <v>285.34199999999998</v>
      </c>
      <c r="D25" s="73">
        <v>0</v>
      </c>
      <c r="E25" s="73">
        <v>285.33999999999997</v>
      </c>
      <c r="F25" s="98">
        <f t="shared" si="0"/>
        <v>9.9999999997635314E-2</v>
      </c>
      <c r="G25" s="73">
        <v>285.33599999999996</v>
      </c>
      <c r="H25" s="98">
        <v>0</v>
      </c>
      <c r="I25" s="73">
        <v>285.33199999999999</v>
      </c>
      <c r="J25" s="98">
        <f t="shared" si="2"/>
        <v>0</v>
      </c>
      <c r="K25" s="73">
        <v>285.32899999999995</v>
      </c>
      <c r="L25" s="98">
        <v>0</v>
      </c>
      <c r="M25" s="73">
        <v>285.327</v>
      </c>
      <c r="N25" s="98">
        <f t="shared" si="4"/>
        <v>9.9999999997635314E-2</v>
      </c>
      <c r="O25" s="73">
        <v>285.32799999999997</v>
      </c>
      <c r="P25" s="98">
        <f t="shared" si="5"/>
        <v>9.9999999997635314E-2</v>
      </c>
      <c r="Q25" s="73">
        <v>285.327</v>
      </c>
      <c r="R25" s="98">
        <f t="shared" si="6"/>
        <v>9.9999999997635314E-2</v>
      </c>
      <c r="S25" s="73">
        <v>285.327</v>
      </c>
      <c r="T25" s="70">
        <f t="shared" si="7"/>
        <v>9.9999999997635314E-2</v>
      </c>
      <c r="U25" s="73">
        <v>285.32399999999996</v>
      </c>
      <c r="V25" s="98">
        <f t="shared" si="8"/>
        <v>9.9999999997635314E-2</v>
      </c>
      <c r="W25" s="73">
        <v>285.32399999999996</v>
      </c>
      <c r="X25" s="98">
        <f t="shared" si="9"/>
        <v>9.9999999997635314E-2</v>
      </c>
      <c r="Y25" s="73">
        <v>285.32399999999996</v>
      </c>
      <c r="Z25" s="98">
        <f t="shared" si="10"/>
        <v>9.9999999997635314E-2</v>
      </c>
      <c r="AA25" s="72">
        <v>285.32399999999996</v>
      </c>
      <c r="AB25" s="73">
        <v>0</v>
      </c>
      <c r="AC25" s="73">
        <v>285.32</v>
      </c>
      <c r="AD25" s="98">
        <f t="shared" si="12"/>
        <v>0.20000000000095497</v>
      </c>
      <c r="AE25" s="73">
        <v>285.31799999999998</v>
      </c>
      <c r="AF25" s="98">
        <f t="shared" si="13"/>
        <v>9.9999999997635314E-2</v>
      </c>
      <c r="AG25" s="73">
        <v>285.31799999999998</v>
      </c>
      <c r="AH25" s="98">
        <f t="shared" si="14"/>
        <v>0.20000000000095497</v>
      </c>
      <c r="AI25" s="73">
        <v>285.31799999999998</v>
      </c>
      <c r="AJ25" s="98">
        <f t="shared" si="15"/>
        <v>9.9999999997635314E-2</v>
      </c>
      <c r="AK25" s="73">
        <v>285.31900000000002</v>
      </c>
      <c r="AL25" s="98">
        <f t="shared" si="16"/>
        <v>0.20000000000095497</v>
      </c>
      <c r="AM25" s="73">
        <v>285.32</v>
      </c>
      <c r="AN25" s="98">
        <f t="shared" si="17"/>
        <v>0.29999999999859028</v>
      </c>
      <c r="AO25" s="73">
        <v>285.31900000000002</v>
      </c>
      <c r="AP25" s="98">
        <f t="shared" si="18"/>
        <v>0.20000000000095497</v>
      </c>
      <c r="AQ25" s="73">
        <v>285.32099999999997</v>
      </c>
      <c r="AR25" s="70">
        <f t="shared" si="19"/>
        <v>0.29999999999290594</v>
      </c>
      <c r="AS25" s="73">
        <v>285.31700000000001</v>
      </c>
      <c r="AT25" s="98">
        <f t="shared" si="20"/>
        <v>0.29999999999859028</v>
      </c>
      <c r="AU25" s="73">
        <v>285.31400000000002</v>
      </c>
      <c r="AV25" s="98">
        <f t="shared" si="21"/>
        <v>0.40000000000190994</v>
      </c>
      <c r="AW25" s="73">
        <v>285.315</v>
      </c>
      <c r="AX25" s="98">
        <f t="shared" si="22"/>
        <v>0.29999999999859028</v>
      </c>
      <c r="AY25" s="73">
        <v>285.31599999999997</v>
      </c>
      <c r="AZ25" s="98">
        <f t="shared" si="23"/>
        <v>0.29999999999859028</v>
      </c>
      <c r="BA25" s="73">
        <v>285.31299999999999</v>
      </c>
      <c r="BB25" s="74">
        <f t="shared" si="24"/>
        <v>0.19999999999527063</v>
      </c>
      <c r="BC25" s="75">
        <v>285.30899999999997</v>
      </c>
      <c r="BD25" s="75">
        <f t="shared" si="25"/>
        <v>0.19999999999527063</v>
      </c>
      <c r="BE25" s="75">
        <v>285.30799999999999</v>
      </c>
      <c r="BF25" s="75">
        <f t="shared" si="26"/>
        <v>0.29999999999859028</v>
      </c>
      <c r="BG25" s="75">
        <v>285.30399999999997</v>
      </c>
      <c r="BH25" s="75">
        <f t="shared" si="27"/>
        <v>0.19999999999527063</v>
      </c>
      <c r="BI25" s="75">
        <v>285.30399999999997</v>
      </c>
      <c r="BJ25" s="75">
        <f t="shared" si="28"/>
        <v>0.19999999999527063</v>
      </c>
      <c r="BK25" s="75">
        <v>285.30399999999997</v>
      </c>
      <c r="BL25" s="75">
        <f t="shared" si="29"/>
        <v>0.29999999999859028</v>
      </c>
      <c r="BM25" s="75">
        <v>285.30099999999999</v>
      </c>
      <c r="BN25" s="75">
        <f t="shared" si="30"/>
        <v>0.19999999999527063</v>
      </c>
      <c r="BO25" s="75">
        <v>285.30200000000002</v>
      </c>
      <c r="BP25" s="75">
        <f t="shared" si="31"/>
        <v>0.29999999999859028</v>
      </c>
      <c r="BQ25" s="75">
        <v>285.29699999999997</v>
      </c>
      <c r="BR25" s="75">
        <f t="shared" si="32"/>
        <v>0.29999999999290594</v>
      </c>
      <c r="BS25" s="75">
        <v>285.29699999999997</v>
      </c>
      <c r="BT25" s="75">
        <f t="shared" si="33"/>
        <v>0.29999999999290594</v>
      </c>
      <c r="BU25" s="75">
        <v>285.29699999999997</v>
      </c>
      <c r="BV25" s="75">
        <f t="shared" si="34"/>
        <v>0.29999999999290594</v>
      </c>
    </row>
    <row r="26" spans="1:74" x14ac:dyDescent="0.25">
      <c r="A26" s="99" t="s">
        <v>88</v>
      </c>
      <c r="B26" s="96">
        <v>295.80499999999995</v>
      </c>
      <c r="C26" s="97">
        <v>295.80499999999995</v>
      </c>
      <c r="D26" s="73">
        <v>0</v>
      </c>
      <c r="E26" s="97">
        <v>295.803</v>
      </c>
      <c r="F26" s="98">
        <f>(E26-C26)*100-(E$27-C$27)*100</f>
        <v>0.10000000000331966</v>
      </c>
      <c r="G26" s="70">
        <v>295.79899999999998</v>
      </c>
      <c r="H26" s="98">
        <f>(G26-C26)*100-(G$27-C$27)*100</f>
        <v>0</v>
      </c>
      <c r="I26" s="70">
        <v>295.79499999999996</v>
      </c>
      <c r="J26" s="98">
        <f>(I26-C26)*100-(I$27-C$27)*100</f>
        <v>0</v>
      </c>
      <c r="K26" s="70">
        <v>295.79199999999997</v>
      </c>
      <c r="L26" s="98">
        <f>(K26-C26)*100-(K$27-C$27)*100</f>
        <v>0</v>
      </c>
      <c r="M26" s="70">
        <v>295.78899999999999</v>
      </c>
      <c r="N26" s="98">
        <f>(M26-C26)*100-(M$27-C$27)*100</f>
        <v>0</v>
      </c>
      <c r="O26" s="70">
        <v>295.78999999999996</v>
      </c>
      <c r="P26" s="98">
        <f>(O26-C26)*100-(O$27-C$27)*100</f>
        <v>0</v>
      </c>
      <c r="Q26" s="70">
        <v>295.78999999999996</v>
      </c>
      <c r="R26" s="98">
        <f>(Q26-C26)*100-(Q$27-C$27)*100</f>
        <v>9.9999999997635314E-2</v>
      </c>
      <c r="S26" s="70">
        <v>295.78899999999999</v>
      </c>
      <c r="T26" s="70">
        <f>(S26-C26)*100-(S$27-C$27)*100</f>
        <v>0</v>
      </c>
      <c r="U26" s="70">
        <v>295.78699999999998</v>
      </c>
      <c r="V26" s="98">
        <f>(U26-C26)*100-(U$27-C$27)*100</f>
        <v>0.10000000000331966</v>
      </c>
      <c r="W26" s="70">
        <v>295.786</v>
      </c>
      <c r="X26" s="98">
        <v>0</v>
      </c>
      <c r="Y26" s="70">
        <v>295.786</v>
      </c>
      <c r="Z26" s="98">
        <v>0</v>
      </c>
      <c r="AA26" s="97">
        <v>295.78699999999998</v>
      </c>
      <c r="AB26" s="73">
        <f>(AA26-C26)*100-(AA$27-C$27)*100</f>
        <v>0</v>
      </c>
      <c r="AC26" s="97">
        <v>295.78099999999995</v>
      </c>
      <c r="AD26" s="98">
        <f>(AC26-C26)*100-(AC$27-C$27)*100</f>
        <v>0</v>
      </c>
      <c r="AE26" s="70">
        <v>295.77999999999997</v>
      </c>
      <c r="AF26" s="98">
        <f>(AE26-C26)*100-(AE$27-C$27)*100</f>
        <v>0</v>
      </c>
      <c r="AG26" s="70">
        <v>295.77999999999997</v>
      </c>
      <c r="AH26" s="98">
        <f>(AG26-C26)*100-(AG$27-C$27)*100</f>
        <v>0.10000000000331966</v>
      </c>
      <c r="AI26" s="70">
        <v>295.77999999999997</v>
      </c>
      <c r="AJ26" s="98">
        <f>(AI26-C26)*100-(AI$27-C$27)*100</f>
        <v>0</v>
      </c>
      <c r="AK26" s="70">
        <v>295.78100000000001</v>
      </c>
      <c r="AL26" s="98">
        <f>(AK26-C26)*100-(AK$27-C$27)*100</f>
        <v>0.10000000000331966</v>
      </c>
      <c r="AM26" s="70">
        <v>295.78199999999998</v>
      </c>
      <c r="AN26" s="98">
        <f>(AM26-C26)*100-(AM$27-C$27)*100</f>
        <v>0.20000000000095497</v>
      </c>
      <c r="AO26" s="70">
        <v>295.78100000000001</v>
      </c>
      <c r="AP26" s="98">
        <f>(AO26-C26)*100-(AO$27-C$27)*100</f>
        <v>0.10000000000331966</v>
      </c>
      <c r="AQ26" s="70">
        <v>295.78199999999998</v>
      </c>
      <c r="AR26" s="70">
        <f>(AQ26-C26)*100-(AQ$27-C$27)*100</f>
        <v>9.9999999997635314E-2</v>
      </c>
      <c r="AS26" s="70">
        <v>295.77800000000002</v>
      </c>
      <c r="AT26" s="98">
        <f>(AS26-C26)*100-(AS$27-C$27)*100</f>
        <v>0.10000000000331966</v>
      </c>
      <c r="AU26" s="70">
        <v>295.774</v>
      </c>
      <c r="AV26" s="98">
        <f>(AU26-C26)*100-(AU$27-C$27)*100</f>
        <v>0.10000000000331966</v>
      </c>
      <c r="AW26" s="70">
        <v>295.77600000000001</v>
      </c>
      <c r="AX26" s="98">
        <f>(AW26-C26)*100-(AW$27-C$27)*100</f>
        <v>0.10000000000331966</v>
      </c>
      <c r="AY26" s="70">
        <v>295.77600000000001</v>
      </c>
      <c r="AZ26" s="98">
        <v>0</v>
      </c>
      <c r="BA26" s="70">
        <v>295.77299999999997</v>
      </c>
      <c r="BB26" s="74">
        <f>(BA26-C26)*100-(BA$27-C$27)*100</f>
        <v>-0.10000000000331966</v>
      </c>
      <c r="BC26" s="70">
        <v>295.76900000000001</v>
      </c>
      <c r="BD26" s="75">
        <f>(BC26-C26)*100-(BC$27-C$27)*100</f>
        <v>-9.9999999997635314E-2</v>
      </c>
      <c r="BE26" s="70">
        <v>295.767</v>
      </c>
      <c r="BF26" s="75">
        <f>(BE26-C26)*100-(BE$27-C$27)*100</f>
        <v>-9.9999999997635314E-2</v>
      </c>
      <c r="BG26" s="70">
        <v>295.76299999999998</v>
      </c>
      <c r="BH26" s="75">
        <f>(BG26-C26)*100-(BG$27-C$27)*100</f>
        <v>-0.20000000000095497</v>
      </c>
      <c r="BI26" s="70">
        <v>295.76400000000001</v>
      </c>
      <c r="BJ26" s="75">
        <f>(BI26-C26)*100-(BI$27-C$27)*100</f>
        <v>-9.9999999997635314E-2</v>
      </c>
      <c r="BK26" s="70">
        <v>295.76299999999998</v>
      </c>
      <c r="BL26" s="75">
        <f>(BK26-C26)*100-(BK$27-C$27)*100</f>
        <v>-9.9999999997635314E-2</v>
      </c>
      <c r="BM26" s="70">
        <v>295.76</v>
      </c>
      <c r="BN26" s="75">
        <f>(BM26-C26)*100-(BM$27-C$27)*100</f>
        <v>-0.20000000000095497</v>
      </c>
      <c r="BO26" s="70">
        <v>295.76099999999997</v>
      </c>
      <c r="BP26" s="75">
        <f>(BO26-C26)*100-(BO$27-C$27)*100</f>
        <v>-0.10000000000331966</v>
      </c>
      <c r="BQ26" s="70">
        <v>295.75599999999997</v>
      </c>
      <c r="BR26" s="75">
        <f>(BQ26-C26)*100-(BQ$27-C$27)*100</f>
        <v>-0.10000000000331966</v>
      </c>
      <c r="BS26" s="70">
        <v>295.75599999999997</v>
      </c>
      <c r="BT26" s="75">
        <f>(BS26-C26)*100-(BS$27-C$27)*100</f>
        <v>-0.10000000000331966</v>
      </c>
      <c r="BU26" s="70">
        <v>295.75599999999997</v>
      </c>
      <c r="BV26" s="75">
        <f>(BU26-C26)*100-(BU$27-C$27)*100</f>
        <v>-0.10000000000331966</v>
      </c>
    </row>
    <row r="27" spans="1:74" x14ac:dyDescent="0.25">
      <c r="A27" s="99" t="s">
        <v>89</v>
      </c>
      <c r="B27" s="96">
        <v>299.32599999999996</v>
      </c>
      <c r="C27" s="97">
        <v>299.32599999999996</v>
      </c>
      <c r="D27" s="73">
        <v>0</v>
      </c>
      <c r="E27" s="97">
        <v>299.32299999999998</v>
      </c>
      <c r="F27" s="98">
        <f>(E27-C27)*100-(E$27-C$27)*100</f>
        <v>0</v>
      </c>
      <c r="G27" s="70">
        <v>299.32</v>
      </c>
      <c r="H27" s="98">
        <f>(G27-C27)*100-(G$27-C$27)*100</f>
        <v>0</v>
      </c>
      <c r="I27" s="70">
        <v>299.31599999999997</v>
      </c>
      <c r="J27" s="98">
        <f>(I27-C27)*100-(I$27-C$27)*100</f>
        <v>0</v>
      </c>
      <c r="K27" s="70">
        <v>299.31299999999999</v>
      </c>
      <c r="L27" s="98">
        <f>(K27-C27)*100-(K$27-C$27)*100</f>
        <v>0</v>
      </c>
      <c r="M27" s="70">
        <v>299.31</v>
      </c>
      <c r="N27" s="98">
        <f>(M27-C27)*100-(M$27-C$27)*100</f>
        <v>0</v>
      </c>
      <c r="O27" s="70">
        <v>299.31099999999998</v>
      </c>
      <c r="P27" s="98">
        <f>(O27-C27)*100-(O$27-C$27)*100</f>
        <v>0</v>
      </c>
      <c r="Q27" s="70">
        <v>299.31</v>
      </c>
      <c r="R27" s="98">
        <f>(Q27-C27)*100-(Q$27-C$27)*100</f>
        <v>0</v>
      </c>
      <c r="S27" s="70">
        <v>299.31</v>
      </c>
      <c r="T27" s="70">
        <f>(S27-C27)*100-(S$27-C$27)*100</f>
        <v>0</v>
      </c>
      <c r="U27" s="70">
        <v>299.30699999999996</v>
      </c>
      <c r="V27" s="98">
        <f>(U27-C27)*100-(U$27-C$27)*100</f>
        <v>0</v>
      </c>
      <c r="W27" s="70">
        <v>299.30699999999996</v>
      </c>
      <c r="X27" s="98">
        <f>(W27-C27)*100-(W$27-C$27)*100</f>
        <v>0</v>
      </c>
      <c r="Y27" s="70">
        <v>299.30699999999996</v>
      </c>
      <c r="Z27" s="98">
        <f>(Y27-C27)*100-(Y$27-C$27)*100</f>
        <v>0</v>
      </c>
      <c r="AA27" s="97">
        <v>299.30799999999999</v>
      </c>
      <c r="AB27" s="73">
        <v>0</v>
      </c>
      <c r="AC27" s="97">
        <v>299.30199999999996</v>
      </c>
      <c r="AD27" s="98">
        <f>(AC27-AA27)*100-(AC$27-AA$27)*100</f>
        <v>0</v>
      </c>
      <c r="AE27" s="70">
        <v>299.30099999999999</v>
      </c>
      <c r="AF27" s="98">
        <f>(AE27-AA27)*100-(AE$27-AA$27)*100</f>
        <v>0</v>
      </c>
      <c r="AG27" s="70">
        <v>299.29999999999995</v>
      </c>
      <c r="AH27" s="98">
        <f>(AG27-AA27)*100-(AG$27-AA$27)*100</f>
        <v>0</v>
      </c>
      <c r="AI27" s="70">
        <v>299.30099999999999</v>
      </c>
      <c r="AJ27" s="98">
        <f>(AI27-AA27)*100-(AI$27-AA$27)*100</f>
        <v>0</v>
      </c>
      <c r="AK27" s="70">
        <v>299.30099999999999</v>
      </c>
      <c r="AL27" s="98">
        <f>(AK27-AA27)*100-(AK$27-AA$27)*100</f>
        <v>0</v>
      </c>
      <c r="AM27" s="70">
        <v>299.30099999999999</v>
      </c>
      <c r="AN27" s="98">
        <f>(AM27-AA27)*100-(AM$27-AA$27)*100</f>
        <v>0</v>
      </c>
      <c r="AO27" s="70">
        <v>299.30099999999999</v>
      </c>
      <c r="AP27" s="98">
        <f>(AO27-AA27)*100-(AO$27-AA$27)*100</f>
        <v>0</v>
      </c>
      <c r="AQ27" s="70">
        <v>299.30200000000002</v>
      </c>
      <c r="AR27" s="70">
        <f>(AQ27-AA27)*100-(AQ$27-AA$27)*100</f>
        <v>0</v>
      </c>
      <c r="AS27" s="70">
        <v>299.298</v>
      </c>
      <c r="AT27" s="98">
        <f>(AS27-AA27)*100-(AS$27-AA$27)*100</f>
        <v>0</v>
      </c>
      <c r="AU27" s="70">
        <v>299.29399999999998</v>
      </c>
      <c r="AV27" s="98">
        <f>(AU27-AA27)*100-(AU$27-AA$27)*100</f>
        <v>0</v>
      </c>
      <c r="AW27" s="70">
        <v>299.29599999999999</v>
      </c>
      <c r="AX27" s="98">
        <f>(AW27-AA27)*100-(AW$27-AA$27)*100</f>
        <v>0</v>
      </c>
      <c r="AY27" s="70">
        <v>299.29699999999997</v>
      </c>
      <c r="AZ27" s="98">
        <f>(AY27-AA27)*100-(AY$27-AA$27)*100</f>
        <v>0</v>
      </c>
      <c r="BA27" s="70">
        <v>299.29500000000002</v>
      </c>
      <c r="BB27" s="74">
        <f>(BA27-AA27)*100-(BA$27-AA$27)*100</f>
        <v>0</v>
      </c>
      <c r="BC27" s="70">
        <v>299.291</v>
      </c>
      <c r="BD27" s="75">
        <f>(BC27-AA27)*100-(BC$27-AA$27)*100</f>
        <v>0</v>
      </c>
      <c r="BE27" s="70">
        <v>299.28899999999999</v>
      </c>
      <c r="BF27" s="75">
        <f>(BE27-AA27)*100-(BE$27-AA$27)*100</f>
        <v>0</v>
      </c>
      <c r="BG27" s="70">
        <v>299.286</v>
      </c>
      <c r="BH27" s="75">
        <f>(BG27-AA27)*100-(BG$27-AA$27)*100</f>
        <v>0</v>
      </c>
      <c r="BI27" s="70">
        <v>299.286</v>
      </c>
      <c r="BJ27" s="75">
        <f>(BI27-AA27)*100-(BI$27-AA$27)*100</f>
        <v>0</v>
      </c>
      <c r="BK27" s="70">
        <v>299.28499999999997</v>
      </c>
      <c r="BL27" s="75">
        <f>(BK27-AA27)*100-(BK$27-AA$27)*100</f>
        <v>0</v>
      </c>
      <c r="BM27" s="70">
        <v>299.28300000000002</v>
      </c>
      <c r="BN27" s="75">
        <f>(BM27-AA27)*100-(BM$27-AA$27)*100</f>
        <v>0</v>
      </c>
      <c r="BO27" s="70">
        <v>299.28300000000002</v>
      </c>
      <c r="BP27" s="75">
        <f>(BO27-AA27)*100-(BO$27-AA$27)*100</f>
        <v>0</v>
      </c>
      <c r="BQ27" s="70">
        <v>299.27800000000002</v>
      </c>
      <c r="BR27" s="75">
        <f>(BQ27-AA27)*100-(BQ$27-AA$27)*100</f>
        <v>0</v>
      </c>
      <c r="BS27" s="70">
        <v>299.27800000000002</v>
      </c>
      <c r="BT27" s="75">
        <f>(BS27-AA27)*100-(BS$27-AA$27)*100</f>
        <v>0</v>
      </c>
      <c r="BU27" s="70">
        <v>299.27800000000002</v>
      </c>
      <c r="BV27" s="75">
        <f>'[2]各層相對第一筆資料壓縮量變化圖(2019-2020) (負值)'!$H$26</f>
        <v>0</v>
      </c>
    </row>
    <row r="28" spans="1:74" x14ac:dyDescent="0.15">
      <c r="B28" s="96"/>
      <c r="C28" s="97"/>
      <c r="D28" s="74"/>
      <c r="E28" s="97"/>
      <c r="F28" s="74"/>
    </row>
    <row r="29" spans="1:74" x14ac:dyDescent="0.25">
      <c r="B29" s="70"/>
      <c r="C29" s="65" t="s">
        <v>0</v>
      </c>
      <c r="D29" s="76">
        <v>201801</v>
      </c>
      <c r="E29" s="76">
        <v>201802</v>
      </c>
      <c r="F29" s="76">
        <v>201803</v>
      </c>
      <c r="G29" s="76">
        <v>201804</v>
      </c>
      <c r="H29" s="76">
        <v>201805</v>
      </c>
      <c r="I29" s="76">
        <v>201806</v>
      </c>
      <c r="J29" s="76">
        <v>201807</v>
      </c>
      <c r="K29" s="76">
        <v>201808</v>
      </c>
      <c r="L29" s="76">
        <v>201809</v>
      </c>
      <c r="M29" s="76">
        <v>201810</v>
      </c>
      <c r="N29" s="76">
        <v>201811</v>
      </c>
      <c r="O29" s="76">
        <v>201812</v>
      </c>
      <c r="P29" s="76">
        <v>201901</v>
      </c>
      <c r="Q29" s="76">
        <v>201902</v>
      </c>
      <c r="R29" s="76">
        <v>201903</v>
      </c>
      <c r="S29" s="76">
        <v>201904</v>
      </c>
      <c r="T29" s="76">
        <v>201905</v>
      </c>
      <c r="U29" s="76">
        <v>201906</v>
      </c>
      <c r="V29" s="76">
        <v>201907</v>
      </c>
      <c r="W29" s="76">
        <v>201908</v>
      </c>
      <c r="X29" s="76">
        <v>201909</v>
      </c>
      <c r="Y29" s="76">
        <v>201910</v>
      </c>
      <c r="Z29" s="76">
        <v>201911</v>
      </c>
      <c r="AA29" s="76">
        <v>201912</v>
      </c>
      <c r="AB29" s="77">
        <v>202001</v>
      </c>
      <c r="AC29" s="77">
        <v>202002</v>
      </c>
      <c r="AD29" s="77">
        <v>202003</v>
      </c>
      <c r="AE29" s="77">
        <v>202004</v>
      </c>
      <c r="AF29" s="77">
        <v>202005</v>
      </c>
      <c r="AG29" s="77">
        <v>202006</v>
      </c>
      <c r="AH29" s="77">
        <v>202007</v>
      </c>
      <c r="AI29" s="77">
        <v>202008</v>
      </c>
      <c r="AJ29" s="77">
        <v>202009</v>
      </c>
      <c r="AK29" s="77">
        <v>202010</v>
      </c>
      <c r="AL29" s="77">
        <v>202011</v>
      </c>
      <c r="AM29" s="77">
        <v>202012</v>
      </c>
    </row>
    <row r="30" spans="1:74" s="101" customFormat="1" x14ac:dyDescent="0.15">
      <c r="A30" s="100"/>
      <c r="C30" s="102" t="s">
        <v>119</v>
      </c>
      <c r="D30" s="103">
        <v>0</v>
      </c>
      <c r="E30" s="101">
        <f>F2*-1</f>
        <v>-0.29999999999859028</v>
      </c>
      <c r="F30" s="101">
        <f>H2*-1</f>
        <v>-0.49999999999714717</v>
      </c>
      <c r="G30" s="101">
        <f>J2*-1</f>
        <v>-0.89999999999905711</v>
      </c>
      <c r="H30" s="101">
        <f>L2*-1</f>
        <v>-1.099999999997614</v>
      </c>
      <c r="I30" s="101">
        <f>N2*-1</f>
        <v>-1.3999999999962043</v>
      </c>
      <c r="J30" s="101">
        <f>P2*-1</f>
        <v>-1.3999999999986024</v>
      </c>
      <c r="K30" s="101">
        <f>R2*-1</f>
        <v>-1.5999999999962711</v>
      </c>
      <c r="L30" s="101">
        <f>T2*-1</f>
        <v>-1.5999999999962711</v>
      </c>
      <c r="M30" s="101">
        <f>V2*-1</f>
        <v>-1.9000000000005457</v>
      </c>
      <c r="N30" s="101">
        <f>X2*-1</f>
        <v>-1.8000000000005123</v>
      </c>
      <c r="O30" s="101">
        <f>Z2*-1</f>
        <v>-1.8000000000005123</v>
      </c>
      <c r="P30" s="103">
        <f>AB2*-1</f>
        <v>-1.6999999999971926</v>
      </c>
      <c r="Q30" s="101">
        <f>AD2*-1</f>
        <v>-2.3000000000000576</v>
      </c>
      <c r="R30" s="101">
        <f>AF2*-1</f>
        <v>-2.3999999999976929</v>
      </c>
      <c r="S30" s="101">
        <f>AH2*-1</f>
        <v>-2.5000000000010125</v>
      </c>
      <c r="T30" s="101">
        <f>AJ2*-1</f>
        <v>-2.3999999999976929</v>
      </c>
      <c r="U30" s="101">
        <f>AL2*-1</f>
        <v>-2.4999999999977263</v>
      </c>
      <c r="V30" s="101">
        <f>AN2*-1</f>
        <v>-2.4999999999977263</v>
      </c>
      <c r="W30" s="101">
        <f>AP2*-1</f>
        <v>-2.4999999999977263</v>
      </c>
      <c r="X30" s="101">
        <f>AR2*-1</f>
        <v>-2.4999999999943512</v>
      </c>
      <c r="Y30" s="101">
        <f>AT2*-1</f>
        <v>-2.7999999999963165</v>
      </c>
      <c r="Z30" s="101">
        <f>AV2*-1</f>
        <v>-3.0999999999981931</v>
      </c>
      <c r="AA30" s="101">
        <f>AX2*-1</f>
        <v>-2.8999999999972381</v>
      </c>
      <c r="AB30" s="101">
        <f>AZ2*-1</f>
        <v>-2.7999999999996028</v>
      </c>
      <c r="AC30" s="101">
        <f>BB2*-1</f>
        <v>-2.9999999999948734</v>
      </c>
      <c r="AD30" s="101">
        <f>BD2*-1</f>
        <v>-3.29999999999675</v>
      </c>
      <c r="AE30" s="101">
        <f>BF2*-1</f>
        <v>-3.4999999999977049</v>
      </c>
      <c r="AF30" s="101">
        <f>BH2*-1</f>
        <v>-3.7999999999962952</v>
      </c>
      <c r="AG30" s="101">
        <f>BJ2*-1</f>
        <v>-3.8999999999963286</v>
      </c>
      <c r="AH30" s="101">
        <f>BL2*-1</f>
        <v>-4.0999999999996817</v>
      </c>
      <c r="AI30" s="101">
        <f>BN2*-1</f>
        <v>-4.3999999999948969</v>
      </c>
      <c r="AJ30" s="101">
        <f>BP2*-1</f>
        <v>-4.2999999999949523</v>
      </c>
      <c r="AK30" s="101">
        <f>BR2*-1</f>
        <v>-4.6999999999944642</v>
      </c>
      <c r="AL30" s="101">
        <f>BT2*-1</f>
        <v>-4.6999999999944642</v>
      </c>
      <c r="AM30" s="101">
        <f>BV2*-1</f>
        <v>-4.6999999999944642</v>
      </c>
    </row>
    <row r="31" spans="1:74" s="101" customFormat="1" x14ac:dyDescent="0.15">
      <c r="A31" s="100"/>
      <c r="C31" s="102" t="s">
        <v>120</v>
      </c>
      <c r="D31" s="103">
        <v>0</v>
      </c>
      <c r="E31" s="101">
        <f>F3*-1</f>
        <v>-0.19999999999882334</v>
      </c>
      <c r="F31" s="101">
        <f t="shared" ref="F31:F55" si="35">H3*-1</f>
        <v>-0.39999999999729141</v>
      </c>
      <c r="G31" s="101">
        <f t="shared" ref="G31:G55" si="36">J3*-1</f>
        <v>-0.79999999999920135</v>
      </c>
      <c r="H31" s="101">
        <f t="shared" ref="H31:H55" si="37">L3*-1</f>
        <v>-0.99999999999766942</v>
      </c>
      <c r="I31" s="101">
        <f t="shared" ref="I31:I55" si="38">N3*-1</f>
        <v>-1.3999999999963819</v>
      </c>
      <c r="J31" s="101">
        <f t="shared" ref="J31:J55" si="39">P3*-1</f>
        <v>-1.3999999999988688</v>
      </c>
      <c r="K31" s="101">
        <f t="shared" ref="K31:K55" si="40">R3*-1</f>
        <v>-1.4999999999965041</v>
      </c>
      <c r="L31" s="101">
        <f t="shared" ref="L31:L55" si="41">T3*-1</f>
        <v>-1.3999999999963819</v>
      </c>
      <c r="M31" s="101">
        <f t="shared" ref="M31:M55" si="42">V3*-1</f>
        <v>-1.7000000000006565</v>
      </c>
      <c r="N31" s="101">
        <f t="shared" ref="N31:N55" si="43">X3*-1</f>
        <v>-1.6000000000005343</v>
      </c>
      <c r="O31" s="101">
        <f t="shared" ref="O31:O55" si="44">Z3*-1</f>
        <v>-1.6000000000005343</v>
      </c>
      <c r="P31" s="103">
        <f t="shared" ref="P31:P55" si="45">AB3*-1</f>
        <v>-1.4999999999972147</v>
      </c>
      <c r="Q31" s="101">
        <f t="shared" ref="Q31:Q55" si="46">AD3*-1</f>
        <v>-2.0000000000003126</v>
      </c>
      <c r="R31" s="101">
        <f t="shared" ref="R31:R55" si="47">AF3*-1</f>
        <v>-2.099999999997948</v>
      </c>
      <c r="S31" s="101">
        <f t="shared" ref="S31:S55" si="48">AH3*-1</f>
        <v>-2.2000000000012676</v>
      </c>
      <c r="T31" s="101">
        <f t="shared" ref="T31:T55" si="49">AJ3*-1</f>
        <v>-2.1999999999977149</v>
      </c>
      <c r="U31" s="101">
        <f t="shared" ref="U31:U55" si="50">AL3*-1</f>
        <v>-2.2999999999978371</v>
      </c>
      <c r="V31" s="101">
        <f t="shared" ref="V31:V55" si="51">AN3*-1</f>
        <v>-2.2999999999978371</v>
      </c>
      <c r="W31" s="101">
        <f t="shared" ref="W31:W55" si="52">AP3*-1</f>
        <v>-2.2999999999978371</v>
      </c>
      <c r="X31" s="101">
        <f t="shared" ref="X31:X55" si="53">AR3*-1</f>
        <v>-2.2999999999946397</v>
      </c>
      <c r="Y31" s="101">
        <f t="shared" ref="Y31:Y55" si="54">AT3*-1</f>
        <v>-2.5999999999964274</v>
      </c>
      <c r="Z31" s="101">
        <f t="shared" ref="Z31:Z55" si="55">AV3*-1</f>
        <v>-2.8999999999982151</v>
      </c>
      <c r="AA31" s="101">
        <f t="shared" ref="AA31:AA55" si="56">AX3*-1</f>
        <v>-2.6999999999972601</v>
      </c>
      <c r="AB31" s="101">
        <f t="shared" ref="AB31:AB55" si="57">AZ3*-1</f>
        <v>-2.5999999999996248</v>
      </c>
      <c r="AC31" s="101">
        <f t="shared" ref="AC31:AC55" si="58">BB3*-1</f>
        <v>-2.7999999999948955</v>
      </c>
      <c r="AD31" s="101">
        <f t="shared" ref="AD31:AD55" si="59">BD3*-1</f>
        <v>-2.9999999999969162</v>
      </c>
      <c r="AE31" s="101">
        <f t="shared" ref="AE31:AE55" si="60">BF3*-1</f>
        <v>-3.2999999999979934</v>
      </c>
      <c r="AF31" s="101">
        <f t="shared" ref="AF31:AF55" si="61">BH3*-1</f>
        <v>-3.4999999999964615</v>
      </c>
      <c r="AG31" s="101">
        <f t="shared" ref="AG31:AG55" si="62">BJ3*-1</f>
        <v>-3.4999999999964615</v>
      </c>
      <c r="AH31" s="101">
        <f t="shared" ref="AH31:AH55" si="63">BL3*-1</f>
        <v>-3.7999999999996703</v>
      </c>
      <c r="AI31" s="101">
        <f t="shared" ref="AI31:AI55" si="64">BN3*-1</f>
        <v>-3.9999999999949409</v>
      </c>
      <c r="AJ31" s="101">
        <f t="shared" ref="AJ31:AJ55" si="65">BP3*-1</f>
        <v>-3.899999999995174</v>
      </c>
      <c r="AK31" s="101">
        <f t="shared" ref="AK31:AK55" si="66">BR3*-1</f>
        <v>-4.299999999994597</v>
      </c>
      <c r="AL31" s="101">
        <f t="shared" ref="AL31:AL55" si="67">BT3*-1</f>
        <v>-4.299999999994597</v>
      </c>
      <c r="AM31" s="101">
        <f t="shared" ref="AM31:AM55" si="68">BV3*-1</f>
        <v>-4.299999999994597</v>
      </c>
    </row>
    <row r="32" spans="1:74" x14ac:dyDescent="0.15">
      <c r="B32" s="70"/>
      <c r="C32" s="71" t="s">
        <v>121</v>
      </c>
      <c r="D32" s="73">
        <v>0</v>
      </c>
      <c r="E32" s="70">
        <f t="shared" ref="E32:E53" si="69">F4*-1</f>
        <v>-0.29999999999859028</v>
      </c>
      <c r="F32" s="70">
        <f t="shared" si="35"/>
        <v>-0.39999999999693614</v>
      </c>
      <c r="G32" s="70">
        <f t="shared" si="36"/>
        <v>-0.69999999999907914</v>
      </c>
      <c r="H32" s="70">
        <f t="shared" si="37"/>
        <v>-0.89999999999719194</v>
      </c>
      <c r="I32" s="70">
        <f t="shared" si="38"/>
        <v>-1.3999999999960266</v>
      </c>
      <c r="J32" s="70">
        <f t="shared" si="39"/>
        <v>-1.2999999999983913</v>
      </c>
      <c r="K32" s="70">
        <f t="shared" si="40"/>
        <v>-1.3999999999960266</v>
      </c>
      <c r="L32" s="70">
        <f t="shared" si="41"/>
        <v>-1.3999999999960266</v>
      </c>
      <c r="M32" s="70">
        <f t="shared" si="42"/>
        <v>-1.7000000000003013</v>
      </c>
      <c r="N32" s="70">
        <f t="shared" si="43"/>
        <v>-1.6000000000005343</v>
      </c>
      <c r="O32" s="70">
        <f t="shared" si="44"/>
        <v>-1.6000000000005343</v>
      </c>
      <c r="P32" s="103">
        <f t="shared" si="45"/>
        <v>-1.4999999999972147</v>
      </c>
      <c r="Q32" s="101">
        <f t="shared" si="46"/>
        <v>-1.9999999999996021</v>
      </c>
      <c r="R32" s="101">
        <f t="shared" si="47"/>
        <v>-2.0999999999972374</v>
      </c>
      <c r="S32" s="101">
        <f t="shared" si="48"/>
        <v>-2.2000000000005571</v>
      </c>
      <c r="T32" s="101">
        <f t="shared" si="49"/>
        <v>-2.1999999999977149</v>
      </c>
      <c r="U32" s="101">
        <f t="shared" si="50"/>
        <v>-2.2999999999974818</v>
      </c>
      <c r="V32" s="101">
        <f t="shared" si="51"/>
        <v>-2.2999999999974818</v>
      </c>
      <c r="W32" s="101">
        <f t="shared" si="52"/>
        <v>-2.3999999999979593</v>
      </c>
      <c r="X32" s="101">
        <f t="shared" si="53"/>
        <v>-2.2999999999946397</v>
      </c>
      <c r="Y32" s="101">
        <f t="shared" si="54"/>
        <v>-2.5999999999960721</v>
      </c>
      <c r="Z32" s="101">
        <f t="shared" si="55"/>
        <v>-2.8999999999982151</v>
      </c>
      <c r="AA32" s="101">
        <f t="shared" si="56"/>
        <v>-2.5999999999974932</v>
      </c>
      <c r="AB32" s="101">
        <f t="shared" si="57"/>
        <v>-2.5999999999996248</v>
      </c>
      <c r="AC32" s="101">
        <f t="shared" si="58"/>
        <v>-2.6999999999951285</v>
      </c>
      <c r="AD32" s="101">
        <f t="shared" si="59"/>
        <v>-2.899999999996794</v>
      </c>
      <c r="AE32" s="101">
        <f t="shared" si="60"/>
        <v>-3.1999999999975159</v>
      </c>
      <c r="AF32" s="101">
        <f t="shared" si="61"/>
        <v>-3.3999999999963393</v>
      </c>
      <c r="AG32" s="101">
        <f t="shared" si="62"/>
        <v>-3.3999999999963393</v>
      </c>
      <c r="AH32" s="101">
        <f t="shared" si="63"/>
        <v>-3.6999999999999034</v>
      </c>
      <c r="AI32" s="101">
        <f t="shared" si="64"/>
        <v>-3.7999999999946965</v>
      </c>
      <c r="AJ32" s="101">
        <f t="shared" si="65"/>
        <v>-3.7999999999946965</v>
      </c>
      <c r="AK32" s="101">
        <f t="shared" si="66"/>
        <v>-4.0999999999947079</v>
      </c>
      <c r="AL32" s="101">
        <f t="shared" si="67"/>
        <v>-4.1999999999944748</v>
      </c>
      <c r="AM32" s="101">
        <f t="shared" si="68"/>
        <v>-4.1999999999944748</v>
      </c>
    </row>
    <row r="33" spans="1:39" s="101" customFormat="1" x14ac:dyDescent="0.15">
      <c r="A33" s="100"/>
      <c r="C33" s="102" t="s">
        <v>122</v>
      </c>
      <c r="D33" s="103">
        <v>0</v>
      </c>
      <c r="E33" s="101">
        <f t="shared" si="69"/>
        <v>-0.19999999999882334</v>
      </c>
      <c r="F33" s="101">
        <f t="shared" si="35"/>
        <v>-0.2999999999971692</v>
      </c>
      <c r="G33" s="101">
        <f t="shared" si="36"/>
        <v>-0.69999999999907914</v>
      </c>
      <c r="H33" s="101">
        <f t="shared" si="37"/>
        <v>-0.89999999999790248</v>
      </c>
      <c r="I33" s="101">
        <f t="shared" si="38"/>
        <v>-1.2999999999962597</v>
      </c>
      <c r="J33" s="101">
        <f t="shared" si="39"/>
        <v>-1.1999999999986244</v>
      </c>
      <c r="K33" s="101">
        <f t="shared" si="40"/>
        <v>-1.2999999999962597</v>
      </c>
      <c r="L33" s="101">
        <f t="shared" si="41"/>
        <v>-1.2999999999962597</v>
      </c>
      <c r="M33" s="101">
        <f t="shared" si="42"/>
        <v>-1.6000000000005343</v>
      </c>
      <c r="N33" s="101">
        <f t="shared" si="43"/>
        <v>-1.5000000000007674</v>
      </c>
      <c r="O33" s="101">
        <f t="shared" si="44"/>
        <v>-1.5000000000007674</v>
      </c>
      <c r="P33" s="103">
        <f t="shared" si="45"/>
        <v>-1.3999999999974477</v>
      </c>
      <c r="Q33" s="101">
        <f t="shared" si="46"/>
        <v>-1.9000000000005457</v>
      </c>
      <c r="R33" s="101">
        <f t="shared" si="47"/>
        <v>-2.099999999997948</v>
      </c>
      <c r="S33" s="101">
        <f t="shared" si="48"/>
        <v>-2.1000000000015007</v>
      </c>
      <c r="T33" s="101">
        <f t="shared" si="49"/>
        <v>-2.099999999997948</v>
      </c>
      <c r="U33" s="101">
        <f t="shared" si="50"/>
        <v>-2.1999999999984254</v>
      </c>
      <c r="V33" s="101">
        <f t="shared" si="51"/>
        <v>-2.1999999999984254</v>
      </c>
      <c r="W33" s="101">
        <f t="shared" si="52"/>
        <v>-2.2999999999981924</v>
      </c>
      <c r="X33" s="101">
        <f t="shared" si="53"/>
        <v>-2.1999999999948727</v>
      </c>
      <c r="Y33" s="101">
        <f t="shared" si="54"/>
        <v>-2.4999999999970157</v>
      </c>
      <c r="Z33" s="101">
        <f t="shared" si="55"/>
        <v>-2.7999999999991587</v>
      </c>
      <c r="AA33" s="101">
        <f t="shared" si="56"/>
        <v>-2.5999999999982037</v>
      </c>
      <c r="AB33" s="101">
        <f t="shared" si="57"/>
        <v>-2.5000000000005684</v>
      </c>
      <c r="AC33" s="101">
        <f t="shared" si="58"/>
        <v>-2.6999999999958391</v>
      </c>
      <c r="AD33" s="101">
        <f t="shared" si="59"/>
        <v>-2.9999999999972715</v>
      </c>
      <c r="AE33" s="101">
        <f t="shared" si="60"/>
        <v>-3.1999999999982265</v>
      </c>
      <c r="AF33" s="101">
        <f t="shared" si="61"/>
        <v>-3.2999999999972829</v>
      </c>
      <c r="AG33" s="101">
        <f t="shared" si="62"/>
        <v>-3.2999999999972829</v>
      </c>
      <c r="AH33" s="101">
        <f t="shared" si="63"/>
        <v>-3.6000000000001364</v>
      </c>
      <c r="AI33" s="101">
        <f t="shared" si="64"/>
        <v>-3.6999999999956401</v>
      </c>
      <c r="AJ33" s="101">
        <f t="shared" si="65"/>
        <v>-3.6999999999956401</v>
      </c>
      <c r="AK33" s="101">
        <f t="shared" si="66"/>
        <v>-3.9999999999949409</v>
      </c>
      <c r="AL33" s="101">
        <f t="shared" si="67"/>
        <v>-3.9999999999949409</v>
      </c>
      <c r="AM33" s="101">
        <f t="shared" si="68"/>
        <v>-4.0999999999954184</v>
      </c>
    </row>
    <row r="34" spans="1:39" s="101" customFormat="1" x14ac:dyDescent="0.15">
      <c r="A34" s="100"/>
      <c r="C34" s="102" t="s">
        <v>123</v>
      </c>
      <c r="D34" s="103">
        <v>0</v>
      </c>
      <c r="E34" s="101">
        <f t="shared" si="69"/>
        <v>-0.29999999999859028</v>
      </c>
      <c r="F34" s="101">
        <f t="shared" si="35"/>
        <v>-0.2999999999971692</v>
      </c>
      <c r="G34" s="101">
        <f t="shared" si="36"/>
        <v>-0.69999999999907914</v>
      </c>
      <c r="H34" s="101">
        <f t="shared" si="37"/>
        <v>-0.89999999999790248</v>
      </c>
      <c r="I34" s="101">
        <f t="shared" si="38"/>
        <v>-1.0999999999960153</v>
      </c>
      <c r="J34" s="101">
        <f t="shared" si="39"/>
        <v>-1.1999999999986244</v>
      </c>
      <c r="K34" s="101">
        <f t="shared" si="40"/>
        <v>-1.2999999999962597</v>
      </c>
      <c r="L34" s="101">
        <f t="shared" si="41"/>
        <v>-1.2999999999962597</v>
      </c>
      <c r="M34" s="101">
        <f t="shared" si="42"/>
        <v>-1.5000000000007674</v>
      </c>
      <c r="N34" s="101">
        <f t="shared" si="43"/>
        <v>-1.5000000000007674</v>
      </c>
      <c r="O34" s="101">
        <f t="shared" si="44"/>
        <v>-1.6000000000005343</v>
      </c>
      <c r="P34" s="103">
        <f t="shared" si="45"/>
        <v>-1.3999999999974477</v>
      </c>
      <c r="Q34" s="101">
        <f t="shared" si="46"/>
        <v>-1.8999999999998352</v>
      </c>
      <c r="R34" s="101">
        <f t="shared" si="47"/>
        <v>-1.9999999999974705</v>
      </c>
      <c r="S34" s="101">
        <f t="shared" si="48"/>
        <v>-2.1000000000007901</v>
      </c>
      <c r="T34" s="101">
        <f t="shared" si="49"/>
        <v>-1.9999999999974705</v>
      </c>
      <c r="U34" s="101">
        <f t="shared" si="50"/>
        <v>-2.1999999999977149</v>
      </c>
      <c r="V34" s="101">
        <f t="shared" si="51"/>
        <v>-2.099999999997948</v>
      </c>
      <c r="W34" s="101">
        <f t="shared" si="52"/>
        <v>-2.2999999999981924</v>
      </c>
      <c r="X34" s="101">
        <f t="shared" si="53"/>
        <v>-2.1999999999948727</v>
      </c>
      <c r="Y34" s="101">
        <f t="shared" si="54"/>
        <v>-2.4999999999963052</v>
      </c>
      <c r="Z34" s="101">
        <f t="shared" si="55"/>
        <v>-2.6999999999986812</v>
      </c>
      <c r="AA34" s="101">
        <f t="shared" si="56"/>
        <v>-2.4999999999977263</v>
      </c>
      <c r="AB34" s="101">
        <f t="shared" si="57"/>
        <v>-2.4000000000000909</v>
      </c>
      <c r="AC34" s="101">
        <f t="shared" si="58"/>
        <v>-2.4999999999948841</v>
      </c>
      <c r="AD34" s="101">
        <f t="shared" si="59"/>
        <v>-2.6999999999972601</v>
      </c>
      <c r="AE34" s="101">
        <f t="shared" si="60"/>
        <v>-2.9999999999979821</v>
      </c>
      <c r="AF34" s="101">
        <f t="shared" si="61"/>
        <v>-3.1999999999968054</v>
      </c>
      <c r="AG34" s="101">
        <f t="shared" si="62"/>
        <v>-3.1999999999968054</v>
      </c>
      <c r="AH34" s="101">
        <f t="shared" si="63"/>
        <v>-3.4999999999996589</v>
      </c>
      <c r="AI34" s="101">
        <f t="shared" si="64"/>
        <v>-3.5999999999951626</v>
      </c>
      <c r="AJ34" s="101">
        <f t="shared" si="65"/>
        <v>-3.6999999999949296</v>
      </c>
      <c r="AK34" s="101">
        <f t="shared" si="66"/>
        <v>-3.8999999999944635</v>
      </c>
      <c r="AL34" s="101">
        <f t="shared" si="67"/>
        <v>-3.8999999999944635</v>
      </c>
      <c r="AM34" s="101">
        <f t="shared" si="68"/>
        <v>-3.8999999999944635</v>
      </c>
    </row>
    <row r="35" spans="1:39" s="101" customFormat="1" x14ac:dyDescent="0.15">
      <c r="A35" s="100"/>
      <c r="B35" s="104"/>
      <c r="C35" s="102" t="s">
        <v>124</v>
      </c>
      <c r="D35" s="103">
        <v>0</v>
      </c>
      <c r="E35" s="101">
        <f t="shared" si="69"/>
        <v>-0.19999999999953388</v>
      </c>
      <c r="F35" s="101">
        <f t="shared" si="35"/>
        <v>-0.2999999999971692</v>
      </c>
      <c r="G35" s="101">
        <f t="shared" si="36"/>
        <v>-0.60000000000002274</v>
      </c>
      <c r="H35" s="101">
        <f t="shared" si="37"/>
        <v>-0.79999999999813554</v>
      </c>
      <c r="I35" s="101">
        <f t="shared" si="38"/>
        <v>-1.0999999999967258</v>
      </c>
      <c r="J35" s="101">
        <f t="shared" si="39"/>
        <v>-1.099999999999568</v>
      </c>
      <c r="K35" s="101">
        <f t="shared" si="40"/>
        <v>-1.1999999999972033</v>
      </c>
      <c r="L35" s="101">
        <f t="shared" si="41"/>
        <v>-1.2999999999962597</v>
      </c>
      <c r="M35" s="101">
        <f t="shared" si="42"/>
        <v>-1.4000000000010004</v>
      </c>
      <c r="N35" s="101">
        <f t="shared" si="43"/>
        <v>-1.4000000000010004</v>
      </c>
      <c r="O35" s="101">
        <f t="shared" si="44"/>
        <v>-1.5000000000014779</v>
      </c>
      <c r="P35" s="103">
        <f t="shared" si="45"/>
        <v>-1.3999999999981583</v>
      </c>
      <c r="Q35" s="101">
        <f t="shared" si="46"/>
        <v>-1.8000000000000682</v>
      </c>
      <c r="R35" s="101">
        <f t="shared" si="47"/>
        <v>-1.8999999999977035</v>
      </c>
      <c r="S35" s="101">
        <f t="shared" si="48"/>
        <v>-2.0000000000010232</v>
      </c>
      <c r="T35" s="101">
        <f t="shared" si="49"/>
        <v>-1.999999999998181</v>
      </c>
      <c r="U35" s="101">
        <f t="shared" si="50"/>
        <v>-2.0999999999972374</v>
      </c>
      <c r="V35" s="101">
        <f t="shared" si="51"/>
        <v>-2.0999999999972374</v>
      </c>
      <c r="W35" s="101">
        <f t="shared" si="52"/>
        <v>-2.0999999999972374</v>
      </c>
      <c r="X35" s="101">
        <f t="shared" si="53"/>
        <v>-2.0999999999943952</v>
      </c>
      <c r="Y35" s="101">
        <f t="shared" si="54"/>
        <v>-2.3999999999958277</v>
      </c>
      <c r="Z35" s="101">
        <f t="shared" si="55"/>
        <v>-2.6999999999972601</v>
      </c>
      <c r="AA35" s="101">
        <f t="shared" si="56"/>
        <v>-2.4999999999963052</v>
      </c>
      <c r="AB35" s="101">
        <f t="shared" si="57"/>
        <v>-2.4999999999991473</v>
      </c>
      <c r="AC35" s="101">
        <f t="shared" si="58"/>
        <v>-2.5999999999939405</v>
      </c>
      <c r="AD35" s="101">
        <f t="shared" si="59"/>
        <v>-2.6999999999958391</v>
      </c>
      <c r="AE35" s="101">
        <f t="shared" si="60"/>
        <v>-2.899999999996794</v>
      </c>
      <c r="AF35" s="101">
        <f t="shared" si="61"/>
        <v>-2.9999999999958504</v>
      </c>
      <c r="AG35" s="101">
        <f t="shared" si="62"/>
        <v>-3.1999999999953843</v>
      </c>
      <c r="AH35" s="101">
        <f t="shared" si="63"/>
        <v>-3.299999999998704</v>
      </c>
      <c r="AI35" s="101">
        <f t="shared" si="64"/>
        <v>-3.4999999999939746</v>
      </c>
      <c r="AJ35" s="101">
        <f t="shared" si="65"/>
        <v>-3.4999999999939746</v>
      </c>
      <c r="AK35" s="101">
        <f t="shared" si="66"/>
        <v>-3.799999999993986</v>
      </c>
      <c r="AL35" s="101">
        <f t="shared" si="67"/>
        <v>-3.799999999993986</v>
      </c>
      <c r="AM35" s="101">
        <f t="shared" si="68"/>
        <v>-3.8999999999944635</v>
      </c>
    </row>
    <row r="36" spans="1:39" s="101" customFormat="1" x14ac:dyDescent="0.15">
      <c r="A36" s="100"/>
      <c r="B36" s="104"/>
      <c r="C36" s="102" t="s">
        <v>125</v>
      </c>
      <c r="D36" s="103">
        <v>0</v>
      </c>
      <c r="E36" s="101">
        <f t="shared" si="69"/>
        <v>-0.1999999999981128</v>
      </c>
      <c r="F36" s="101">
        <f t="shared" si="35"/>
        <v>-0.2999999999971692</v>
      </c>
      <c r="G36" s="101">
        <f t="shared" si="36"/>
        <v>-0.59999999999860165</v>
      </c>
      <c r="H36" s="101">
        <f t="shared" si="37"/>
        <v>-0.79999999999671445</v>
      </c>
      <c r="I36" s="101">
        <f t="shared" si="38"/>
        <v>-1.0999999999953047</v>
      </c>
      <c r="J36" s="101">
        <f t="shared" si="39"/>
        <v>-1.0999999999981469</v>
      </c>
      <c r="K36" s="101">
        <f t="shared" si="40"/>
        <v>-1.1999999999957822</v>
      </c>
      <c r="L36" s="101">
        <f t="shared" si="41"/>
        <v>-1.1999999999957822</v>
      </c>
      <c r="M36" s="101">
        <f t="shared" si="42"/>
        <v>-1.3999999999995794</v>
      </c>
      <c r="N36" s="101">
        <f t="shared" si="43"/>
        <v>-1.3999999999995794</v>
      </c>
      <c r="O36" s="101">
        <f t="shared" si="44"/>
        <v>-1.5000000000000568</v>
      </c>
      <c r="P36" s="103">
        <f t="shared" si="45"/>
        <v>-1.2999999999962597</v>
      </c>
      <c r="Q36" s="101">
        <f t="shared" si="46"/>
        <v>-1.6999999999995907</v>
      </c>
      <c r="R36" s="101">
        <f t="shared" si="47"/>
        <v>-1.799999999997226</v>
      </c>
      <c r="S36" s="101">
        <f t="shared" si="48"/>
        <v>-1.9000000000005457</v>
      </c>
      <c r="T36" s="101">
        <f t="shared" si="49"/>
        <v>-1.8999999999977035</v>
      </c>
      <c r="U36" s="101">
        <f t="shared" si="50"/>
        <v>-1.9999999999953388</v>
      </c>
      <c r="V36" s="101">
        <f t="shared" si="51"/>
        <v>-2.0999999999958163</v>
      </c>
      <c r="W36" s="101">
        <f t="shared" si="52"/>
        <v>-2.0999999999958163</v>
      </c>
      <c r="X36" s="101">
        <f t="shared" si="53"/>
        <v>-2.0999999999929742</v>
      </c>
      <c r="Y36" s="101">
        <f t="shared" si="54"/>
        <v>-2.2999999999939291</v>
      </c>
      <c r="Z36" s="101">
        <f t="shared" si="55"/>
        <v>-2.4999999999963052</v>
      </c>
      <c r="AA36" s="101">
        <f t="shared" si="56"/>
        <v>-2.3999999999958277</v>
      </c>
      <c r="AB36" s="101">
        <f t="shared" si="57"/>
        <v>-2.3999999999972488</v>
      </c>
      <c r="AC36" s="101">
        <f t="shared" si="58"/>
        <v>-2.499999999993463</v>
      </c>
      <c r="AD36" s="101">
        <f t="shared" si="59"/>
        <v>-2.5999999999953616</v>
      </c>
      <c r="AE36" s="101">
        <f t="shared" si="60"/>
        <v>-2.7999999999963165</v>
      </c>
      <c r="AF36" s="101">
        <f t="shared" si="61"/>
        <v>-2.8999999999939519</v>
      </c>
      <c r="AG36" s="101">
        <f t="shared" si="62"/>
        <v>-3.0999999999949068</v>
      </c>
      <c r="AH36" s="101">
        <f t="shared" si="63"/>
        <v>-3.2999999999972829</v>
      </c>
      <c r="AI36" s="101">
        <f t="shared" si="64"/>
        <v>-3.3999999999934971</v>
      </c>
      <c r="AJ36" s="101">
        <f t="shared" si="65"/>
        <v>-3.3999999999934971</v>
      </c>
      <c r="AK36" s="101">
        <f t="shared" si="66"/>
        <v>-3.599999999993031</v>
      </c>
      <c r="AL36" s="101">
        <f t="shared" si="67"/>
        <v>-3.6999999999920874</v>
      </c>
      <c r="AM36" s="101">
        <f t="shared" si="68"/>
        <v>-3.7999999999925649</v>
      </c>
    </row>
    <row r="37" spans="1:39" s="101" customFormat="1" x14ac:dyDescent="0.15">
      <c r="A37" s="100"/>
      <c r="B37" s="104"/>
      <c r="C37" s="102" t="s">
        <v>126</v>
      </c>
      <c r="D37" s="103">
        <v>0</v>
      </c>
      <c r="E37" s="101">
        <f t="shared" si="69"/>
        <v>-9.9999999999056399E-2</v>
      </c>
      <c r="F37" s="101">
        <f t="shared" si="35"/>
        <v>-0.2999999999971692</v>
      </c>
      <c r="G37" s="101">
        <f t="shared" si="36"/>
        <v>-0.49999999999954525</v>
      </c>
      <c r="H37" s="101">
        <f t="shared" si="37"/>
        <v>-0.69999999999765805</v>
      </c>
      <c r="I37" s="101">
        <f t="shared" si="38"/>
        <v>-0.89999999999719194</v>
      </c>
      <c r="J37" s="101">
        <f t="shared" si="39"/>
        <v>-0.89999999999861302</v>
      </c>
      <c r="K37" s="101">
        <f t="shared" si="40"/>
        <v>-0.99999999999624833</v>
      </c>
      <c r="L37" s="101">
        <f t="shared" si="41"/>
        <v>-0.99999999999624833</v>
      </c>
      <c r="M37" s="101">
        <f t="shared" si="42"/>
        <v>-1.2000000000014666</v>
      </c>
      <c r="N37" s="101">
        <f t="shared" si="43"/>
        <v>-1.2000000000014666</v>
      </c>
      <c r="O37" s="101">
        <f t="shared" si="44"/>
        <v>-1.300000000000523</v>
      </c>
      <c r="P37" s="103">
        <f t="shared" si="45"/>
        <v>-1.1999999999972033</v>
      </c>
      <c r="Q37" s="101">
        <f t="shared" si="46"/>
        <v>-1.5000000000000568</v>
      </c>
      <c r="R37" s="101">
        <f t="shared" si="47"/>
        <v>-1.6999999999981696</v>
      </c>
      <c r="S37" s="101">
        <f t="shared" si="48"/>
        <v>-1.8000000000014893</v>
      </c>
      <c r="T37" s="101">
        <f t="shared" si="49"/>
        <v>-1.7999999999986471</v>
      </c>
      <c r="U37" s="101">
        <f t="shared" si="50"/>
        <v>-1.8999999999962824</v>
      </c>
      <c r="V37" s="101">
        <f t="shared" si="51"/>
        <v>-1.8999999999962824</v>
      </c>
      <c r="W37" s="101">
        <f t="shared" si="52"/>
        <v>-1.8999999999962824</v>
      </c>
      <c r="X37" s="101">
        <f t="shared" si="53"/>
        <v>-1.8999999999934403</v>
      </c>
      <c r="Y37" s="101">
        <f t="shared" si="54"/>
        <v>-2.0999999999958163</v>
      </c>
      <c r="Z37" s="101">
        <f t="shared" si="55"/>
        <v>-2.3999999999972488</v>
      </c>
      <c r="AA37" s="101">
        <f t="shared" si="56"/>
        <v>-2.2999999999967713</v>
      </c>
      <c r="AB37" s="101">
        <f t="shared" si="57"/>
        <v>-2.199999999999136</v>
      </c>
      <c r="AC37" s="101">
        <f t="shared" si="58"/>
        <v>-2.2999999999939291</v>
      </c>
      <c r="AD37" s="101">
        <f t="shared" si="59"/>
        <v>-2.3999999999958277</v>
      </c>
      <c r="AE37" s="101">
        <f t="shared" si="60"/>
        <v>-2.5999999999967827</v>
      </c>
      <c r="AF37" s="101">
        <f t="shared" si="61"/>
        <v>-2.6999999999958391</v>
      </c>
      <c r="AG37" s="101">
        <f t="shared" si="62"/>
        <v>-2.6999999999958391</v>
      </c>
      <c r="AH37" s="101">
        <f t="shared" si="63"/>
        <v>-2.9999999999986926</v>
      </c>
      <c r="AI37" s="101">
        <f t="shared" si="64"/>
        <v>-3.0999999999934857</v>
      </c>
      <c r="AJ37" s="101">
        <f t="shared" si="65"/>
        <v>-3.1999999999939632</v>
      </c>
      <c r="AK37" s="101">
        <f t="shared" si="66"/>
        <v>-3.3999999999934971</v>
      </c>
      <c r="AL37" s="101">
        <f t="shared" si="67"/>
        <v>-3.2999999999944407</v>
      </c>
      <c r="AM37" s="101">
        <f t="shared" si="68"/>
        <v>-3.4999999999939746</v>
      </c>
    </row>
    <row r="38" spans="1:39" s="101" customFormat="1" x14ac:dyDescent="0.15">
      <c r="A38" s="100"/>
      <c r="B38" s="104"/>
      <c r="C38" s="102" t="s">
        <v>127</v>
      </c>
      <c r="D38" s="103">
        <v>0</v>
      </c>
      <c r="E38" s="101">
        <f t="shared" si="69"/>
        <v>-9.9999999999056399E-2</v>
      </c>
      <c r="F38" s="101">
        <f t="shared" si="35"/>
        <v>-0.1999999999981128</v>
      </c>
      <c r="G38" s="101">
        <f t="shared" si="36"/>
        <v>-0.49999999999954525</v>
      </c>
      <c r="H38" s="101">
        <f t="shared" si="37"/>
        <v>-0.59999999999860165</v>
      </c>
      <c r="I38" s="101">
        <f t="shared" si="38"/>
        <v>-0.89999999999719194</v>
      </c>
      <c r="J38" s="101">
        <f t="shared" si="39"/>
        <v>-0.89999999999861302</v>
      </c>
      <c r="K38" s="101">
        <f t="shared" si="40"/>
        <v>-0.99999999999624833</v>
      </c>
      <c r="L38" s="101">
        <f t="shared" si="41"/>
        <v>-1.0999999999967258</v>
      </c>
      <c r="M38" s="101">
        <f t="shared" si="42"/>
        <v>-1.2000000000014666</v>
      </c>
      <c r="N38" s="101">
        <f t="shared" si="43"/>
        <v>-1.2000000000014666</v>
      </c>
      <c r="O38" s="101">
        <f t="shared" si="44"/>
        <v>-1.300000000000523</v>
      </c>
      <c r="P38" s="103">
        <f t="shared" si="45"/>
        <v>-1.1999999999972033</v>
      </c>
      <c r="Q38" s="101">
        <f t="shared" si="46"/>
        <v>-1.5000000000000568</v>
      </c>
      <c r="R38" s="101">
        <f t="shared" si="47"/>
        <v>-1.5999999999976922</v>
      </c>
      <c r="S38" s="101">
        <f t="shared" si="48"/>
        <v>-1.7000000000010118</v>
      </c>
      <c r="T38" s="101">
        <f t="shared" si="49"/>
        <v>-1.6999999999981696</v>
      </c>
      <c r="U38" s="101">
        <f t="shared" si="50"/>
        <v>-1.799999999997226</v>
      </c>
      <c r="V38" s="101">
        <f t="shared" si="51"/>
        <v>-1.8999999999962824</v>
      </c>
      <c r="W38" s="101">
        <f t="shared" si="52"/>
        <v>-1.8999999999962824</v>
      </c>
      <c r="X38" s="101">
        <f t="shared" si="53"/>
        <v>-1.8999999999934403</v>
      </c>
      <c r="Y38" s="101">
        <f t="shared" si="54"/>
        <v>-2.0999999999958163</v>
      </c>
      <c r="Z38" s="101">
        <f t="shared" si="55"/>
        <v>-2.3999999999972488</v>
      </c>
      <c r="AA38" s="101">
        <f t="shared" si="56"/>
        <v>-2.2999999999967713</v>
      </c>
      <c r="AB38" s="101">
        <f t="shared" si="57"/>
        <v>-2.199999999999136</v>
      </c>
      <c r="AC38" s="101">
        <f t="shared" si="58"/>
        <v>-2.2999999999939291</v>
      </c>
      <c r="AD38" s="101">
        <f t="shared" si="59"/>
        <v>-2.3999999999958277</v>
      </c>
      <c r="AE38" s="101">
        <f t="shared" si="60"/>
        <v>-2.4999999999963052</v>
      </c>
      <c r="AF38" s="101">
        <f t="shared" si="61"/>
        <v>-2.6999999999958391</v>
      </c>
      <c r="AG38" s="101">
        <f t="shared" si="62"/>
        <v>-2.7999999999948955</v>
      </c>
      <c r="AH38" s="101">
        <f t="shared" si="63"/>
        <v>-2.8999999999982151</v>
      </c>
      <c r="AI38" s="101">
        <f t="shared" si="64"/>
        <v>-2.9999999999944293</v>
      </c>
      <c r="AJ38" s="101">
        <f t="shared" si="65"/>
        <v>-2.9999999999944293</v>
      </c>
      <c r="AK38" s="101">
        <f t="shared" si="66"/>
        <v>-3.1999999999939632</v>
      </c>
      <c r="AL38" s="101">
        <f t="shared" si="67"/>
        <v>-3.2999999999930196</v>
      </c>
      <c r="AM38" s="101">
        <f t="shared" si="68"/>
        <v>-3.3999999999934971</v>
      </c>
    </row>
    <row r="39" spans="1:39" s="101" customFormat="1" x14ac:dyDescent="0.15">
      <c r="A39" s="100"/>
      <c r="B39" s="104"/>
      <c r="C39" s="102" t="s">
        <v>128</v>
      </c>
      <c r="D39" s="103">
        <v>0</v>
      </c>
      <c r="E39" s="101">
        <f t="shared" si="69"/>
        <v>-9.9999999999056399E-2</v>
      </c>
      <c r="F39" s="101">
        <f t="shared" si="35"/>
        <v>-0.19999999999669171</v>
      </c>
      <c r="G39" s="101">
        <f t="shared" si="36"/>
        <v>-0.29999999999859028</v>
      </c>
      <c r="H39" s="101">
        <f t="shared" si="37"/>
        <v>-0.59999999999718057</v>
      </c>
      <c r="I39" s="101">
        <f t="shared" si="38"/>
        <v>-0.79999999999671445</v>
      </c>
      <c r="J39" s="101">
        <f t="shared" si="39"/>
        <v>-0.89999999999861302</v>
      </c>
      <c r="K39" s="101">
        <f t="shared" si="40"/>
        <v>-0.99999999999624833</v>
      </c>
      <c r="L39" s="101">
        <f t="shared" si="41"/>
        <v>-0.99999999999624833</v>
      </c>
      <c r="M39" s="101">
        <f t="shared" si="42"/>
        <v>-1.2000000000000455</v>
      </c>
      <c r="N39" s="101">
        <f t="shared" si="43"/>
        <v>-1.2000000000000455</v>
      </c>
      <c r="O39" s="101">
        <f t="shared" si="44"/>
        <v>-1.2000000000000455</v>
      </c>
      <c r="P39" s="103">
        <f t="shared" si="45"/>
        <v>-1.0999999999967258</v>
      </c>
      <c r="Q39" s="101">
        <f t="shared" si="46"/>
        <v>-1.5000000000000568</v>
      </c>
      <c r="R39" s="101">
        <f t="shared" si="47"/>
        <v>-1.4999999999972147</v>
      </c>
      <c r="S39" s="101">
        <f t="shared" si="48"/>
        <v>-1.6000000000005343</v>
      </c>
      <c r="T39" s="101">
        <f t="shared" si="49"/>
        <v>-1.5999999999976922</v>
      </c>
      <c r="U39" s="101">
        <f t="shared" si="50"/>
        <v>-1.799999999997226</v>
      </c>
      <c r="V39" s="101">
        <f t="shared" si="51"/>
        <v>-1.799999999997226</v>
      </c>
      <c r="W39" s="101">
        <f t="shared" si="52"/>
        <v>-1.8999999999962824</v>
      </c>
      <c r="X39" s="101">
        <f t="shared" si="53"/>
        <v>-1.7999999999929628</v>
      </c>
      <c r="Y39" s="101">
        <f t="shared" si="54"/>
        <v>-1.9999999999953388</v>
      </c>
      <c r="Z39" s="101">
        <f t="shared" si="55"/>
        <v>-2.2999999999967713</v>
      </c>
      <c r="AA39" s="101">
        <f t="shared" si="56"/>
        <v>-2.0999999999958163</v>
      </c>
      <c r="AB39" s="101">
        <f t="shared" si="57"/>
        <v>-2.0999999999986585</v>
      </c>
      <c r="AC39" s="101">
        <f t="shared" si="58"/>
        <v>-2.0999999999943952</v>
      </c>
      <c r="AD39" s="101">
        <f t="shared" si="59"/>
        <v>-2.1999999999962938</v>
      </c>
      <c r="AE39" s="101">
        <f t="shared" si="60"/>
        <v>-2.3999999999972488</v>
      </c>
      <c r="AF39" s="101">
        <f t="shared" si="61"/>
        <v>-2.4999999999948841</v>
      </c>
      <c r="AG39" s="101">
        <f t="shared" si="62"/>
        <v>-2.5999999999953616</v>
      </c>
      <c r="AH39" s="101">
        <f t="shared" si="63"/>
        <v>-2.8999999999982151</v>
      </c>
      <c r="AI39" s="101">
        <f t="shared" si="64"/>
        <v>-2.8999999999939519</v>
      </c>
      <c r="AJ39" s="101">
        <f t="shared" si="65"/>
        <v>-2.8999999999939519</v>
      </c>
      <c r="AK39" s="101">
        <f t="shared" si="66"/>
        <v>-3.1999999999939632</v>
      </c>
      <c r="AL39" s="101">
        <f t="shared" si="67"/>
        <v>-3.0999999999934857</v>
      </c>
      <c r="AM39" s="101">
        <f t="shared" si="68"/>
        <v>-3.1999999999939632</v>
      </c>
    </row>
    <row r="40" spans="1:39" s="101" customFormat="1" x14ac:dyDescent="0.15">
      <c r="A40" s="100"/>
      <c r="B40" s="104"/>
      <c r="C40" s="102" t="s">
        <v>129</v>
      </c>
      <c r="D40" s="103">
        <v>0</v>
      </c>
      <c r="E40" s="101">
        <f t="shared" si="69"/>
        <v>-0.19999999999953388</v>
      </c>
      <c r="F40" s="101">
        <f t="shared" si="35"/>
        <v>-0.1999999999981128</v>
      </c>
      <c r="G40" s="101">
        <f t="shared" si="36"/>
        <v>-0.39999999999906777</v>
      </c>
      <c r="H40" s="101">
        <f t="shared" si="37"/>
        <v>-0.39999999999764668</v>
      </c>
      <c r="I40" s="101">
        <f t="shared" si="38"/>
        <v>-0.69999999999623697</v>
      </c>
      <c r="J40" s="101">
        <f t="shared" si="39"/>
        <v>-0.59999999999860165</v>
      </c>
      <c r="K40" s="101">
        <f t="shared" si="40"/>
        <v>-0.69999999999623697</v>
      </c>
      <c r="L40" s="101">
        <f t="shared" si="41"/>
        <v>-0.89999999999719194</v>
      </c>
      <c r="M40" s="101">
        <f t="shared" si="42"/>
        <v>-1.1000000000009891</v>
      </c>
      <c r="N40" s="101">
        <f t="shared" si="43"/>
        <v>-1.1000000000009891</v>
      </c>
      <c r="O40" s="101">
        <f t="shared" si="44"/>
        <v>-1.1000000000009891</v>
      </c>
      <c r="P40" s="103">
        <f t="shared" si="45"/>
        <v>-1.0999999999981469</v>
      </c>
      <c r="Q40" s="101">
        <f t="shared" si="46"/>
        <v>-1.300000000000523</v>
      </c>
      <c r="R40" s="101">
        <f t="shared" si="47"/>
        <v>-1.2999999999976808</v>
      </c>
      <c r="S40" s="101">
        <f t="shared" si="48"/>
        <v>-1.4000000000010004</v>
      </c>
      <c r="T40" s="101">
        <f t="shared" si="49"/>
        <v>-1.3999999999981583</v>
      </c>
      <c r="U40" s="101">
        <f t="shared" si="50"/>
        <v>-1.4999999999972147</v>
      </c>
      <c r="V40" s="101">
        <f t="shared" si="51"/>
        <v>-1.6999999999967486</v>
      </c>
      <c r="W40" s="101">
        <f t="shared" si="52"/>
        <v>-1.5999999999976922</v>
      </c>
      <c r="X40" s="101">
        <f t="shared" si="53"/>
        <v>-1.6999999999939064</v>
      </c>
      <c r="Y40" s="101">
        <f t="shared" si="54"/>
        <v>-1.799999999995805</v>
      </c>
      <c r="Z40" s="101">
        <f t="shared" si="55"/>
        <v>-2.0999999999972374</v>
      </c>
      <c r="AA40" s="101">
        <f t="shared" si="56"/>
        <v>-1.8999999999962824</v>
      </c>
      <c r="AB40" s="101">
        <f t="shared" si="57"/>
        <v>-1.8999999999991246</v>
      </c>
      <c r="AC40" s="101">
        <f t="shared" si="58"/>
        <v>-1.8999999999948614</v>
      </c>
      <c r="AD40" s="101">
        <f t="shared" si="59"/>
        <v>-1.9999999999967599</v>
      </c>
      <c r="AE40" s="101">
        <f t="shared" si="60"/>
        <v>-2.1999999999977149</v>
      </c>
      <c r="AF40" s="101">
        <f t="shared" si="61"/>
        <v>-2.2999999999953502</v>
      </c>
      <c r="AG40" s="101">
        <f t="shared" si="62"/>
        <v>-2.3999999999958277</v>
      </c>
      <c r="AH40" s="101">
        <f t="shared" si="63"/>
        <v>-2.5999999999996248</v>
      </c>
      <c r="AI40" s="101">
        <f t="shared" si="64"/>
        <v>-2.5999999999939405</v>
      </c>
      <c r="AJ40" s="101">
        <f t="shared" si="65"/>
        <v>-2.699999999994418</v>
      </c>
      <c r="AK40" s="101">
        <f t="shared" si="66"/>
        <v>-2.8999999999939519</v>
      </c>
      <c r="AL40" s="101">
        <f t="shared" si="67"/>
        <v>-2.8999999999939519</v>
      </c>
      <c r="AM40" s="101">
        <f t="shared" si="68"/>
        <v>-2.9999999999944293</v>
      </c>
    </row>
    <row r="41" spans="1:39" s="101" customFormat="1" x14ac:dyDescent="0.15">
      <c r="A41" s="100"/>
      <c r="B41" s="104"/>
      <c r="C41" s="102" t="s">
        <v>130</v>
      </c>
      <c r="D41" s="103">
        <v>0</v>
      </c>
      <c r="E41" s="101">
        <f t="shared" si="69"/>
        <v>-0.10000000000047748</v>
      </c>
      <c r="F41" s="101">
        <f t="shared" si="35"/>
        <v>-9.9999999997635314E-2</v>
      </c>
      <c r="G41" s="101">
        <f t="shared" si="36"/>
        <v>-0.30000000000143245</v>
      </c>
      <c r="H41" s="101">
        <f t="shared" si="37"/>
        <v>-0.49999999999954525</v>
      </c>
      <c r="I41" s="101">
        <f t="shared" si="38"/>
        <v>-0.69999999999765805</v>
      </c>
      <c r="J41" s="101">
        <f t="shared" si="39"/>
        <v>-0.70000000000050022</v>
      </c>
      <c r="K41" s="101">
        <f t="shared" si="40"/>
        <v>-0.79999999999813554</v>
      </c>
      <c r="L41" s="101">
        <f t="shared" si="41"/>
        <v>-0.79999999999813554</v>
      </c>
      <c r="M41" s="101">
        <f t="shared" si="42"/>
        <v>-1.0000000000019327</v>
      </c>
      <c r="N41" s="101">
        <f t="shared" si="43"/>
        <v>-0.90000000000145519</v>
      </c>
      <c r="O41" s="101">
        <f t="shared" si="44"/>
        <v>-1.0000000000019327</v>
      </c>
      <c r="P41" s="103">
        <f t="shared" si="45"/>
        <v>-0.99999999999909051</v>
      </c>
      <c r="Q41" s="101">
        <f t="shared" si="46"/>
        <v>-1.2000000000028876</v>
      </c>
      <c r="R41" s="101">
        <f t="shared" si="47"/>
        <v>-1.2000000000000455</v>
      </c>
      <c r="S41" s="101">
        <f t="shared" si="48"/>
        <v>-1.4000000000038426</v>
      </c>
      <c r="T41" s="101">
        <f t="shared" si="49"/>
        <v>-1.3999999999981583</v>
      </c>
      <c r="U41" s="101">
        <f t="shared" si="50"/>
        <v>-1.4999999999986358</v>
      </c>
      <c r="V41" s="101">
        <f t="shared" si="51"/>
        <v>-1.5999999999991132</v>
      </c>
      <c r="W41" s="101">
        <f t="shared" si="52"/>
        <v>-1.5999999999991132</v>
      </c>
      <c r="X41" s="101">
        <f t="shared" si="53"/>
        <v>-1.5999999999934289</v>
      </c>
      <c r="Y41" s="101">
        <f t="shared" si="54"/>
        <v>-1.6999999999967486</v>
      </c>
      <c r="Z41" s="101">
        <f t="shared" si="55"/>
        <v>-1.8999999999977035</v>
      </c>
      <c r="AA41" s="101">
        <f t="shared" si="56"/>
        <v>-1.799999999997226</v>
      </c>
      <c r="AB41" s="101">
        <f t="shared" si="57"/>
        <v>-1.8000000000000682</v>
      </c>
      <c r="AC41" s="101">
        <f t="shared" si="58"/>
        <v>-1.6999999999939064</v>
      </c>
      <c r="AD41" s="101">
        <f t="shared" si="59"/>
        <v>-1.8999999999977035</v>
      </c>
      <c r="AE41" s="101">
        <f t="shared" si="60"/>
        <v>-2.0999999999986585</v>
      </c>
      <c r="AF41" s="101">
        <f t="shared" si="61"/>
        <v>-2.1999999999962938</v>
      </c>
      <c r="AG41" s="101">
        <f t="shared" si="62"/>
        <v>-2.2999999999967713</v>
      </c>
      <c r="AH41" s="101">
        <f t="shared" si="63"/>
        <v>-2.4000000000000909</v>
      </c>
      <c r="AI41" s="101">
        <f t="shared" si="64"/>
        <v>-2.3999999999944066</v>
      </c>
      <c r="AJ41" s="101">
        <f t="shared" si="65"/>
        <v>-2.4999999999948841</v>
      </c>
      <c r="AK41" s="101">
        <f t="shared" si="66"/>
        <v>-2.6999999999958391</v>
      </c>
      <c r="AL41" s="101">
        <f t="shared" si="67"/>
        <v>-2.5999999999953616</v>
      </c>
      <c r="AM41" s="101">
        <f t="shared" si="68"/>
        <v>-2.7999999999934744</v>
      </c>
    </row>
    <row r="42" spans="1:39" x14ac:dyDescent="0.15">
      <c r="C42" s="71" t="s">
        <v>131</v>
      </c>
      <c r="D42" s="73">
        <v>0</v>
      </c>
      <c r="E42" s="70">
        <f t="shared" si="69"/>
        <v>-0.1999999999981128</v>
      </c>
      <c r="F42" s="70">
        <f t="shared" si="35"/>
        <v>-0.1999999999981128</v>
      </c>
      <c r="G42" s="70">
        <f t="shared" si="36"/>
        <v>-0.39999999999906777</v>
      </c>
      <c r="H42" s="70">
        <f t="shared" si="37"/>
        <v>-0.49999999999954525</v>
      </c>
      <c r="I42" s="70">
        <f t="shared" si="38"/>
        <v>-0.69999999999765805</v>
      </c>
      <c r="J42" s="70">
        <f t="shared" si="39"/>
        <v>-0.70000000000050022</v>
      </c>
      <c r="K42" s="70">
        <f t="shared" si="40"/>
        <v>-0.79999999999813554</v>
      </c>
      <c r="L42" s="70">
        <f t="shared" si="41"/>
        <v>-0.79999999999813554</v>
      </c>
      <c r="M42" s="70">
        <f t="shared" si="42"/>
        <v>-0.90000000000145519</v>
      </c>
      <c r="N42" s="70">
        <f t="shared" si="43"/>
        <v>-1.0000000000019327</v>
      </c>
      <c r="O42" s="70">
        <f t="shared" si="44"/>
        <v>-1.0000000000019327</v>
      </c>
      <c r="P42" s="103">
        <f t="shared" si="45"/>
        <v>-0.89999999999861302</v>
      </c>
      <c r="Q42" s="101">
        <f t="shared" si="46"/>
        <v>-1.2000000000000455</v>
      </c>
      <c r="R42" s="101">
        <f t="shared" si="47"/>
        <v>-1.1999999999972033</v>
      </c>
      <c r="S42" s="101">
        <f t="shared" si="48"/>
        <v>-1.300000000000523</v>
      </c>
      <c r="T42" s="101">
        <f t="shared" si="49"/>
        <v>-1.3999999999981583</v>
      </c>
      <c r="U42" s="101">
        <f t="shared" si="50"/>
        <v>-1.3999999999981583</v>
      </c>
      <c r="V42" s="101">
        <f t="shared" si="51"/>
        <v>-1.4999999999986358</v>
      </c>
      <c r="W42" s="101">
        <f t="shared" si="52"/>
        <v>-1.4999999999986358</v>
      </c>
      <c r="X42" s="101">
        <f t="shared" si="53"/>
        <v>-1.4999999999929514</v>
      </c>
      <c r="Y42" s="101">
        <f t="shared" si="54"/>
        <v>-1.5999999999962711</v>
      </c>
      <c r="Z42" s="101">
        <f t="shared" si="55"/>
        <v>-1.799999999997226</v>
      </c>
      <c r="AA42" s="101">
        <f t="shared" si="56"/>
        <v>-1.6999999999967486</v>
      </c>
      <c r="AB42" s="101">
        <f t="shared" si="57"/>
        <v>-1.6999999999995907</v>
      </c>
      <c r="AC42" s="101">
        <f t="shared" si="58"/>
        <v>-1.5999999999934289</v>
      </c>
      <c r="AD42" s="101">
        <f t="shared" si="59"/>
        <v>-1.6999999999967486</v>
      </c>
      <c r="AE42" s="101">
        <f t="shared" si="60"/>
        <v>-1.999999999998181</v>
      </c>
      <c r="AF42" s="101">
        <f t="shared" si="61"/>
        <v>-1.9999999999953388</v>
      </c>
      <c r="AG42" s="101">
        <f t="shared" si="62"/>
        <v>-2.0999999999958163</v>
      </c>
      <c r="AH42" s="101">
        <f t="shared" si="63"/>
        <v>-2.199999999999136</v>
      </c>
      <c r="AI42" s="101">
        <f t="shared" si="64"/>
        <v>-2.1999999999934516</v>
      </c>
      <c r="AJ42" s="101">
        <f t="shared" si="65"/>
        <v>-2.2999999999939291</v>
      </c>
      <c r="AK42" s="101">
        <f t="shared" si="66"/>
        <v>-2.3999999999944066</v>
      </c>
      <c r="AL42" s="101">
        <f t="shared" si="67"/>
        <v>-2.2999999999939291</v>
      </c>
      <c r="AM42" s="101">
        <f t="shared" si="68"/>
        <v>-2.4999999999948841</v>
      </c>
    </row>
    <row r="43" spans="1:39" x14ac:dyDescent="0.15">
      <c r="C43" s="71" t="s">
        <v>132</v>
      </c>
      <c r="D43" s="73">
        <v>0</v>
      </c>
      <c r="E43" s="70">
        <f t="shared" si="69"/>
        <v>-0.1999999999981128</v>
      </c>
      <c r="F43" s="70">
        <f t="shared" si="35"/>
        <v>-9.9999999994793143E-2</v>
      </c>
      <c r="G43" s="70">
        <f t="shared" si="36"/>
        <v>-0.29999999999859028</v>
      </c>
      <c r="H43" s="70">
        <f t="shared" si="37"/>
        <v>-0.3999999999962256</v>
      </c>
      <c r="I43" s="70">
        <f t="shared" si="38"/>
        <v>-0.49999999999386091</v>
      </c>
      <c r="J43" s="70">
        <f t="shared" si="39"/>
        <v>-0.59999999999718057</v>
      </c>
      <c r="K43" s="70">
        <f t="shared" si="40"/>
        <v>-0.69999999999481588</v>
      </c>
      <c r="L43" s="70">
        <f t="shared" si="41"/>
        <v>-0.69999999999481588</v>
      </c>
      <c r="M43" s="70">
        <f t="shared" si="42"/>
        <v>-0.79999999999813554</v>
      </c>
      <c r="N43" s="70">
        <f t="shared" si="43"/>
        <v>-0.79999999999813554</v>
      </c>
      <c r="O43" s="70">
        <f t="shared" si="44"/>
        <v>-0.79999999999813554</v>
      </c>
      <c r="P43" s="103">
        <f t="shared" si="45"/>
        <v>-0.79999999999529336</v>
      </c>
      <c r="Q43" s="101">
        <f t="shared" si="46"/>
        <v>-0.99999999999909051</v>
      </c>
      <c r="R43" s="101">
        <f t="shared" si="47"/>
        <v>-0.99999999999624833</v>
      </c>
      <c r="S43" s="101">
        <f t="shared" si="48"/>
        <v>-1.2000000000000455</v>
      </c>
      <c r="T43" s="101">
        <f t="shared" si="49"/>
        <v>-1.1999999999972033</v>
      </c>
      <c r="U43" s="101">
        <f t="shared" si="50"/>
        <v>-1.1999999999943611</v>
      </c>
      <c r="V43" s="101">
        <f t="shared" si="51"/>
        <v>-1.3999999999953161</v>
      </c>
      <c r="W43" s="101">
        <f t="shared" si="52"/>
        <v>-1.2999999999948386</v>
      </c>
      <c r="X43" s="101">
        <f t="shared" si="53"/>
        <v>-1.3999999999924739</v>
      </c>
      <c r="Y43" s="101">
        <f t="shared" si="54"/>
        <v>-1.4999999999929514</v>
      </c>
      <c r="Z43" s="101">
        <f t="shared" si="55"/>
        <v>-1.5999999999962711</v>
      </c>
      <c r="AA43" s="101">
        <f t="shared" si="56"/>
        <v>-1.5999999999962711</v>
      </c>
      <c r="AB43" s="101">
        <f t="shared" si="57"/>
        <v>-1.4999999999986358</v>
      </c>
      <c r="AC43" s="101">
        <f t="shared" si="58"/>
        <v>-1.4999999999929514</v>
      </c>
      <c r="AD43" s="101">
        <f t="shared" si="59"/>
        <v>-1.4999999999957936</v>
      </c>
      <c r="AE43" s="101">
        <f t="shared" si="60"/>
        <v>-1.6999999999967486</v>
      </c>
      <c r="AF43" s="101">
        <f t="shared" si="61"/>
        <v>-1.7999999999943839</v>
      </c>
      <c r="AG43" s="101">
        <f t="shared" si="62"/>
        <v>-1.9999999999953388</v>
      </c>
      <c r="AH43" s="101">
        <f t="shared" si="63"/>
        <v>-2.0999999999986585</v>
      </c>
      <c r="AI43" s="101">
        <f t="shared" si="64"/>
        <v>-1.9999999999924967</v>
      </c>
      <c r="AJ43" s="101">
        <f t="shared" si="65"/>
        <v>-2.0999999999929742</v>
      </c>
      <c r="AK43" s="101">
        <f t="shared" si="66"/>
        <v>-2.1999999999934516</v>
      </c>
      <c r="AL43" s="101">
        <f t="shared" si="67"/>
        <v>-2.1999999999934516</v>
      </c>
      <c r="AM43" s="101">
        <f t="shared" si="68"/>
        <v>-2.299999999991087</v>
      </c>
    </row>
    <row r="44" spans="1:39" s="101" customFormat="1" x14ac:dyDescent="0.15">
      <c r="A44" s="100"/>
      <c r="B44" s="104"/>
      <c r="C44" s="102" t="s">
        <v>133</v>
      </c>
      <c r="D44" s="103">
        <v>0</v>
      </c>
      <c r="E44" s="101">
        <f t="shared" si="69"/>
        <v>-0.10000000000047748</v>
      </c>
      <c r="F44" s="101">
        <f t="shared" si="35"/>
        <v>0</v>
      </c>
      <c r="G44" s="101">
        <f t="shared" si="36"/>
        <v>-0.10000000000047748</v>
      </c>
      <c r="H44" s="101">
        <f t="shared" si="37"/>
        <v>-0.1999999999981128</v>
      </c>
      <c r="I44" s="101">
        <f t="shared" si="38"/>
        <v>-0.29999999999574811</v>
      </c>
      <c r="J44" s="101">
        <f t="shared" si="39"/>
        <v>-0.39999999999906777</v>
      </c>
      <c r="K44" s="101">
        <f t="shared" si="40"/>
        <v>-0.49999999999670308</v>
      </c>
      <c r="L44" s="101">
        <f t="shared" si="41"/>
        <v>-0.59999999999718057</v>
      </c>
      <c r="M44" s="101">
        <f t="shared" si="42"/>
        <v>-0.50000000000238742</v>
      </c>
      <c r="N44" s="101">
        <f t="shared" si="43"/>
        <v>-0.60000000000002274</v>
      </c>
      <c r="O44" s="101">
        <f t="shared" si="44"/>
        <v>-0.60000000000002274</v>
      </c>
      <c r="P44" s="103">
        <f t="shared" si="45"/>
        <v>-0.59999999999718057</v>
      </c>
      <c r="Q44" s="101">
        <f t="shared" si="46"/>
        <v>-0.80000000000097771</v>
      </c>
      <c r="R44" s="101">
        <f t="shared" si="47"/>
        <v>-0.79999999999813554</v>
      </c>
      <c r="S44" s="101">
        <f t="shared" si="48"/>
        <v>-1.0000000000019327</v>
      </c>
      <c r="T44" s="101">
        <f t="shared" si="49"/>
        <v>-0.89999999999861302</v>
      </c>
      <c r="U44" s="101">
        <f t="shared" si="50"/>
        <v>-0.99999999999624833</v>
      </c>
      <c r="V44" s="101">
        <f t="shared" si="51"/>
        <v>-1.1999999999972033</v>
      </c>
      <c r="W44" s="101">
        <f t="shared" si="52"/>
        <v>-1.0999999999967258</v>
      </c>
      <c r="X44" s="101">
        <f t="shared" si="53"/>
        <v>-1.0999999999938836</v>
      </c>
      <c r="Y44" s="101">
        <f t="shared" si="54"/>
        <v>-1.0999999999967258</v>
      </c>
      <c r="Z44" s="101">
        <f t="shared" si="55"/>
        <v>-1.2999999999976808</v>
      </c>
      <c r="AA44" s="101">
        <f t="shared" si="56"/>
        <v>-1.1999999999972033</v>
      </c>
      <c r="AB44" s="101">
        <f t="shared" si="57"/>
        <v>-1.2000000000000455</v>
      </c>
      <c r="AC44" s="101">
        <f t="shared" si="58"/>
        <v>-1.1999999999943611</v>
      </c>
      <c r="AD44" s="101">
        <f t="shared" si="59"/>
        <v>-1.1999999999972033</v>
      </c>
      <c r="AE44" s="101">
        <f t="shared" si="60"/>
        <v>-1.2999999999976808</v>
      </c>
      <c r="AF44" s="101">
        <f t="shared" si="61"/>
        <v>-1.3999999999953161</v>
      </c>
      <c r="AG44" s="101">
        <f t="shared" si="62"/>
        <v>-1.5999999999962711</v>
      </c>
      <c r="AH44" s="101">
        <f t="shared" si="63"/>
        <v>-1.5999999999991132</v>
      </c>
      <c r="AI44" s="101">
        <f t="shared" si="64"/>
        <v>-1.5999999999934289</v>
      </c>
      <c r="AJ44" s="101">
        <f t="shared" si="65"/>
        <v>-1.5999999999934289</v>
      </c>
      <c r="AK44" s="101">
        <f t="shared" si="66"/>
        <v>-1.7999999999943839</v>
      </c>
      <c r="AL44" s="101">
        <f t="shared" si="67"/>
        <v>-1.6999999999939064</v>
      </c>
      <c r="AM44" s="101">
        <f t="shared" si="68"/>
        <v>-1.7999999999943839</v>
      </c>
    </row>
    <row r="45" spans="1:39" s="101" customFormat="1" x14ac:dyDescent="0.15">
      <c r="A45" s="100"/>
      <c r="B45" s="104"/>
      <c r="C45" s="102" t="s">
        <v>134</v>
      </c>
      <c r="D45" s="103">
        <v>0</v>
      </c>
      <c r="E45" s="101">
        <f t="shared" si="69"/>
        <v>-9.9999999997635314E-2</v>
      </c>
      <c r="F45" s="101">
        <f t="shared" si="35"/>
        <v>0</v>
      </c>
      <c r="G45" s="101">
        <f t="shared" si="36"/>
        <v>-9.9999999997635314E-2</v>
      </c>
      <c r="H45" s="101">
        <f t="shared" si="37"/>
        <v>-9.9999999997635314E-2</v>
      </c>
      <c r="I45" s="101">
        <f t="shared" si="38"/>
        <v>-0.29999999999574811</v>
      </c>
      <c r="J45" s="101">
        <f t="shared" si="39"/>
        <v>-0.29999999999859028</v>
      </c>
      <c r="K45" s="101">
        <f t="shared" si="40"/>
        <v>-0.3999999999962256</v>
      </c>
      <c r="L45" s="101">
        <f t="shared" si="41"/>
        <v>-0.5999999999943384</v>
      </c>
      <c r="M45" s="101">
        <f t="shared" si="42"/>
        <v>-0.49999999999954525</v>
      </c>
      <c r="N45" s="101">
        <f t="shared" si="43"/>
        <v>-0.49999999999954525</v>
      </c>
      <c r="O45" s="101">
        <f t="shared" si="44"/>
        <v>-0.60000000000002274</v>
      </c>
      <c r="P45" s="103">
        <f t="shared" si="45"/>
        <v>-0.59999999999718057</v>
      </c>
      <c r="Q45" s="101">
        <f t="shared" si="46"/>
        <v>-0.60000000000002274</v>
      </c>
      <c r="R45" s="101">
        <f t="shared" si="47"/>
        <v>-0.69999999999765805</v>
      </c>
      <c r="S45" s="101">
        <f t="shared" si="48"/>
        <v>-0.80000000000097771</v>
      </c>
      <c r="T45" s="101">
        <f t="shared" si="49"/>
        <v>-0.89999999999577085</v>
      </c>
      <c r="U45" s="101">
        <f t="shared" si="50"/>
        <v>-0.79999999999529336</v>
      </c>
      <c r="V45" s="101">
        <f t="shared" si="51"/>
        <v>-0.99999999999624833</v>
      </c>
      <c r="W45" s="101">
        <f t="shared" si="52"/>
        <v>-0.99999999999624833</v>
      </c>
      <c r="X45" s="101">
        <f t="shared" si="53"/>
        <v>-0.89999999999292868</v>
      </c>
      <c r="Y45" s="101">
        <f t="shared" si="54"/>
        <v>-0.99999999999340616</v>
      </c>
      <c r="Z45" s="101">
        <f t="shared" si="55"/>
        <v>-1.0999999999967258</v>
      </c>
      <c r="AA45" s="101">
        <f t="shared" si="56"/>
        <v>-1.0999999999967258</v>
      </c>
      <c r="AB45" s="101">
        <f t="shared" si="57"/>
        <v>-0.99999999999909051</v>
      </c>
      <c r="AC45" s="101">
        <f t="shared" si="58"/>
        <v>-0.89999999999292868</v>
      </c>
      <c r="AD45" s="101">
        <f t="shared" si="59"/>
        <v>-0.99999999999624833</v>
      </c>
      <c r="AE45" s="101">
        <f t="shared" si="60"/>
        <v>-1.1999999999972033</v>
      </c>
      <c r="AF45" s="101">
        <f t="shared" si="61"/>
        <v>-1.0999999999938836</v>
      </c>
      <c r="AG45" s="101">
        <f t="shared" si="62"/>
        <v>-1.2999999999948386</v>
      </c>
      <c r="AH45" s="101">
        <f t="shared" si="63"/>
        <v>-1.3999999999981583</v>
      </c>
      <c r="AI45" s="101">
        <f t="shared" si="64"/>
        <v>-1.2999999999919964</v>
      </c>
      <c r="AJ45" s="101">
        <f t="shared" si="65"/>
        <v>-1.3999999999924739</v>
      </c>
      <c r="AK45" s="101">
        <f t="shared" si="66"/>
        <v>-1.4999999999929514</v>
      </c>
      <c r="AL45" s="101">
        <f t="shared" si="67"/>
        <v>-1.5999999999934289</v>
      </c>
      <c r="AM45" s="101">
        <f t="shared" si="68"/>
        <v>-1.5999999999934289</v>
      </c>
    </row>
    <row r="46" spans="1:39" s="101" customFormat="1" x14ac:dyDescent="0.15">
      <c r="A46" s="100"/>
      <c r="B46" s="104"/>
      <c r="C46" s="102" t="s">
        <v>135</v>
      </c>
      <c r="D46" s="103">
        <v>0</v>
      </c>
      <c r="E46" s="101">
        <f t="shared" si="69"/>
        <v>-9.9999999997635314E-2</v>
      </c>
      <c r="F46" s="101">
        <f t="shared" si="35"/>
        <v>-9.9999999994793143E-2</v>
      </c>
      <c r="G46" s="101">
        <f t="shared" si="36"/>
        <v>-0.1999999999981128</v>
      </c>
      <c r="H46" s="101">
        <f t="shared" si="37"/>
        <v>-0.19999999999527063</v>
      </c>
      <c r="I46" s="101">
        <f t="shared" si="38"/>
        <v>-0.29999999999574811</v>
      </c>
      <c r="J46" s="101">
        <f t="shared" si="39"/>
        <v>-0.3999999999962256</v>
      </c>
      <c r="K46" s="101">
        <f t="shared" si="40"/>
        <v>-0.49999999999386091</v>
      </c>
      <c r="L46" s="101">
        <f t="shared" si="41"/>
        <v>-0.5999999999943384</v>
      </c>
      <c r="M46" s="101">
        <f t="shared" si="42"/>
        <v>-0.49999999999954525</v>
      </c>
      <c r="N46" s="101">
        <f t="shared" si="43"/>
        <v>-0.49999999999954525</v>
      </c>
      <c r="O46" s="101">
        <f t="shared" si="44"/>
        <v>-0.60000000000002274</v>
      </c>
      <c r="P46" s="103">
        <f t="shared" si="45"/>
        <v>-0.49999999999670308</v>
      </c>
      <c r="Q46" s="101">
        <f t="shared" si="46"/>
        <v>-0.69999999999765805</v>
      </c>
      <c r="R46" s="101">
        <f t="shared" si="47"/>
        <v>-0.69999999999765805</v>
      </c>
      <c r="S46" s="101">
        <f t="shared" si="48"/>
        <v>-0.80000000000097771</v>
      </c>
      <c r="T46" s="101">
        <f t="shared" si="49"/>
        <v>-0.79999999999529336</v>
      </c>
      <c r="U46" s="101">
        <f t="shared" si="50"/>
        <v>-0.89999999999577085</v>
      </c>
      <c r="V46" s="101">
        <f t="shared" si="51"/>
        <v>-0.99999999999624833</v>
      </c>
      <c r="W46" s="101">
        <f t="shared" si="52"/>
        <v>-0.89999999999577085</v>
      </c>
      <c r="X46" s="101">
        <f t="shared" si="53"/>
        <v>-0.89999999999292868</v>
      </c>
      <c r="Y46" s="101">
        <f t="shared" si="54"/>
        <v>-0.99999999999340616</v>
      </c>
      <c r="Z46" s="101">
        <f t="shared" si="55"/>
        <v>-1.1999999999972033</v>
      </c>
      <c r="AA46" s="101">
        <f t="shared" si="56"/>
        <v>-1.0999999999938836</v>
      </c>
      <c r="AB46" s="101">
        <f t="shared" si="57"/>
        <v>-0.99999999999624833</v>
      </c>
      <c r="AC46" s="101">
        <f t="shared" si="58"/>
        <v>-0.99999999999340616</v>
      </c>
      <c r="AD46" s="101">
        <f t="shared" si="59"/>
        <v>-0.99999999999340616</v>
      </c>
      <c r="AE46" s="101">
        <f t="shared" si="60"/>
        <v>-1.0999999999967258</v>
      </c>
      <c r="AF46" s="101">
        <f t="shared" si="61"/>
        <v>-1.1999999999943611</v>
      </c>
      <c r="AG46" s="101">
        <f t="shared" si="62"/>
        <v>-1.2999999999948386</v>
      </c>
      <c r="AH46" s="101">
        <f t="shared" si="63"/>
        <v>-1.2999999999976808</v>
      </c>
      <c r="AI46" s="101">
        <f t="shared" si="64"/>
        <v>-1.2999999999919964</v>
      </c>
      <c r="AJ46" s="101">
        <f t="shared" si="65"/>
        <v>-1.3999999999924739</v>
      </c>
      <c r="AK46" s="101">
        <f t="shared" si="66"/>
        <v>-1.4999999999929514</v>
      </c>
      <c r="AL46" s="101">
        <f t="shared" si="67"/>
        <v>-1.3999999999924739</v>
      </c>
      <c r="AM46" s="101">
        <f t="shared" si="68"/>
        <v>-1.5999999999934289</v>
      </c>
    </row>
    <row r="47" spans="1:39" s="101" customFormat="1" x14ac:dyDescent="0.15">
      <c r="A47" s="100"/>
      <c r="B47" s="104"/>
      <c r="C47" s="102" t="s">
        <v>136</v>
      </c>
      <c r="D47" s="103">
        <v>0</v>
      </c>
      <c r="E47" s="101">
        <f t="shared" si="69"/>
        <v>0</v>
      </c>
      <c r="F47" s="101">
        <f t="shared" si="35"/>
        <v>0</v>
      </c>
      <c r="G47" s="101">
        <f t="shared" si="36"/>
        <v>-9.9999999997635314E-2</v>
      </c>
      <c r="H47" s="101">
        <f t="shared" si="37"/>
        <v>-9.9999999997635314E-2</v>
      </c>
      <c r="I47" s="101">
        <f t="shared" si="38"/>
        <v>-0.19999999999527063</v>
      </c>
      <c r="J47" s="101">
        <f t="shared" si="39"/>
        <v>-0.29999999999859028</v>
      </c>
      <c r="K47" s="101">
        <f t="shared" si="40"/>
        <v>-0.3999999999962256</v>
      </c>
      <c r="L47" s="101">
        <f t="shared" si="41"/>
        <v>-0.49999999999386091</v>
      </c>
      <c r="M47" s="101">
        <f t="shared" si="42"/>
        <v>-0.39999999999906777</v>
      </c>
      <c r="N47" s="101">
        <f t="shared" si="43"/>
        <v>-0.39999999999906777</v>
      </c>
      <c r="O47" s="101">
        <f t="shared" si="44"/>
        <v>-0.49999999999954525</v>
      </c>
      <c r="P47" s="103">
        <f t="shared" si="45"/>
        <v>-0.59999999999718057</v>
      </c>
      <c r="Q47" s="101">
        <f t="shared" si="46"/>
        <v>-0.60000000000002274</v>
      </c>
      <c r="R47" s="101">
        <f t="shared" si="47"/>
        <v>-0.59999999999718057</v>
      </c>
      <c r="S47" s="101">
        <f t="shared" si="48"/>
        <v>-0.70000000000050022</v>
      </c>
      <c r="T47" s="101">
        <f t="shared" si="49"/>
        <v>-0.59999999999718057</v>
      </c>
      <c r="U47" s="101">
        <f t="shared" si="50"/>
        <v>-0.69999999999481588</v>
      </c>
      <c r="V47" s="101">
        <f t="shared" si="51"/>
        <v>-0.89999999999577085</v>
      </c>
      <c r="W47" s="101">
        <f t="shared" si="52"/>
        <v>-0.79999999999529336</v>
      </c>
      <c r="X47" s="101">
        <f t="shared" si="53"/>
        <v>-0.79999999999245119</v>
      </c>
      <c r="Y47" s="101">
        <f t="shared" si="54"/>
        <v>-0.89999999999292868</v>
      </c>
      <c r="Z47" s="101">
        <f t="shared" si="55"/>
        <v>-0.99999999999624833</v>
      </c>
      <c r="AA47" s="101">
        <f t="shared" si="56"/>
        <v>-0.89999999999577085</v>
      </c>
      <c r="AB47" s="101">
        <f t="shared" si="57"/>
        <v>-0.79999999999813554</v>
      </c>
      <c r="AC47" s="101">
        <f t="shared" si="58"/>
        <v>-0.89999999999292868</v>
      </c>
      <c r="AD47" s="101">
        <f t="shared" si="59"/>
        <v>-0.79999999999529336</v>
      </c>
      <c r="AE47" s="101">
        <f t="shared" si="60"/>
        <v>-0.99999999999624833</v>
      </c>
      <c r="AF47" s="101">
        <f t="shared" si="61"/>
        <v>-0.99999999999340616</v>
      </c>
      <c r="AG47" s="101">
        <f t="shared" si="62"/>
        <v>-1.1999999999943611</v>
      </c>
      <c r="AH47" s="101">
        <f t="shared" si="63"/>
        <v>-1.1999999999972033</v>
      </c>
      <c r="AI47" s="101">
        <f t="shared" si="64"/>
        <v>-1.199999999991519</v>
      </c>
      <c r="AJ47" s="101">
        <f t="shared" si="65"/>
        <v>-1.2999999999919964</v>
      </c>
      <c r="AK47" s="101">
        <f t="shared" si="66"/>
        <v>-1.2999999999919964</v>
      </c>
      <c r="AL47" s="101">
        <f t="shared" si="67"/>
        <v>-1.199999999991519</v>
      </c>
      <c r="AM47" s="101">
        <f t="shared" si="68"/>
        <v>-1.2999999999919964</v>
      </c>
    </row>
    <row r="48" spans="1:39" s="101" customFormat="1" x14ac:dyDescent="0.15">
      <c r="A48" s="100"/>
      <c r="B48" s="104"/>
      <c r="C48" s="102" t="s">
        <v>137</v>
      </c>
      <c r="D48" s="103">
        <v>0</v>
      </c>
      <c r="E48" s="101">
        <f t="shared" si="69"/>
        <v>0</v>
      </c>
      <c r="F48" s="101">
        <f t="shared" si="35"/>
        <v>0.10000000000331966</v>
      </c>
      <c r="G48" s="101">
        <f t="shared" si="36"/>
        <v>-0.10000000000047748</v>
      </c>
      <c r="H48" s="101">
        <f t="shared" si="37"/>
        <v>-9.9999999997635314E-2</v>
      </c>
      <c r="I48" s="101">
        <f t="shared" si="38"/>
        <v>-0.29999999999574811</v>
      </c>
      <c r="J48" s="101">
        <f t="shared" si="39"/>
        <v>-0.1999999999981128</v>
      </c>
      <c r="K48" s="101">
        <f t="shared" si="40"/>
        <v>-0.29999999999574811</v>
      </c>
      <c r="L48" s="101">
        <f t="shared" si="41"/>
        <v>-0.3999999999962256</v>
      </c>
      <c r="M48" s="101">
        <f t="shared" si="42"/>
        <v>-0.40000000000190994</v>
      </c>
      <c r="N48" s="101">
        <f t="shared" si="43"/>
        <v>-0.40000000000190994</v>
      </c>
      <c r="O48" s="101">
        <f t="shared" si="44"/>
        <v>-0.50000000000238742</v>
      </c>
      <c r="P48" s="103">
        <f t="shared" si="45"/>
        <v>-0.39999999999906777</v>
      </c>
      <c r="Q48" s="101">
        <f t="shared" si="46"/>
        <v>-0.60000000000002274</v>
      </c>
      <c r="R48" s="101">
        <f t="shared" si="47"/>
        <v>-0.49999999999954525</v>
      </c>
      <c r="S48" s="101">
        <f t="shared" si="48"/>
        <v>-0.60000000000286491</v>
      </c>
      <c r="T48" s="101">
        <f t="shared" si="49"/>
        <v>-0.59999999999718057</v>
      </c>
      <c r="U48" s="101">
        <f t="shared" si="50"/>
        <v>-0.69999999999765805</v>
      </c>
      <c r="V48" s="101">
        <f t="shared" si="51"/>
        <v>-0.89999999999861302</v>
      </c>
      <c r="W48" s="101">
        <f t="shared" si="52"/>
        <v>-0.69999999999765805</v>
      </c>
      <c r="X48" s="101">
        <f t="shared" si="53"/>
        <v>-0.79999999999529336</v>
      </c>
      <c r="Y48" s="101">
        <f t="shared" si="54"/>
        <v>-0.79999999999529336</v>
      </c>
      <c r="Z48" s="101">
        <f t="shared" si="55"/>
        <v>-0.89999999999861302</v>
      </c>
      <c r="AA48" s="101">
        <f t="shared" si="56"/>
        <v>-0.89999999999577085</v>
      </c>
      <c r="AB48" s="101">
        <f t="shared" si="57"/>
        <v>-0.79999999999813554</v>
      </c>
      <c r="AC48" s="101">
        <f t="shared" si="58"/>
        <v>-0.89999999999577085</v>
      </c>
      <c r="AD48" s="101">
        <f t="shared" si="59"/>
        <v>-0.89999999999577085</v>
      </c>
      <c r="AE48" s="101">
        <f t="shared" si="60"/>
        <v>-0.99999999999624833</v>
      </c>
      <c r="AF48" s="101">
        <f t="shared" si="61"/>
        <v>-0.99999999999624833</v>
      </c>
      <c r="AG48" s="101">
        <f t="shared" si="62"/>
        <v>-1.0999999999967258</v>
      </c>
      <c r="AH48" s="101">
        <f t="shared" si="63"/>
        <v>-1.099999999999568</v>
      </c>
      <c r="AI48" s="101">
        <f t="shared" si="64"/>
        <v>-1.0999999999938836</v>
      </c>
      <c r="AJ48" s="101">
        <f t="shared" si="65"/>
        <v>-1.0999999999938836</v>
      </c>
      <c r="AK48" s="101">
        <f t="shared" si="66"/>
        <v>-1.1999999999943611</v>
      </c>
      <c r="AL48" s="101">
        <f t="shared" si="67"/>
        <v>-1.1999999999943611</v>
      </c>
      <c r="AM48" s="101">
        <f t="shared" si="68"/>
        <v>-1.2999999999948386</v>
      </c>
    </row>
    <row r="49" spans="1:39" s="101" customFormat="1" x14ac:dyDescent="0.15">
      <c r="A49" s="100"/>
      <c r="B49" s="104"/>
      <c r="C49" s="102" t="s">
        <v>138</v>
      </c>
      <c r="D49" s="103">
        <v>0</v>
      </c>
      <c r="E49" s="101">
        <f t="shared" si="69"/>
        <v>-9.9999999997635314E-2</v>
      </c>
      <c r="F49" s="101">
        <f t="shared" si="35"/>
        <v>0</v>
      </c>
      <c r="G49" s="101">
        <f t="shared" si="36"/>
        <v>-0.10000000000047748</v>
      </c>
      <c r="H49" s="101">
        <f t="shared" si="37"/>
        <v>-9.9999999997635314E-2</v>
      </c>
      <c r="I49" s="101">
        <f t="shared" si="38"/>
        <v>-0.19999999999527063</v>
      </c>
      <c r="J49" s="101">
        <f t="shared" si="39"/>
        <v>-0.1999999999981128</v>
      </c>
      <c r="K49" s="101">
        <f t="shared" si="40"/>
        <v>-0.29999999999574811</v>
      </c>
      <c r="L49" s="101">
        <f t="shared" si="41"/>
        <v>-0.29999999999574811</v>
      </c>
      <c r="M49" s="101">
        <f t="shared" si="42"/>
        <v>-0.30000000000143245</v>
      </c>
      <c r="N49" s="101">
        <f t="shared" si="43"/>
        <v>-0.40000000000190994</v>
      </c>
      <c r="O49" s="101">
        <f t="shared" si="44"/>
        <v>-0.40000000000190994</v>
      </c>
      <c r="P49" s="103">
        <f t="shared" si="45"/>
        <v>-0.3999999999962256</v>
      </c>
      <c r="Q49" s="101">
        <f t="shared" si="46"/>
        <v>-0.49999999999954525</v>
      </c>
      <c r="R49" s="101">
        <f t="shared" si="47"/>
        <v>-0.49999999999670308</v>
      </c>
      <c r="S49" s="101">
        <f t="shared" si="48"/>
        <v>-0.60000000000002274</v>
      </c>
      <c r="T49" s="101">
        <f t="shared" si="49"/>
        <v>-0.59999999999718057</v>
      </c>
      <c r="U49" s="101">
        <f t="shared" si="50"/>
        <v>-0.59999999999718057</v>
      </c>
      <c r="V49" s="101">
        <f t="shared" si="51"/>
        <v>-0.79999999999813554</v>
      </c>
      <c r="W49" s="101">
        <f t="shared" si="52"/>
        <v>-0.59999999999718057</v>
      </c>
      <c r="X49" s="101">
        <f t="shared" si="53"/>
        <v>-0.79999999999245119</v>
      </c>
      <c r="Y49" s="101">
        <f t="shared" si="54"/>
        <v>-0.79999999999529336</v>
      </c>
      <c r="Z49" s="101">
        <f t="shared" si="55"/>
        <v>-0.89999999999861302</v>
      </c>
      <c r="AA49" s="101">
        <f t="shared" si="56"/>
        <v>-0.79999999999529336</v>
      </c>
      <c r="AB49" s="101">
        <f t="shared" si="57"/>
        <v>-0.69999999999765805</v>
      </c>
      <c r="AC49" s="101">
        <f t="shared" si="58"/>
        <v>-0.69999999999481588</v>
      </c>
      <c r="AD49" s="101">
        <f t="shared" si="59"/>
        <v>-0.69999999999481588</v>
      </c>
      <c r="AE49" s="101">
        <f t="shared" si="60"/>
        <v>-0.79999999999813554</v>
      </c>
      <c r="AF49" s="101">
        <f t="shared" si="61"/>
        <v>-0.79999999999529336</v>
      </c>
      <c r="AG49" s="101">
        <f t="shared" si="62"/>
        <v>-0.99999999999624833</v>
      </c>
      <c r="AH49" s="101">
        <f t="shared" si="63"/>
        <v>-0.99999999999909051</v>
      </c>
      <c r="AI49" s="101">
        <f t="shared" si="64"/>
        <v>-0.89999999999292868</v>
      </c>
      <c r="AJ49" s="101">
        <f t="shared" si="65"/>
        <v>-0.99999999999340616</v>
      </c>
      <c r="AK49" s="101">
        <f t="shared" si="66"/>
        <v>-0.99999999999340616</v>
      </c>
      <c r="AL49" s="101">
        <f t="shared" si="67"/>
        <v>-0.99999999999340616</v>
      </c>
      <c r="AM49" s="101">
        <f t="shared" si="68"/>
        <v>-1.0999999999938836</v>
      </c>
    </row>
    <row r="50" spans="1:39" s="101" customFormat="1" x14ac:dyDescent="0.15">
      <c r="A50" s="100"/>
      <c r="B50" s="104"/>
      <c r="C50" s="102" t="s">
        <v>139</v>
      </c>
      <c r="D50" s="103">
        <v>0</v>
      </c>
      <c r="E50" s="101">
        <f t="shared" si="69"/>
        <v>-9.9999999997635314E-2</v>
      </c>
      <c r="F50" s="101">
        <f t="shared" si="35"/>
        <v>0</v>
      </c>
      <c r="G50" s="101">
        <f t="shared" si="36"/>
        <v>-0.10000000000047748</v>
      </c>
      <c r="H50" s="101">
        <f t="shared" si="37"/>
        <v>-9.9999999997635314E-2</v>
      </c>
      <c r="I50" s="101">
        <f t="shared" si="38"/>
        <v>-0.19999999999527063</v>
      </c>
      <c r="J50" s="101">
        <f t="shared" si="39"/>
        <v>-0.1999999999981128</v>
      </c>
      <c r="K50" s="101">
        <f t="shared" si="40"/>
        <v>-0.29999999999574811</v>
      </c>
      <c r="L50" s="101">
        <f t="shared" si="41"/>
        <v>-0.29999999999574811</v>
      </c>
      <c r="M50" s="101">
        <f t="shared" si="42"/>
        <v>-0.30000000000143245</v>
      </c>
      <c r="N50" s="101">
        <f t="shared" si="43"/>
        <v>-0.30000000000143245</v>
      </c>
      <c r="O50" s="101">
        <f t="shared" si="44"/>
        <v>-0.40000000000190994</v>
      </c>
      <c r="P50" s="103">
        <f t="shared" si="45"/>
        <v>-0.3999999999962256</v>
      </c>
      <c r="Q50" s="101">
        <f t="shared" si="46"/>
        <v>-0.49999999999954525</v>
      </c>
      <c r="R50" s="101">
        <f t="shared" si="47"/>
        <v>-0.39999999999906777</v>
      </c>
      <c r="S50" s="101">
        <f t="shared" si="48"/>
        <v>-0.50000000000238742</v>
      </c>
      <c r="T50" s="101">
        <f t="shared" si="49"/>
        <v>-0.49999999999670308</v>
      </c>
      <c r="U50" s="101">
        <f t="shared" si="50"/>
        <v>-0.59999999999718057</v>
      </c>
      <c r="V50" s="101">
        <f t="shared" si="51"/>
        <v>-0.59999999999718057</v>
      </c>
      <c r="W50" s="101">
        <f t="shared" si="52"/>
        <v>-0.59999999999718057</v>
      </c>
      <c r="X50" s="101">
        <f t="shared" si="53"/>
        <v>-0.79999999999245119</v>
      </c>
      <c r="Y50" s="101">
        <f t="shared" si="54"/>
        <v>-0.69999999999481588</v>
      </c>
      <c r="Z50" s="101">
        <f t="shared" si="55"/>
        <v>-0.79999999999813554</v>
      </c>
      <c r="AA50" s="101">
        <f t="shared" si="56"/>
        <v>-0.69999999999765805</v>
      </c>
      <c r="AB50" s="101">
        <f t="shared" si="57"/>
        <v>-0.69999999999765805</v>
      </c>
      <c r="AC50" s="101">
        <f t="shared" si="58"/>
        <v>-0.5999999999943384</v>
      </c>
      <c r="AD50" s="101">
        <f t="shared" si="59"/>
        <v>-0.49999999999670308</v>
      </c>
      <c r="AE50" s="101">
        <f t="shared" si="60"/>
        <v>-0.69999999999765805</v>
      </c>
      <c r="AF50" s="101">
        <f t="shared" si="61"/>
        <v>-0.79999999999529336</v>
      </c>
      <c r="AG50" s="101">
        <f t="shared" si="62"/>
        <v>-0.79999999999529336</v>
      </c>
      <c r="AH50" s="101">
        <f t="shared" si="63"/>
        <v>-0.89999999999861302</v>
      </c>
      <c r="AI50" s="101">
        <f t="shared" si="64"/>
        <v>-0.79999999999529336</v>
      </c>
      <c r="AJ50" s="101">
        <f t="shared" si="65"/>
        <v>-0.89999999999292868</v>
      </c>
      <c r="AK50" s="101">
        <f t="shared" si="66"/>
        <v>-0.99999999999340616</v>
      </c>
      <c r="AL50" s="101">
        <f t="shared" si="67"/>
        <v>-0.89999999999292868</v>
      </c>
      <c r="AM50" s="101">
        <f t="shared" si="68"/>
        <v>-0.99999999999340616</v>
      </c>
    </row>
    <row r="51" spans="1:39" s="101" customFormat="1" x14ac:dyDescent="0.15">
      <c r="A51" s="100"/>
      <c r="B51" s="104"/>
      <c r="C51" s="102" t="s">
        <v>140</v>
      </c>
      <c r="D51" s="103">
        <v>0</v>
      </c>
      <c r="E51" s="101">
        <f t="shared" si="69"/>
        <v>-0.10000000000331966</v>
      </c>
      <c r="F51" s="101">
        <f t="shared" si="35"/>
        <v>0</v>
      </c>
      <c r="G51" s="101">
        <f t="shared" si="36"/>
        <v>-0.10000000000331966</v>
      </c>
      <c r="H51" s="101">
        <f t="shared" si="37"/>
        <v>-9.9999999997635314E-2</v>
      </c>
      <c r="I51" s="101">
        <f t="shared" si="38"/>
        <v>-9.9999999997635314E-2</v>
      </c>
      <c r="J51" s="101">
        <f t="shared" si="39"/>
        <v>-0.20000000000095497</v>
      </c>
      <c r="K51" s="101">
        <f t="shared" si="40"/>
        <v>-0.29999999999859028</v>
      </c>
      <c r="L51" s="101">
        <f t="shared" si="41"/>
        <v>-0.20000000000095497</v>
      </c>
      <c r="M51" s="101">
        <f t="shared" si="42"/>
        <v>-0.30000000000427463</v>
      </c>
      <c r="N51" s="101">
        <f t="shared" si="43"/>
        <v>-0.20000000000095497</v>
      </c>
      <c r="O51" s="101">
        <f t="shared" si="44"/>
        <v>-0.30000000000427463</v>
      </c>
      <c r="P51" s="103">
        <f t="shared" si="45"/>
        <v>-9.9999999997635314E-2</v>
      </c>
      <c r="Q51" s="101">
        <f t="shared" si="46"/>
        <v>-0.30000000000427463</v>
      </c>
      <c r="R51" s="101">
        <f t="shared" si="47"/>
        <v>-0.29999999999859028</v>
      </c>
      <c r="S51" s="101">
        <f t="shared" si="48"/>
        <v>-0.40000000000190994</v>
      </c>
      <c r="T51" s="101">
        <f t="shared" si="49"/>
        <v>-0.40000000000190994</v>
      </c>
      <c r="U51" s="101">
        <f t="shared" si="50"/>
        <v>-0.49999999999954525</v>
      </c>
      <c r="V51" s="101">
        <f t="shared" si="51"/>
        <v>-0.70000000000050022</v>
      </c>
      <c r="W51" s="101">
        <f t="shared" si="52"/>
        <v>-0.60000000000286491</v>
      </c>
      <c r="X51" s="101">
        <f t="shared" si="53"/>
        <v>-0.59999999999718057</v>
      </c>
      <c r="Y51" s="101">
        <f t="shared" si="54"/>
        <v>-0.60000000000286491</v>
      </c>
      <c r="Z51" s="101">
        <f t="shared" si="55"/>
        <v>-0.70000000000050022</v>
      </c>
      <c r="AA51" s="101">
        <f t="shared" si="56"/>
        <v>-0.60000000000286491</v>
      </c>
      <c r="AB51" s="101">
        <f t="shared" si="57"/>
        <v>-0.60000000000286491</v>
      </c>
      <c r="AC51" s="101">
        <f t="shared" si="58"/>
        <v>-0.49999999999954525</v>
      </c>
      <c r="AD51" s="101">
        <f t="shared" si="59"/>
        <v>-0.49999999999954525</v>
      </c>
      <c r="AE51" s="101">
        <f t="shared" si="60"/>
        <v>-0.60000000000286491</v>
      </c>
      <c r="AF51" s="101">
        <f t="shared" si="61"/>
        <v>-0.60000000000286491</v>
      </c>
      <c r="AG51" s="101">
        <f t="shared" si="62"/>
        <v>-0.70000000000050022</v>
      </c>
      <c r="AH51" s="101">
        <f t="shared" si="63"/>
        <v>-0.70000000000618456</v>
      </c>
      <c r="AI51" s="101">
        <f t="shared" si="64"/>
        <v>-0.70000000000050022</v>
      </c>
      <c r="AJ51" s="101">
        <f t="shared" si="65"/>
        <v>-0.79999999999813554</v>
      </c>
      <c r="AK51" s="101">
        <f t="shared" si="66"/>
        <v>-0.79999999999813554</v>
      </c>
      <c r="AL51" s="101">
        <f t="shared" si="67"/>
        <v>-0.59999999999718057</v>
      </c>
      <c r="AM51" s="101">
        <f t="shared" si="68"/>
        <v>-0.79999999999813554</v>
      </c>
    </row>
    <row r="52" spans="1:39" s="101" customFormat="1" x14ac:dyDescent="0.15">
      <c r="A52" s="100"/>
      <c r="B52" s="104"/>
      <c r="C52" s="102" t="s">
        <v>141</v>
      </c>
      <c r="D52" s="103">
        <v>0</v>
      </c>
      <c r="E52" s="101">
        <f t="shared" si="69"/>
        <v>-9.9999999997635314E-2</v>
      </c>
      <c r="F52" s="101">
        <f t="shared" si="35"/>
        <v>0</v>
      </c>
      <c r="G52" s="101">
        <f t="shared" si="36"/>
        <v>0</v>
      </c>
      <c r="H52" s="101">
        <f t="shared" si="37"/>
        <v>0</v>
      </c>
      <c r="I52" s="101">
        <f t="shared" si="38"/>
        <v>0</v>
      </c>
      <c r="J52" s="101">
        <f t="shared" si="39"/>
        <v>-9.9999999997635314E-2</v>
      </c>
      <c r="K52" s="101">
        <f t="shared" si="40"/>
        <v>-9.9999999991950972E-2</v>
      </c>
      <c r="L52" s="101">
        <f t="shared" si="41"/>
        <v>-9.9999999991950972E-2</v>
      </c>
      <c r="M52" s="101">
        <f t="shared" si="42"/>
        <v>-0.20000000000095497</v>
      </c>
      <c r="N52" s="101">
        <f t="shared" si="43"/>
        <v>-9.9999999997635314E-2</v>
      </c>
      <c r="O52" s="101">
        <f t="shared" si="44"/>
        <v>-9.9999999997635314E-2</v>
      </c>
      <c r="P52" s="103">
        <f t="shared" si="45"/>
        <v>-0.19999999999527063</v>
      </c>
      <c r="Q52" s="101">
        <f t="shared" si="46"/>
        <v>-0.19999999999527063</v>
      </c>
      <c r="R52" s="101">
        <f t="shared" si="47"/>
        <v>-0.19999999999527063</v>
      </c>
      <c r="S52" s="101">
        <f t="shared" si="48"/>
        <v>-0.20000000000095497</v>
      </c>
      <c r="T52" s="101">
        <f t="shared" si="49"/>
        <v>-0.19999999999527063</v>
      </c>
      <c r="U52" s="101">
        <f t="shared" si="50"/>
        <v>-0.29999999999859028</v>
      </c>
      <c r="V52" s="101">
        <f t="shared" si="51"/>
        <v>-0.3999999999962256</v>
      </c>
      <c r="W52" s="101">
        <f t="shared" si="52"/>
        <v>-0.29999999999859028</v>
      </c>
      <c r="X52" s="101">
        <f t="shared" si="53"/>
        <v>-0.3999999999962256</v>
      </c>
      <c r="Y52" s="101">
        <f t="shared" si="54"/>
        <v>-0.3999999999962256</v>
      </c>
      <c r="Z52" s="101">
        <f t="shared" si="55"/>
        <v>-0.49999999999954525</v>
      </c>
      <c r="AA52" s="101">
        <f t="shared" si="56"/>
        <v>-0.3999999999962256</v>
      </c>
      <c r="AB52" s="101">
        <f t="shared" si="57"/>
        <v>-0.40000000000190994</v>
      </c>
      <c r="AC52" s="101">
        <f t="shared" si="58"/>
        <v>-0.3999999999962256</v>
      </c>
      <c r="AD52" s="101">
        <f t="shared" si="59"/>
        <v>-0.29999999999859028</v>
      </c>
      <c r="AE52" s="101">
        <f t="shared" si="60"/>
        <v>-0.3999999999962256</v>
      </c>
      <c r="AF52" s="101">
        <f t="shared" si="61"/>
        <v>-0.29999999999859028</v>
      </c>
      <c r="AG52" s="101">
        <f t="shared" si="62"/>
        <v>-0.29999999999859028</v>
      </c>
      <c r="AH52" s="101">
        <f t="shared" si="63"/>
        <v>-0.40000000000190994</v>
      </c>
      <c r="AI52" s="101">
        <f t="shared" si="64"/>
        <v>-0.3999999999962256</v>
      </c>
      <c r="AJ52" s="101">
        <f t="shared" si="65"/>
        <v>-0.3999999999962256</v>
      </c>
      <c r="AK52" s="101">
        <f t="shared" si="66"/>
        <v>-0.49999999999386091</v>
      </c>
      <c r="AL52" s="101">
        <f t="shared" si="67"/>
        <v>-0.3999999999962256</v>
      </c>
      <c r="AM52" s="101">
        <f t="shared" si="68"/>
        <v>-0.49999999999386091</v>
      </c>
    </row>
    <row r="53" spans="1:39" s="85" customFormat="1" x14ac:dyDescent="0.15">
      <c r="A53" s="105"/>
      <c r="B53" s="82"/>
      <c r="C53" s="83" t="s">
        <v>142</v>
      </c>
      <c r="D53" s="84">
        <v>0</v>
      </c>
      <c r="E53" s="85">
        <f t="shared" si="69"/>
        <v>-9.9999999997635314E-2</v>
      </c>
      <c r="F53" s="85">
        <f t="shared" si="35"/>
        <v>0</v>
      </c>
      <c r="G53" s="85">
        <f t="shared" si="36"/>
        <v>0</v>
      </c>
      <c r="H53" s="85">
        <f t="shared" si="37"/>
        <v>0</v>
      </c>
      <c r="I53" s="85">
        <f t="shared" si="38"/>
        <v>-9.9999999997635314E-2</v>
      </c>
      <c r="J53" s="85">
        <f t="shared" si="39"/>
        <v>-9.9999999997635314E-2</v>
      </c>
      <c r="K53" s="85">
        <f t="shared" si="40"/>
        <v>-9.9999999997635314E-2</v>
      </c>
      <c r="L53" s="85">
        <f t="shared" si="41"/>
        <v>-9.9999999997635314E-2</v>
      </c>
      <c r="M53" s="85">
        <f t="shared" si="42"/>
        <v>-9.9999999997635314E-2</v>
      </c>
      <c r="N53" s="85">
        <f t="shared" si="43"/>
        <v>-9.9999999997635314E-2</v>
      </c>
      <c r="O53" s="85">
        <f t="shared" si="44"/>
        <v>-9.9999999997635314E-2</v>
      </c>
      <c r="P53" s="103">
        <f t="shared" si="45"/>
        <v>0</v>
      </c>
      <c r="Q53" s="101">
        <f t="shared" si="46"/>
        <v>-0.20000000000095497</v>
      </c>
      <c r="R53" s="101">
        <f t="shared" si="47"/>
        <v>-9.9999999997635314E-2</v>
      </c>
      <c r="S53" s="101">
        <f t="shared" si="48"/>
        <v>-0.20000000000095497</v>
      </c>
      <c r="T53" s="101">
        <f t="shared" si="49"/>
        <v>-9.9999999997635314E-2</v>
      </c>
      <c r="U53" s="101">
        <f t="shared" si="50"/>
        <v>-0.20000000000095497</v>
      </c>
      <c r="V53" s="101">
        <f t="shared" si="51"/>
        <v>-0.29999999999859028</v>
      </c>
      <c r="W53" s="101">
        <f t="shared" si="52"/>
        <v>-0.20000000000095497</v>
      </c>
      <c r="X53" s="101">
        <f t="shared" si="53"/>
        <v>-0.29999999999290594</v>
      </c>
      <c r="Y53" s="101">
        <f t="shared" si="54"/>
        <v>-0.29999999999859028</v>
      </c>
      <c r="Z53" s="101">
        <f t="shared" si="55"/>
        <v>-0.40000000000190994</v>
      </c>
      <c r="AA53" s="101">
        <f t="shared" si="56"/>
        <v>-0.29999999999859028</v>
      </c>
      <c r="AB53" s="101">
        <f t="shared" si="57"/>
        <v>-0.29999999999859028</v>
      </c>
      <c r="AC53" s="101">
        <f t="shared" si="58"/>
        <v>-0.19999999999527063</v>
      </c>
      <c r="AD53" s="101">
        <f t="shared" si="59"/>
        <v>-0.19999999999527063</v>
      </c>
      <c r="AE53" s="101">
        <f t="shared" si="60"/>
        <v>-0.29999999999859028</v>
      </c>
      <c r="AF53" s="101">
        <f t="shared" si="61"/>
        <v>-0.19999999999527063</v>
      </c>
      <c r="AG53" s="101">
        <f t="shared" si="62"/>
        <v>-0.19999999999527063</v>
      </c>
      <c r="AH53" s="101">
        <f t="shared" si="63"/>
        <v>-0.29999999999859028</v>
      </c>
      <c r="AI53" s="101">
        <f t="shared" si="64"/>
        <v>-0.19999999999527063</v>
      </c>
      <c r="AJ53" s="101">
        <f t="shared" si="65"/>
        <v>-0.29999999999859028</v>
      </c>
      <c r="AK53" s="101">
        <f t="shared" si="66"/>
        <v>-0.29999999999290594</v>
      </c>
      <c r="AL53" s="101">
        <f t="shared" si="67"/>
        <v>-0.29999999999290594</v>
      </c>
      <c r="AM53" s="101">
        <f t="shared" si="68"/>
        <v>-0.29999999999290594</v>
      </c>
    </row>
    <row r="54" spans="1:39" s="85" customFormat="1" x14ac:dyDescent="0.15">
      <c r="A54" s="105"/>
      <c r="B54" s="82"/>
      <c r="C54" s="83" t="s">
        <v>143</v>
      </c>
      <c r="D54" s="84">
        <v>0</v>
      </c>
      <c r="E54" s="85">
        <f>F26*-1</f>
        <v>-0.10000000000331966</v>
      </c>
      <c r="F54" s="85">
        <f t="shared" si="35"/>
        <v>0</v>
      </c>
      <c r="G54" s="85">
        <f t="shared" si="36"/>
        <v>0</v>
      </c>
      <c r="H54" s="85">
        <f t="shared" si="37"/>
        <v>0</v>
      </c>
      <c r="I54" s="85">
        <f t="shared" si="38"/>
        <v>0</v>
      </c>
      <c r="J54" s="85">
        <f t="shared" si="39"/>
        <v>0</v>
      </c>
      <c r="K54" s="85">
        <f t="shared" si="40"/>
        <v>-9.9999999997635314E-2</v>
      </c>
      <c r="L54" s="85">
        <f t="shared" si="41"/>
        <v>0</v>
      </c>
      <c r="M54" s="85">
        <f t="shared" si="42"/>
        <v>-0.10000000000331966</v>
      </c>
      <c r="N54" s="85">
        <f t="shared" si="43"/>
        <v>0</v>
      </c>
      <c r="O54" s="85">
        <f t="shared" si="44"/>
        <v>0</v>
      </c>
      <c r="P54" s="103">
        <f t="shared" si="45"/>
        <v>0</v>
      </c>
      <c r="Q54" s="101">
        <f t="shared" si="46"/>
        <v>0</v>
      </c>
      <c r="R54" s="101">
        <f t="shared" si="47"/>
        <v>0</v>
      </c>
      <c r="S54" s="101">
        <f t="shared" si="48"/>
        <v>-0.10000000000331966</v>
      </c>
      <c r="T54" s="101">
        <f t="shared" si="49"/>
        <v>0</v>
      </c>
      <c r="U54" s="101">
        <f t="shared" si="50"/>
        <v>-0.10000000000331966</v>
      </c>
      <c r="V54" s="101">
        <f t="shared" si="51"/>
        <v>-0.20000000000095497</v>
      </c>
      <c r="W54" s="101">
        <f t="shared" si="52"/>
        <v>-0.10000000000331966</v>
      </c>
      <c r="X54" s="101">
        <f t="shared" si="53"/>
        <v>-9.9999999997635314E-2</v>
      </c>
      <c r="Y54" s="101">
        <f t="shared" si="54"/>
        <v>-0.10000000000331966</v>
      </c>
      <c r="Z54" s="101">
        <f t="shared" si="55"/>
        <v>-0.10000000000331966</v>
      </c>
      <c r="AA54" s="101">
        <f t="shared" si="56"/>
        <v>-0.10000000000331966</v>
      </c>
      <c r="AB54" s="101">
        <f t="shared" si="57"/>
        <v>0</v>
      </c>
      <c r="AC54" s="101">
        <f t="shared" si="58"/>
        <v>0.10000000000331966</v>
      </c>
      <c r="AD54" s="101">
        <f t="shared" si="59"/>
        <v>9.9999999997635314E-2</v>
      </c>
      <c r="AE54" s="101">
        <f t="shared" si="60"/>
        <v>9.9999999997635314E-2</v>
      </c>
      <c r="AF54" s="101">
        <f t="shared" si="61"/>
        <v>0.20000000000095497</v>
      </c>
      <c r="AG54" s="101">
        <f t="shared" si="62"/>
        <v>9.9999999997635314E-2</v>
      </c>
      <c r="AH54" s="101">
        <f t="shared" si="63"/>
        <v>9.9999999997635314E-2</v>
      </c>
      <c r="AI54" s="101">
        <f t="shared" si="64"/>
        <v>0.20000000000095497</v>
      </c>
      <c r="AJ54" s="101">
        <f t="shared" si="65"/>
        <v>0.10000000000331966</v>
      </c>
      <c r="AK54" s="101">
        <f t="shared" si="66"/>
        <v>0.10000000000331966</v>
      </c>
      <c r="AL54" s="101">
        <f t="shared" si="67"/>
        <v>0.10000000000331966</v>
      </c>
      <c r="AM54" s="101">
        <f t="shared" si="68"/>
        <v>0.10000000000331966</v>
      </c>
    </row>
    <row r="55" spans="1:39" s="85" customFormat="1" x14ac:dyDescent="0.15">
      <c r="A55" s="105"/>
      <c r="B55" s="82"/>
      <c r="C55" s="83" t="s">
        <v>144</v>
      </c>
      <c r="D55" s="84">
        <v>0</v>
      </c>
      <c r="E55" s="85">
        <f ca="1">(E55-D55)*100-(E$55-D$55)*100</f>
        <v>0</v>
      </c>
      <c r="F55" s="85">
        <f t="shared" si="35"/>
        <v>0</v>
      </c>
      <c r="G55" s="85">
        <f t="shared" si="36"/>
        <v>0</v>
      </c>
      <c r="H55" s="85">
        <f t="shared" si="37"/>
        <v>0</v>
      </c>
      <c r="I55" s="85">
        <f t="shared" si="38"/>
        <v>0</v>
      </c>
      <c r="J55" s="85">
        <f t="shared" si="39"/>
        <v>0</v>
      </c>
      <c r="K55" s="85">
        <f t="shared" si="40"/>
        <v>0</v>
      </c>
      <c r="L55" s="85">
        <f t="shared" si="41"/>
        <v>0</v>
      </c>
      <c r="M55" s="85">
        <f t="shared" si="42"/>
        <v>0</v>
      </c>
      <c r="N55" s="85">
        <f t="shared" si="43"/>
        <v>0</v>
      </c>
      <c r="O55" s="85">
        <f t="shared" si="44"/>
        <v>0</v>
      </c>
      <c r="P55" s="103">
        <f t="shared" si="45"/>
        <v>0</v>
      </c>
      <c r="Q55" s="101">
        <f t="shared" si="46"/>
        <v>0</v>
      </c>
      <c r="R55" s="101">
        <f t="shared" si="47"/>
        <v>0</v>
      </c>
      <c r="S55" s="101">
        <f t="shared" si="48"/>
        <v>0</v>
      </c>
      <c r="T55" s="101">
        <f t="shared" si="49"/>
        <v>0</v>
      </c>
      <c r="U55" s="101">
        <f t="shared" si="50"/>
        <v>0</v>
      </c>
      <c r="V55" s="101">
        <f t="shared" si="51"/>
        <v>0</v>
      </c>
      <c r="W55" s="101">
        <f t="shared" si="52"/>
        <v>0</v>
      </c>
      <c r="X55" s="101">
        <f t="shared" si="53"/>
        <v>0</v>
      </c>
      <c r="Y55" s="101">
        <f t="shared" si="54"/>
        <v>0</v>
      </c>
      <c r="Z55" s="101">
        <f t="shared" si="55"/>
        <v>0</v>
      </c>
      <c r="AA55" s="101">
        <f t="shared" si="56"/>
        <v>0</v>
      </c>
      <c r="AB55" s="101">
        <f t="shared" si="57"/>
        <v>0</v>
      </c>
      <c r="AC55" s="101">
        <f t="shared" si="58"/>
        <v>0</v>
      </c>
      <c r="AD55" s="101">
        <f t="shared" si="59"/>
        <v>0</v>
      </c>
      <c r="AE55" s="101">
        <f t="shared" si="60"/>
        <v>0</v>
      </c>
      <c r="AF55" s="101">
        <f t="shared" si="61"/>
        <v>0</v>
      </c>
      <c r="AG55" s="101">
        <f t="shared" si="62"/>
        <v>0</v>
      </c>
      <c r="AH55" s="101">
        <f t="shared" si="63"/>
        <v>0</v>
      </c>
      <c r="AI55" s="101">
        <f t="shared" si="64"/>
        <v>0</v>
      </c>
      <c r="AJ55" s="101">
        <f t="shared" si="65"/>
        <v>0</v>
      </c>
      <c r="AK55" s="101">
        <f t="shared" si="66"/>
        <v>0</v>
      </c>
      <c r="AL55" s="101">
        <f t="shared" si="67"/>
        <v>0</v>
      </c>
      <c r="AM55" s="101">
        <f t="shared" si="68"/>
        <v>0</v>
      </c>
    </row>
    <row r="56" spans="1:39" x14ac:dyDescent="0.15">
      <c r="C56" s="81" t="s">
        <v>146</v>
      </c>
      <c r="D56" s="86">
        <v>18.13</v>
      </c>
      <c r="E56" s="86">
        <v>16.91</v>
      </c>
      <c r="F56" s="86">
        <v>16.71</v>
      </c>
      <c r="G56" s="86">
        <v>16.510000000000002</v>
      </c>
      <c r="H56" s="86">
        <v>16.27</v>
      </c>
      <c r="I56" s="86">
        <v>16.079999999999998</v>
      </c>
      <c r="J56" s="86">
        <v>16.68</v>
      </c>
      <c r="K56" s="86">
        <v>16.72</v>
      </c>
      <c r="L56" s="86">
        <v>17.04</v>
      </c>
      <c r="M56" s="86">
        <v>16.600000000000001</v>
      </c>
      <c r="N56" s="86">
        <v>16.46</v>
      </c>
      <c r="O56" s="86">
        <v>16.59</v>
      </c>
      <c r="P56" s="86">
        <v>16.39</v>
      </c>
      <c r="Q56" s="80">
        <v>15.95</v>
      </c>
      <c r="R56" s="80">
        <v>15.91</v>
      </c>
      <c r="S56" s="80">
        <v>15.91</v>
      </c>
      <c r="T56" s="80">
        <v>16.16</v>
      </c>
      <c r="U56" s="80">
        <v>16.52</v>
      </c>
      <c r="V56" s="80">
        <v>16.68</v>
      </c>
      <c r="W56" s="80">
        <v>17.059999999999999</v>
      </c>
      <c r="X56" s="80">
        <v>17.09</v>
      </c>
      <c r="Y56" s="80">
        <v>16.48</v>
      </c>
      <c r="Z56" s="80">
        <v>16.22</v>
      </c>
      <c r="AA56" s="80">
        <v>16.34</v>
      </c>
      <c r="AB56" s="80">
        <v>16.329999999999998</v>
      </c>
      <c r="AC56" s="80">
        <v>15.96</v>
      </c>
      <c r="AD56" s="80">
        <v>15.74</v>
      </c>
      <c r="AE56" s="80">
        <v>15.59</v>
      </c>
      <c r="AF56" s="80">
        <v>15.41</v>
      </c>
      <c r="AG56" s="80">
        <v>15.79</v>
      </c>
      <c r="AH56" s="80">
        <v>15.6</v>
      </c>
      <c r="AI56" s="80">
        <v>15.52</v>
      </c>
      <c r="AJ56" s="80">
        <v>15.38</v>
      </c>
      <c r="AK56" s="80">
        <v>15.08</v>
      </c>
      <c r="AL56" s="80">
        <v>14.98</v>
      </c>
      <c r="AM56" s="80">
        <v>15.08</v>
      </c>
    </row>
    <row r="57" spans="1:39" x14ac:dyDescent="0.15">
      <c r="C57" s="81" t="s">
        <v>148</v>
      </c>
      <c r="D57" s="86">
        <v>10.01</v>
      </c>
      <c r="E57" s="86">
        <v>9.9</v>
      </c>
      <c r="F57" s="86">
        <v>9.42</v>
      </c>
      <c r="G57" s="86">
        <v>8.7799999999999994</v>
      </c>
      <c r="H57" s="86">
        <v>8.24</v>
      </c>
      <c r="I57" s="86">
        <v>7.67</v>
      </c>
      <c r="J57" s="86">
        <v>8.2799999999999994</v>
      </c>
      <c r="K57" s="86">
        <v>8.56</v>
      </c>
      <c r="L57" s="86">
        <v>9.25</v>
      </c>
      <c r="M57" s="86">
        <v>8.9499999999999993</v>
      </c>
      <c r="N57" s="86">
        <v>8.7899999999999991</v>
      </c>
      <c r="O57" s="86">
        <v>9.02</v>
      </c>
      <c r="P57" s="86">
        <v>9.19</v>
      </c>
      <c r="Q57" s="80">
        <v>8.98</v>
      </c>
      <c r="R57" s="80">
        <v>8.65</v>
      </c>
      <c r="S57" s="80">
        <v>8.7100000000000009</v>
      </c>
      <c r="T57" s="80">
        <v>8.9700000000000006</v>
      </c>
      <c r="U57" s="80">
        <v>8.94</v>
      </c>
      <c r="V57" s="80">
        <v>9.01</v>
      </c>
      <c r="W57" s="80">
        <v>9.11</v>
      </c>
      <c r="X57" s="80">
        <v>9.6</v>
      </c>
      <c r="Y57" s="80">
        <v>9.16</v>
      </c>
      <c r="Z57" s="80">
        <v>8.7799999999999994</v>
      </c>
      <c r="AA57" s="80">
        <v>8.93</v>
      </c>
      <c r="AB57" s="80">
        <v>9.27</v>
      </c>
      <c r="AC57" s="80">
        <v>9.0500000000000007</v>
      </c>
      <c r="AD57" s="80">
        <v>8.36</v>
      </c>
      <c r="AE57" s="80">
        <v>7.94</v>
      </c>
      <c r="AF57" s="80">
        <v>6.1</v>
      </c>
      <c r="AG57" s="80">
        <v>6.23</v>
      </c>
      <c r="AH57" s="80">
        <v>7.67</v>
      </c>
      <c r="AI57" s="80">
        <v>7.47</v>
      </c>
      <c r="AJ57" s="80">
        <v>7.67</v>
      </c>
      <c r="AK57" s="80">
        <v>7.2</v>
      </c>
      <c r="AL57" s="80">
        <v>7.06</v>
      </c>
      <c r="AM57" s="80">
        <v>7.3</v>
      </c>
    </row>
    <row r="58" spans="1:39" x14ac:dyDescent="0.15">
      <c r="C58" s="81" t="s">
        <v>150</v>
      </c>
      <c r="D58" s="86">
        <v>8.76</v>
      </c>
      <c r="E58" s="86">
        <v>8.7200000000000006</v>
      </c>
      <c r="F58" s="86">
        <v>8.39</v>
      </c>
      <c r="G58" s="86">
        <v>7.84</v>
      </c>
      <c r="H58" s="86">
        <v>7.32</v>
      </c>
      <c r="I58" s="86">
        <v>6.8</v>
      </c>
      <c r="J58" s="86">
        <v>7.06</v>
      </c>
      <c r="K58" s="86">
        <v>7.37</v>
      </c>
      <c r="L58" s="86">
        <v>7.89</v>
      </c>
      <c r="M58" s="86">
        <v>7.96</v>
      </c>
      <c r="N58" s="86">
        <v>7.79</v>
      </c>
      <c r="O58" s="86">
        <v>7.92</v>
      </c>
      <c r="P58" s="86">
        <v>8.0500000000000007</v>
      </c>
      <c r="Q58" s="80">
        <v>7.91</v>
      </c>
      <c r="R58" s="80">
        <v>7.62</v>
      </c>
      <c r="S58" s="80">
        <v>7.59</v>
      </c>
      <c r="T58" s="80">
        <v>7.73</v>
      </c>
      <c r="U58" s="80">
        <v>7.75</v>
      </c>
      <c r="V58" s="80">
        <v>7.92</v>
      </c>
      <c r="W58" s="80">
        <v>8.1300000000000008</v>
      </c>
      <c r="X58" s="80">
        <v>8.51</v>
      </c>
      <c r="Y58" s="80">
        <v>8.35</v>
      </c>
      <c r="Z58" s="80">
        <v>7.99</v>
      </c>
      <c r="AA58" s="80">
        <v>7.98</v>
      </c>
      <c r="AB58" s="80">
        <v>8.23</v>
      </c>
      <c r="AC58" s="80">
        <v>8.18</v>
      </c>
      <c r="AD58" s="80">
        <v>7.69</v>
      </c>
      <c r="AE58" s="80">
        <v>7.26</v>
      </c>
      <c r="AF58" s="80">
        <v>6.87</v>
      </c>
      <c r="AG58" s="80">
        <v>6.82</v>
      </c>
      <c r="AH58" s="80">
        <v>6.8</v>
      </c>
      <c r="AI58" s="80">
        <v>6.61</v>
      </c>
      <c r="AJ58" s="80">
        <v>6.74</v>
      </c>
      <c r="AK58" s="80">
        <v>6.49</v>
      </c>
      <c r="AL58" s="80">
        <v>6.27</v>
      </c>
      <c r="AM58" s="80">
        <v>6.38</v>
      </c>
    </row>
    <row r="59" spans="1:39" x14ac:dyDescent="0.25">
      <c r="C59" s="70"/>
    </row>
    <row r="60" spans="1:39" x14ac:dyDescent="0.25">
      <c r="C60" s="70"/>
    </row>
    <row r="61" spans="1:39" x14ac:dyDescent="0.25">
      <c r="C61" s="70"/>
    </row>
    <row r="62" spans="1:39" x14ac:dyDescent="0.25">
      <c r="C62" s="70"/>
    </row>
    <row r="63" spans="1:39" x14ac:dyDescent="0.25">
      <c r="C63" s="70"/>
    </row>
    <row r="64" spans="1:39" x14ac:dyDescent="0.25">
      <c r="C64" s="70"/>
    </row>
    <row r="65" spans="3:3" x14ac:dyDescent="0.25">
      <c r="C65" s="70"/>
    </row>
    <row r="66" spans="3:3" x14ac:dyDescent="0.25">
      <c r="C66" s="70"/>
    </row>
    <row r="67" spans="3:3" x14ac:dyDescent="0.25">
      <c r="C67" s="70"/>
    </row>
    <row r="68" spans="3:3" x14ac:dyDescent="0.25">
      <c r="C68" s="70"/>
    </row>
    <row r="69" spans="3:3" x14ac:dyDescent="0.25">
      <c r="C69" s="70"/>
    </row>
    <row r="70" spans="3:3" x14ac:dyDescent="0.25">
      <c r="C70" s="70"/>
    </row>
    <row r="71" spans="3:3" x14ac:dyDescent="0.25">
      <c r="C71" s="70"/>
    </row>
    <row r="72" spans="3:3" x14ac:dyDescent="0.25">
      <c r="C72" s="70"/>
    </row>
    <row r="73" spans="3:3" x14ac:dyDescent="0.25">
      <c r="C73" s="70"/>
    </row>
    <row r="74" spans="3:3" x14ac:dyDescent="0.25">
      <c r="C74" s="70"/>
    </row>
    <row r="75" spans="3:3" x14ac:dyDescent="0.25">
      <c r="C75" s="70"/>
    </row>
    <row r="76" spans="3:3" x14ac:dyDescent="0.25">
      <c r="C76" s="70"/>
    </row>
    <row r="77" spans="3:3" x14ac:dyDescent="0.25">
      <c r="C77" s="70"/>
    </row>
    <row r="78" spans="3:3" x14ac:dyDescent="0.25">
      <c r="C78" s="70"/>
    </row>
    <row r="79" spans="3:3" x14ac:dyDescent="0.25">
      <c r="C79" s="70"/>
    </row>
    <row r="80" spans="3:3" x14ac:dyDescent="0.25">
      <c r="C80" s="70"/>
    </row>
    <row r="81" spans="3:3" x14ac:dyDescent="0.25">
      <c r="C81" s="70"/>
    </row>
    <row r="82" spans="3:3" x14ac:dyDescent="0.25">
      <c r="C82" s="70"/>
    </row>
    <row r="83" spans="3:3" x14ac:dyDescent="0.25">
      <c r="C83" s="70"/>
    </row>
    <row r="84" spans="3:3" x14ac:dyDescent="0.25">
      <c r="C84" s="70"/>
    </row>
    <row r="85" spans="3:3" x14ac:dyDescent="0.25">
      <c r="C85" s="70"/>
    </row>
    <row r="86" spans="3:3" x14ac:dyDescent="0.25">
      <c r="C86" s="70"/>
    </row>
    <row r="87" spans="3:3" x14ac:dyDescent="0.25">
      <c r="C87" s="70"/>
    </row>
    <row r="88" spans="3:3" x14ac:dyDescent="0.25">
      <c r="C88" s="70"/>
    </row>
    <row r="89" spans="3:3" x14ac:dyDescent="0.25">
      <c r="C89" s="70"/>
    </row>
    <row r="90" spans="3:3" x14ac:dyDescent="0.25">
      <c r="C90" s="70"/>
    </row>
    <row r="91" spans="3:3" x14ac:dyDescent="0.25">
      <c r="C91" s="70"/>
    </row>
    <row r="92" spans="3:3" x14ac:dyDescent="0.25">
      <c r="C92" s="70"/>
    </row>
    <row r="93" spans="3:3" x14ac:dyDescent="0.25">
      <c r="C93" s="70"/>
    </row>
    <row r="94" spans="3:3" x14ac:dyDescent="0.25">
      <c r="C94" s="70"/>
    </row>
    <row r="95" spans="3:3" x14ac:dyDescent="0.25">
      <c r="C95" s="70"/>
    </row>
    <row r="96" spans="3:3" x14ac:dyDescent="0.25">
      <c r="C96" s="70"/>
    </row>
    <row r="97" spans="3:3" x14ac:dyDescent="0.25">
      <c r="C97" s="70"/>
    </row>
    <row r="98" spans="3:3" x14ac:dyDescent="0.25">
      <c r="C98" s="70"/>
    </row>
    <row r="99" spans="3:3" x14ac:dyDescent="0.25">
      <c r="C99" s="70"/>
    </row>
    <row r="100" spans="3:3" x14ac:dyDescent="0.25">
      <c r="C100" s="70"/>
    </row>
    <row r="101" spans="3:3" x14ac:dyDescent="0.25">
      <c r="C101" s="70"/>
    </row>
    <row r="102" spans="3:3" x14ac:dyDescent="0.25">
      <c r="C102" s="70"/>
    </row>
    <row r="103" spans="3:3" x14ac:dyDescent="0.25">
      <c r="C103" s="70"/>
    </row>
    <row r="104" spans="3:3" x14ac:dyDescent="0.25">
      <c r="C104" s="70"/>
    </row>
    <row r="105" spans="3:3" x14ac:dyDescent="0.25">
      <c r="C105" s="70"/>
    </row>
    <row r="106" spans="3:3" x14ac:dyDescent="0.25">
      <c r="C106" s="70"/>
    </row>
    <row r="107" spans="3:3" x14ac:dyDescent="0.25">
      <c r="C107" s="70"/>
    </row>
    <row r="108" spans="3:3" x14ac:dyDescent="0.25">
      <c r="C108" s="70"/>
    </row>
    <row r="109" spans="3:3" x14ac:dyDescent="0.25">
      <c r="C109" s="70"/>
    </row>
    <row r="110" spans="3:3" x14ac:dyDescent="0.25">
      <c r="C110" s="70"/>
    </row>
    <row r="111" spans="3:3" x14ac:dyDescent="0.25">
      <c r="C111" s="70"/>
    </row>
    <row r="112" spans="3:3" x14ac:dyDescent="0.25">
      <c r="C112" s="70"/>
    </row>
    <row r="113" spans="3:3" x14ac:dyDescent="0.25">
      <c r="C113" s="70"/>
    </row>
    <row r="114" spans="3:3" x14ac:dyDescent="0.25">
      <c r="C114" s="70"/>
    </row>
    <row r="115" spans="3:3" x14ac:dyDescent="0.25">
      <c r="C115" s="70"/>
    </row>
    <row r="116" spans="3:3" x14ac:dyDescent="0.25">
      <c r="C116" s="70"/>
    </row>
    <row r="117" spans="3:3" x14ac:dyDescent="0.25">
      <c r="C117" s="70"/>
    </row>
    <row r="118" spans="3:3" x14ac:dyDescent="0.25">
      <c r="C118" s="70"/>
    </row>
    <row r="119" spans="3:3" x14ac:dyDescent="0.25">
      <c r="C119" s="70"/>
    </row>
    <row r="120" spans="3:3" x14ac:dyDescent="0.25">
      <c r="C120" s="70"/>
    </row>
    <row r="121" spans="3:3" x14ac:dyDescent="0.25">
      <c r="C121" s="70"/>
    </row>
    <row r="122" spans="3:3" x14ac:dyDescent="0.25">
      <c r="C122" s="70"/>
    </row>
    <row r="123" spans="3:3" x14ac:dyDescent="0.25">
      <c r="C123" s="70"/>
    </row>
    <row r="124" spans="3:3" x14ac:dyDescent="0.25">
      <c r="C124" s="70"/>
    </row>
    <row r="125" spans="3:3" x14ac:dyDescent="0.25">
      <c r="C125" s="70"/>
    </row>
    <row r="126" spans="3:3" x14ac:dyDescent="0.25">
      <c r="C126" s="70"/>
    </row>
    <row r="127" spans="3:3" x14ac:dyDescent="0.25">
      <c r="C127" s="70"/>
    </row>
    <row r="128" spans="3:3" x14ac:dyDescent="0.25">
      <c r="C128" s="70"/>
    </row>
    <row r="129" spans="3:3" x14ac:dyDescent="0.25">
      <c r="C129" s="70"/>
    </row>
    <row r="130" spans="3:3" x14ac:dyDescent="0.25">
      <c r="C130" s="70"/>
    </row>
    <row r="131" spans="3:3" x14ac:dyDescent="0.25">
      <c r="C131" s="70"/>
    </row>
    <row r="132" spans="3:3" x14ac:dyDescent="0.25">
      <c r="C132" s="70"/>
    </row>
    <row r="133" spans="3:3" x14ac:dyDescent="0.25">
      <c r="C133" s="70"/>
    </row>
    <row r="134" spans="3:3" x14ac:dyDescent="0.25">
      <c r="C134" s="70"/>
    </row>
    <row r="135" spans="3:3" x14ac:dyDescent="0.25">
      <c r="C135" s="70"/>
    </row>
    <row r="136" spans="3:3" x14ac:dyDescent="0.25">
      <c r="C136" s="70"/>
    </row>
    <row r="137" spans="3:3" x14ac:dyDescent="0.25">
      <c r="C137" s="70"/>
    </row>
    <row r="138" spans="3:3" x14ac:dyDescent="0.25">
      <c r="C138" s="70"/>
    </row>
    <row r="139" spans="3:3" x14ac:dyDescent="0.25">
      <c r="C139" s="70"/>
    </row>
    <row r="140" spans="3:3" x14ac:dyDescent="0.25">
      <c r="C140" s="70"/>
    </row>
    <row r="141" spans="3:3" x14ac:dyDescent="0.25">
      <c r="C141" s="70"/>
    </row>
    <row r="142" spans="3:3" x14ac:dyDescent="0.25">
      <c r="C142" s="70"/>
    </row>
    <row r="143" spans="3:3" x14ac:dyDescent="0.25">
      <c r="C143" s="70"/>
    </row>
    <row r="144" spans="3:3" x14ac:dyDescent="0.25">
      <c r="C144" s="70"/>
    </row>
    <row r="145" spans="3:3" x14ac:dyDescent="0.25">
      <c r="C145" s="70"/>
    </row>
    <row r="146" spans="3:3" x14ac:dyDescent="0.25">
      <c r="C146" s="70"/>
    </row>
    <row r="147" spans="3:3" x14ac:dyDescent="0.25">
      <c r="C147" s="70"/>
    </row>
    <row r="148" spans="3:3" x14ac:dyDescent="0.25">
      <c r="C148" s="70"/>
    </row>
    <row r="149" spans="3:3" x14ac:dyDescent="0.25">
      <c r="C149" s="70"/>
    </row>
    <row r="150" spans="3:3" x14ac:dyDescent="0.25">
      <c r="C150" s="70"/>
    </row>
    <row r="151" spans="3:3" x14ac:dyDescent="0.25">
      <c r="C151" s="70"/>
    </row>
    <row r="152" spans="3:3" x14ac:dyDescent="0.25">
      <c r="C152" s="70"/>
    </row>
    <row r="153" spans="3:3" x14ac:dyDescent="0.25">
      <c r="C153" s="70"/>
    </row>
    <row r="154" spans="3:3" x14ac:dyDescent="0.25">
      <c r="C154" s="70"/>
    </row>
    <row r="155" spans="3:3" x14ac:dyDescent="0.25">
      <c r="C155" s="70"/>
    </row>
    <row r="156" spans="3:3" x14ac:dyDescent="0.25">
      <c r="C156" s="70"/>
    </row>
    <row r="157" spans="3:3" x14ac:dyDescent="0.25">
      <c r="C157" s="70"/>
    </row>
    <row r="158" spans="3:3" x14ac:dyDescent="0.25">
      <c r="C158" s="70"/>
    </row>
    <row r="159" spans="3:3" x14ac:dyDescent="0.25">
      <c r="C159" s="70"/>
    </row>
    <row r="160" spans="3:3" x14ac:dyDescent="0.25">
      <c r="C160" s="70"/>
    </row>
    <row r="161" spans="3:3" x14ac:dyDescent="0.25">
      <c r="C161" s="70"/>
    </row>
    <row r="162" spans="3:3" x14ac:dyDescent="0.25">
      <c r="C162" s="70"/>
    </row>
    <row r="163" spans="3:3" x14ac:dyDescent="0.25">
      <c r="C163" s="70"/>
    </row>
    <row r="164" spans="3:3" x14ac:dyDescent="0.25">
      <c r="C164" s="70"/>
    </row>
    <row r="165" spans="3:3" x14ac:dyDescent="0.25">
      <c r="C165" s="70"/>
    </row>
    <row r="166" spans="3:3" x14ac:dyDescent="0.25">
      <c r="C166" s="70"/>
    </row>
    <row r="167" spans="3:3" x14ac:dyDescent="0.25">
      <c r="C167" s="70"/>
    </row>
    <row r="168" spans="3:3" x14ac:dyDescent="0.25">
      <c r="C168" s="70"/>
    </row>
    <row r="169" spans="3:3" x14ac:dyDescent="0.25">
      <c r="C169" s="70"/>
    </row>
    <row r="170" spans="3:3" x14ac:dyDescent="0.25">
      <c r="C170" s="70"/>
    </row>
    <row r="171" spans="3:3" x14ac:dyDescent="0.25">
      <c r="C171" s="70"/>
    </row>
    <row r="172" spans="3:3" x14ac:dyDescent="0.25">
      <c r="C172" s="70"/>
    </row>
    <row r="173" spans="3:3" x14ac:dyDescent="0.25">
      <c r="C173" s="70"/>
    </row>
    <row r="174" spans="3:3" x14ac:dyDescent="0.25">
      <c r="C174" s="70"/>
    </row>
    <row r="175" spans="3:3" x14ac:dyDescent="0.25">
      <c r="C175" s="70"/>
    </row>
    <row r="176" spans="3:3" x14ac:dyDescent="0.25">
      <c r="C176" s="70"/>
    </row>
    <row r="177" spans="3:3" x14ac:dyDescent="0.25">
      <c r="C177" s="70"/>
    </row>
    <row r="178" spans="3:3" x14ac:dyDescent="0.25">
      <c r="C178" s="70"/>
    </row>
    <row r="179" spans="3:3" x14ac:dyDescent="0.25">
      <c r="C179" s="70"/>
    </row>
    <row r="180" spans="3:3" x14ac:dyDescent="0.25">
      <c r="C180" s="70"/>
    </row>
    <row r="181" spans="3:3" x14ac:dyDescent="0.25">
      <c r="C181" s="70"/>
    </row>
    <row r="182" spans="3:3" x14ac:dyDescent="0.25">
      <c r="C182" s="70"/>
    </row>
    <row r="183" spans="3:3" x14ac:dyDescent="0.25">
      <c r="C183" s="70"/>
    </row>
    <row r="184" spans="3:3" x14ac:dyDescent="0.25">
      <c r="C184" s="70"/>
    </row>
    <row r="185" spans="3:3" x14ac:dyDescent="0.25">
      <c r="C185" s="70"/>
    </row>
    <row r="186" spans="3:3" x14ac:dyDescent="0.25">
      <c r="C186" s="70"/>
    </row>
    <row r="187" spans="3:3" x14ac:dyDescent="0.25">
      <c r="C187" s="70"/>
    </row>
    <row r="188" spans="3:3" x14ac:dyDescent="0.25">
      <c r="C188" s="70"/>
    </row>
    <row r="189" spans="3:3" x14ac:dyDescent="0.25">
      <c r="C189" s="70"/>
    </row>
    <row r="190" spans="3:3" x14ac:dyDescent="0.25">
      <c r="C190" s="70"/>
    </row>
    <row r="191" spans="3:3" x14ac:dyDescent="0.25">
      <c r="C191" s="70"/>
    </row>
    <row r="192" spans="3:3" x14ac:dyDescent="0.25">
      <c r="C192" s="70"/>
    </row>
    <row r="193" spans="3:3" x14ac:dyDescent="0.25">
      <c r="C193" s="70"/>
    </row>
    <row r="194" spans="3:3" x14ac:dyDescent="0.25">
      <c r="C194" s="70"/>
    </row>
    <row r="195" spans="3:3" x14ac:dyDescent="0.25">
      <c r="C195" s="70"/>
    </row>
    <row r="196" spans="3:3" x14ac:dyDescent="0.25">
      <c r="C196" s="70"/>
    </row>
    <row r="197" spans="3:3" x14ac:dyDescent="0.25">
      <c r="C197" s="70"/>
    </row>
    <row r="198" spans="3:3" x14ac:dyDescent="0.25">
      <c r="C198" s="70"/>
    </row>
    <row r="199" spans="3:3" x14ac:dyDescent="0.25">
      <c r="C199" s="70"/>
    </row>
    <row r="200" spans="3:3" x14ac:dyDescent="0.25">
      <c r="C200" s="70"/>
    </row>
    <row r="201" spans="3:3" x14ac:dyDescent="0.25">
      <c r="C201" s="70"/>
    </row>
    <row r="202" spans="3:3" x14ac:dyDescent="0.25">
      <c r="C202" s="70"/>
    </row>
    <row r="203" spans="3:3" x14ac:dyDescent="0.25">
      <c r="C203" s="70"/>
    </row>
    <row r="204" spans="3:3" x14ac:dyDescent="0.25">
      <c r="C204" s="70"/>
    </row>
    <row r="205" spans="3:3" x14ac:dyDescent="0.25">
      <c r="C205" s="70"/>
    </row>
    <row r="206" spans="3:3" x14ac:dyDescent="0.25">
      <c r="C206" s="70"/>
    </row>
    <row r="207" spans="3:3" x14ac:dyDescent="0.25">
      <c r="C207" s="70"/>
    </row>
    <row r="208" spans="3:3" x14ac:dyDescent="0.25">
      <c r="C208" s="70"/>
    </row>
    <row r="209" spans="3:3" x14ac:dyDescent="0.25">
      <c r="C209" s="70"/>
    </row>
    <row r="210" spans="3:3" x14ac:dyDescent="0.25">
      <c r="C210" s="70"/>
    </row>
    <row r="211" spans="3:3" x14ac:dyDescent="0.25">
      <c r="C211" s="70"/>
    </row>
    <row r="212" spans="3:3" x14ac:dyDescent="0.25">
      <c r="C212" s="70"/>
    </row>
    <row r="213" spans="3:3" x14ac:dyDescent="0.25">
      <c r="C213" s="70"/>
    </row>
    <row r="214" spans="3:3" x14ac:dyDescent="0.25">
      <c r="C214" s="70"/>
    </row>
    <row r="215" spans="3:3" x14ac:dyDescent="0.25">
      <c r="C215" s="70"/>
    </row>
    <row r="216" spans="3:3" x14ac:dyDescent="0.25">
      <c r="C216" s="70"/>
    </row>
    <row r="217" spans="3:3" x14ac:dyDescent="0.25">
      <c r="C217" s="70"/>
    </row>
    <row r="218" spans="3:3" x14ac:dyDescent="0.25">
      <c r="C218" s="70"/>
    </row>
    <row r="219" spans="3:3" x14ac:dyDescent="0.25">
      <c r="C219" s="70"/>
    </row>
    <row r="220" spans="3:3" x14ac:dyDescent="0.25">
      <c r="C220" s="70"/>
    </row>
    <row r="221" spans="3:3" x14ac:dyDescent="0.25">
      <c r="C221" s="70"/>
    </row>
    <row r="222" spans="3:3" x14ac:dyDescent="0.25">
      <c r="C222" s="70"/>
    </row>
    <row r="223" spans="3:3" x14ac:dyDescent="0.25">
      <c r="C223" s="70"/>
    </row>
    <row r="224" spans="3:3" x14ac:dyDescent="0.25">
      <c r="C224" s="70"/>
    </row>
    <row r="225" spans="3:3" x14ac:dyDescent="0.25">
      <c r="C225" s="70"/>
    </row>
    <row r="226" spans="3:3" x14ac:dyDescent="0.25">
      <c r="C226" s="70"/>
    </row>
    <row r="227" spans="3:3" x14ac:dyDescent="0.25">
      <c r="C227" s="70"/>
    </row>
    <row r="228" spans="3:3" x14ac:dyDescent="0.25">
      <c r="C228" s="70"/>
    </row>
    <row r="229" spans="3:3" x14ac:dyDescent="0.25">
      <c r="C229" s="70"/>
    </row>
    <row r="230" spans="3:3" x14ac:dyDescent="0.25">
      <c r="C230" s="70"/>
    </row>
    <row r="231" spans="3:3" x14ac:dyDescent="0.25">
      <c r="C231" s="70"/>
    </row>
    <row r="232" spans="3:3" x14ac:dyDescent="0.25">
      <c r="C232" s="70"/>
    </row>
    <row r="233" spans="3:3" x14ac:dyDescent="0.25">
      <c r="C233" s="70"/>
    </row>
    <row r="234" spans="3:3" x14ac:dyDescent="0.25">
      <c r="C234" s="70"/>
    </row>
    <row r="235" spans="3:3" x14ac:dyDescent="0.25">
      <c r="C235" s="70"/>
    </row>
    <row r="236" spans="3:3" x14ac:dyDescent="0.25">
      <c r="C236" s="70"/>
    </row>
    <row r="237" spans="3:3" x14ac:dyDescent="0.25">
      <c r="C237" s="70"/>
    </row>
    <row r="238" spans="3:3" x14ac:dyDescent="0.25">
      <c r="C238" s="70"/>
    </row>
    <row r="239" spans="3:3" x14ac:dyDescent="0.25">
      <c r="C239" s="70"/>
    </row>
    <row r="240" spans="3:3" x14ac:dyDescent="0.25">
      <c r="C240" s="70"/>
    </row>
    <row r="241" spans="3:3" x14ac:dyDescent="0.25">
      <c r="C241" s="70"/>
    </row>
    <row r="242" spans="3:3" x14ac:dyDescent="0.25">
      <c r="C242" s="70"/>
    </row>
    <row r="243" spans="3:3" x14ac:dyDescent="0.25">
      <c r="C243" s="70"/>
    </row>
    <row r="244" spans="3:3" x14ac:dyDescent="0.25">
      <c r="C244" s="70"/>
    </row>
    <row r="245" spans="3:3" x14ac:dyDescent="0.25">
      <c r="C245" s="70"/>
    </row>
    <row r="246" spans="3:3" x14ac:dyDescent="0.25">
      <c r="C246" s="70"/>
    </row>
    <row r="247" spans="3:3" x14ac:dyDescent="0.25">
      <c r="C247" s="70"/>
    </row>
    <row r="248" spans="3:3" x14ac:dyDescent="0.25">
      <c r="C248" s="70"/>
    </row>
    <row r="249" spans="3:3" x14ac:dyDescent="0.25">
      <c r="C249" s="70"/>
    </row>
    <row r="250" spans="3:3" x14ac:dyDescent="0.25">
      <c r="C250" s="70"/>
    </row>
    <row r="251" spans="3:3" x14ac:dyDescent="0.25">
      <c r="C251" s="70"/>
    </row>
    <row r="252" spans="3:3" x14ac:dyDescent="0.25">
      <c r="C252" s="70"/>
    </row>
    <row r="253" spans="3:3" x14ac:dyDescent="0.25">
      <c r="C253" s="70"/>
    </row>
    <row r="254" spans="3:3" x14ac:dyDescent="0.25">
      <c r="C254" s="70"/>
    </row>
    <row r="255" spans="3:3" x14ac:dyDescent="0.25">
      <c r="C255" s="70"/>
    </row>
    <row r="256" spans="3:3" x14ac:dyDescent="0.25">
      <c r="C256" s="70"/>
    </row>
    <row r="257" spans="3:3" x14ac:dyDescent="0.25">
      <c r="C257" s="70"/>
    </row>
    <row r="258" spans="3:3" x14ac:dyDescent="0.25">
      <c r="C258" s="70"/>
    </row>
    <row r="259" spans="3:3" x14ac:dyDescent="0.25">
      <c r="C259" s="70"/>
    </row>
    <row r="260" spans="3:3" x14ac:dyDescent="0.25">
      <c r="C260" s="70"/>
    </row>
    <row r="261" spans="3:3" x14ac:dyDescent="0.25">
      <c r="C261" s="70"/>
    </row>
    <row r="262" spans="3:3" x14ac:dyDescent="0.25">
      <c r="C262" s="70"/>
    </row>
    <row r="263" spans="3:3" x14ac:dyDescent="0.25">
      <c r="C263" s="70"/>
    </row>
    <row r="264" spans="3:3" x14ac:dyDescent="0.25">
      <c r="C264" s="70"/>
    </row>
    <row r="265" spans="3:3" x14ac:dyDescent="0.25">
      <c r="C265" s="70"/>
    </row>
    <row r="266" spans="3:3" x14ac:dyDescent="0.25">
      <c r="C266" s="70"/>
    </row>
    <row r="267" spans="3:3" x14ac:dyDescent="0.25">
      <c r="C267" s="70"/>
    </row>
    <row r="268" spans="3:3" x14ac:dyDescent="0.25">
      <c r="C268" s="70"/>
    </row>
    <row r="269" spans="3:3" x14ac:dyDescent="0.25">
      <c r="C269" s="70"/>
    </row>
    <row r="270" spans="3:3" x14ac:dyDescent="0.25">
      <c r="C270" s="70"/>
    </row>
    <row r="271" spans="3:3" x14ac:dyDescent="0.25">
      <c r="C271" s="70"/>
    </row>
    <row r="272" spans="3:3" x14ac:dyDescent="0.25">
      <c r="C272" s="70"/>
    </row>
    <row r="273" spans="3:3" x14ac:dyDescent="0.25">
      <c r="C273" s="70"/>
    </row>
    <row r="274" spans="3:3" x14ac:dyDescent="0.25">
      <c r="C274" s="70"/>
    </row>
    <row r="275" spans="3:3" x14ac:dyDescent="0.25">
      <c r="C275" s="70"/>
    </row>
    <row r="276" spans="3:3" x14ac:dyDescent="0.25">
      <c r="C276" s="70"/>
    </row>
    <row r="277" spans="3:3" x14ac:dyDescent="0.25">
      <c r="C277" s="70"/>
    </row>
    <row r="278" spans="3:3" x14ac:dyDescent="0.25">
      <c r="C278" s="70"/>
    </row>
    <row r="279" spans="3:3" x14ac:dyDescent="0.25">
      <c r="C279" s="70"/>
    </row>
    <row r="280" spans="3:3" x14ac:dyDescent="0.25">
      <c r="C280" s="70"/>
    </row>
    <row r="281" spans="3:3" x14ac:dyDescent="0.25">
      <c r="C281" s="70"/>
    </row>
    <row r="282" spans="3:3" x14ac:dyDescent="0.25">
      <c r="C282" s="70"/>
    </row>
    <row r="283" spans="3:3" x14ac:dyDescent="0.25">
      <c r="C283" s="70"/>
    </row>
    <row r="284" spans="3:3" x14ac:dyDescent="0.25">
      <c r="C284" s="70"/>
    </row>
    <row r="285" spans="3:3" x14ac:dyDescent="0.25">
      <c r="C285" s="70"/>
    </row>
    <row r="286" spans="3:3" x14ac:dyDescent="0.25">
      <c r="C286" s="70"/>
    </row>
    <row r="287" spans="3:3" x14ac:dyDescent="0.25">
      <c r="C287" s="70"/>
    </row>
    <row r="288" spans="3:3" x14ac:dyDescent="0.25">
      <c r="C288" s="70"/>
    </row>
    <row r="289" spans="3:3" x14ac:dyDescent="0.25">
      <c r="C289" s="70"/>
    </row>
    <row r="290" spans="3:3" x14ac:dyDescent="0.25">
      <c r="C290" s="70"/>
    </row>
    <row r="291" spans="3:3" x14ac:dyDescent="0.25">
      <c r="C291" s="70"/>
    </row>
    <row r="292" spans="3:3" x14ac:dyDescent="0.25">
      <c r="C292" s="70"/>
    </row>
    <row r="293" spans="3:3" x14ac:dyDescent="0.25">
      <c r="C293" s="70"/>
    </row>
    <row r="294" spans="3:3" x14ac:dyDescent="0.25">
      <c r="C294" s="70"/>
    </row>
    <row r="295" spans="3:3" x14ac:dyDescent="0.25">
      <c r="C295" s="70"/>
    </row>
    <row r="296" spans="3:3" x14ac:dyDescent="0.25">
      <c r="C296" s="70"/>
    </row>
    <row r="297" spans="3:3" x14ac:dyDescent="0.25">
      <c r="C297" s="70"/>
    </row>
    <row r="298" spans="3:3" x14ac:dyDescent="0.25">
      <c r="C298" s="70"/>
    </row>
    <row r="299" spans="3:3" x14ac:dyDescent="0.25">
      <c r="C299" s="70"/>
    </row>
    <row r="300" spans="3:3" x14ac:dyDescent="0.25">
      <c r="C300" s="70"/>
    </row>
    <row r="301" spans="3:3" x14ac:dyDescent="0.25">
      <c r="C301" s="70"/>
    </row>
    <row r="302" spans="3:3" x14ac:dyDescent="0.25">
      <c r="C302" s="70"/>
    </row>
    <row r="303" spans="3:3" x14ac:dyDescent="0.25">
      <c r="C303" s="70"/>
    </row>
    <row r="304" spans="3:3" x14ac:dyDescent="0.25">
      <c r="C304" s="70"/>
    </row>
    <row r="305" spans="3:3" x14ac:dyDescent="0.25">
      <c r="C305" s="70"/>
    </row>
  </sheetData>
  <phoneticPr fontId="3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各層相對第一筆資料壓縮量變化圖(2019-2020)  (2)</vt:lpstr>
      <vt:lpstr>原始</vt:lpstr>
      <vt:lpstr>分層壓縮量(cm)</vt:lpstr>
      <vt:lpstr>分層壓縮量(cm) (2020)</vt:lpstr>
      <vt:lpstr>分層壓縮量(cm) (2019)</vt:lpstr>
      <vt:lpstr>分層壓縮量(cm) (2018)</vt:lpstr>
      <vt:lpstr>各層相對第一筆資料壓縮量變化圖(2019-2020) (負值)</vt:lpstr>
      <vt:lpstr>分層壓縮量折線圖(2019-2020) (含水層單位)</vt:lpstr>
      <vt:lpstr>各層相對第一筆資料壓縮量變化圖(2018-2020)  </vt:lpstr>
      <vt:lpstr>分層壓縮量折線圖(2018-2020) (含水層單位) </vt:lpstr>
      <vt:lpstr>分層壓縮量折線圖(2018-2020) (含水層單位) (2)</vt:lpstr>
      <vt:lpstr>各磁環壓縮量變化圖(2018-2020)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AnsonCHEN</dc:creator>
  <cp:lastModifiedBy>user</cp:lastModifiedBy>
  <dcterms:created xsi:type="dcterms:W3CDTF">2015-01-13T05:22:58Z</dcterms:created>
  <dcterms:modified xsi:type="dcterms:W3CDTF">2021-09-09T00:54:19Z</dcterms:modified>
</cp:coreProperties>
</file>