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0730" windowHeight="11760" tabRatio="520"/>
  </bookViews>
  <sheets>
    <sheet name="All_Prescribing" sheetId="1" r:id="rId1"/>
    <sheet name="Inhaler Categorisation" sheetId="3" r:id="rId2"/>
    <sheet name="Caps, Generics and carbon VLKP" sheetId="12" r:id="rId3"/>
  </sheets>
  <calcPr calcId="145621"/>
</workbook>
</file>

<file path=xl/calcChain.xml><?xml version="1.0" encoding="utf-8"?>
<calcChain xmlns="http://schemas.openxmlformats.org/spreadsheetml/2006/main">
  <c r="AH2" i="1" l="1"/>
  <c r="E207" i="3" l="1"/>
  <c r="AB2" i="1" l="1"/>
  <c r="AG2" i="1"/>
  <c r="AD2" i="1" l="1"/>
  <c r="AE2" i="1" s="1"/>
  <c r="AC2" i="1"/>
  <c r="AF2" i="1" l="1"/>
</calcChain>
</file>

<file path=xl/sharedStrings.xml><?xml version="1.0" encoding="utf-8"?>
<sst xmlns="http://schemas.openxmlformats.org/spreadsheetml/2006/main" count="911" uniqueCount="497">
  <si>
    <t>YEAR_MONTH</t>
  </si>
  <si>
    <t>REGIONAL_OFFICE_NAME</t>
  </si>
  <si>
    <t>REGIONAL_OFFICE_CODE</t>
  </si>
  <si>
    <t>AREA_TEAM_NAME</t>
  </si>
  <si>
    <t>AREA_TEAM_CODE</t>
  </si>
  <si>
    <t>PCO_NAME</t>
  </si>
  <si>
    <t>PCO_CODE</t>
  </si>
  <si>
    <t>PRACTICE_NAME</t>
  </si>
  <si>
    <t>PRACTICE_CODE</t>
  </si>
  <si>
    <t>ADDRESS_1</t>
  </si>
  <si>
    <t>ADDRESS_2</t>
  </si>
  <si>
    <t>ADDRESS_3</t>
  </si>
  <si>
    <t>ADDRESS_4</t>
  </si>
  <si>
    <t>POSTCODE</t>
  </si>
  <si>
    <t>BNF_CHEMICAL_SUBSTANCE</t>
  </si>
  <si>
    <t>CHEMICAL_SUBSTANCE_BNF_DESCR</t>
  </si>
  <si>
    <t>BNF_CODE</t>
  </si>
  <si>
    <t>BNF_DESCRIPTION</t>
  </si>
  <si>
    <t>BNF_CHAPTER_PLUS_CODE</t>
  </si>
  <si>
    <t>QUANTITY</t>
  </si>
  <si>
    <t>ITEMS</t>
  </si>
  <si>
    <t>TOTAL_QUANTITY</t>
  </si>
  <si>
    <t>ADQUSAGE</t>
  </si>
  <si>
    <t>NIC</t>
  </si>
  <si>
    <t>ACTUAL_COST</t>
  </si>
  <si>
    <t>UNIDENTIFIED</t>
  </si>
  <si>
    <t>Category</t>
  </si>
  <si>
    <t>0301011X0AAAAAA</t>
  </si>
  <si>
    <t>Indacaterol 150microgram inhalation pdr caps with device</t>
  </si>
  <si>
    <t>DPI</t>
  </si>
  <si>
    <t>0301011X0AAABAB</t>
  </si>
  <si>
    <t>Indacaterol 300microgram inhalation pdr caps with device</t>
  </si>
  <si>
    <t>0301020I0AAANAN</t>
  </si>
  <si>
    <t>Ipratropium bromide 20micrograms/dose inhaler CFC free</t>
  </si>
  <si>
    <t>MDI</t>
  </si>
  <si>
    <t>0301020S0AAAAAA</t>
  </si>
  <si>
    <t>Glycopyrronium bromide 55microg inhalation pdr caps with dev</t>
  </si>
  <si>
    <t>0301020T0BBAAAA</t>
  </si>
  <si>
    <t>Incruse Ellipta 55micrograms/dose dry powder inhaler</t>
  </si>
  <si>
    <t>0301011R0BWAABZ</t>
  </si>
  <si>
    <t>Easyhaler Salbutamol sulfate 100micrograms/dose dry pdr inh</t>
  </si>
  <si>
    <t>Salbutamol DPI</t>
  </si>
  <si>
    <t>0301020R0BBAAAA</t>
  </si>
  <si>
    <t>Eklira 322micrograms/dose Genuair</t>
  </si>
  <si>
    <t>0301040V0BBAAAA</t>
  </si>
  <si>
    <t>Duaklir 340micrograms/dose / 12micrograms/dose Genuair</t>
  </si>
  <si>
    <t>0302000C0BQAABX</t>
  </si>
  <si>
    <t>Fostair 100micrograms/dose / 6micrograms/dose inhaler</t>
  </si>
  <si>
    <t>0302000C0BQABBZ</t>
  </si>
  <si>
    <t>Fostair 200micrograms/dose / 6micrograms/dose inhaler</t>
  </si>
  <si>
    <t>0302000C0BRAABY</t>
  </si>
  <si>
    <t>Fostair NEXThaler 100microg/dose / 6microg/dose dry pdr inh</t>
  </si>
  <si>
    <t>0302000C0BRABCA</t>
  </si>
  <si>
    <t>Fostair NEXThaler 200microg/dose / 6microg/dose dry pdr inh</t>
  </si>
  <si>
    <t>0302000K0BHAAAM</t>
  </si>
  <si>
    <t>DuoResp Spiromax 160microg/dose / 4.5microg/dose dry pdr inh</t>
  </si>
  <si>
    <t>0302000K0BHABAU</t>
  </si>
  <si>
    <t>DuoResp Spiromax 320microg/dose / 9microg/dose dry pdr inh</t>
  </si>
  <si>
    <t>0302000N0AABEBE</t>
  </si>
  <si>
    <t>Fluticasone 50microg / Salmeterol 25microg/dose inh CFC free</t>
  </si>
  <si>
    <t>0302000N0AABFBF</t>
  </si>
  <si>
    <t>Fluticasone 125mcg/dose / Salmeterol 25mcg/dose inh CFC free</t>
  </si>
  <si>
    <t>0302000N0AABGBG</t>
  </si>
  <si>
    <t>Fluticasone 250mcg/dose / Salmeterol 25mcg/dose inh CFC free</t>
  </si>
  <si>
    <t>0302000N0BDAABJ</t>
  </si>
  <si>
    <t>Flutiform 125micrograms/dose / 5micrograms/dose inhaler</t>
  </si>
  <si>
    <t>0302000V0AAABAB</t>
  </si>
  <si>
    <t>Fluticasone furoate 92microg/Vilanterol 22microg/dose</t>
  </si>
  <si>
    <t>0301011ABBBAAA0</t>
  </si>
  <si>
    <t>Trimbow 87microg/dose / 5microg/dose / 9microg/dose inh</t>
  </si>
  <si>
    <t>0301011R0AAAPAP</t>
  </si>
  <si>
    <t>Salbutamol 100micrograms/dose inhaler CFC free</t>
  </si>
  <si>
    <t>Salbutamol MDI</t>
  </si>
  <si>
    <t>0301011R0AABUBU</t>
  </si>
  <si>
    <t>Salbutamol 100micrograms/dose breath actuated inh CFC free</t>
  </si>
  <si>
    <t>0301011R0BEAHAQ</t>
  </si>
  <si>
    <t>Ventolin 200micrograms/dose Accuhaler</t>
  </si>
  <si>
    <t>0301011R0BEAIAP</t>
  </si>
  <si>
    <t>Ventolin 100micrograms/dose Evohaler</t>
  </si>
  <si>
    <t>0301011R0BIAGBU</t>
  </si>
  <si>
    <t>Salamol 100micrograms/dose Easi-Breathe inhaler</t>
  </si>
  <si>
    <t>0301011U0AAAEAE</t>
  </si>
  <si>
    <t>Salmeterol 50micrograms/dose dry powder inhaler</t>
  </si>
  <si>
    <t>0301011U0BBAEAE</t>
  </si>
  <si>
    <t>Serevent 50micrograms/dose Accuhaler</t>
  </si>
  <si>
    <t>0301011U0BBAFAH</t>
  </si>
  <si>
    <t>Serevent 25micrograms/dose Evohaler</t>
  </si>
  <si>
    <t>0301011V0AABBBB</t>
  </si>
  <si>
    <t>Terbutaline 500micrograms/dose dry powder inhaler</t>
  </si>
  <si>
    <t>0301020Q0AAABAB</t>
  </si>
  <si>
    <t>Tiotropium bromide 18microgram inhalation powder capsules</t>
  </si>
  <si>
    <t>0301020Q0BBAAAA</t>
  </si>
  <si>
    <t>Spiriva 18microgram inhalation pdr caps with HandiHaler</t>
  </si>
  <si>
    <t>0301040W0BBAAAA</t>
  </si>
  <si>
    <t>Anoro Ellipta 55microg/dose / 22microg/dose dry pdr inh</t>
  </si>
  <si>
    <t>0302000C0BJABBF</t>
  </si>
  <si>
    <t>Qvar 100 inhaler</t>
  </si>
  <si>
    <t>0302000C0BJADBH</t>
  </si>
  <si>
    <t>Qvar 100 Autohaler</t>
  </si>
  <si>
    <t>0302000C0BJAFBH</t>
  </si>
  <si>
    <t>Qvar 100micrograms/dose Easi-Breathe inhaler</t>
  </si>
  <si>
    <t>0302000K0BDABAM</t>
  </si>
  <si>
    <t>Symbicort 200/6 Turbohaler</t>
  </si>
  <si>
    <t>0302000K0BDACAU</t>
  </si>
  <si>
    <t>Symbicort 400/12 Turbohaler</t>
  </si>
  <si>
    <t>0302000N0BCAAAX</t>
  </si>
  <si>
    <t>Seretide 100 Accuhaler</t>
  </si>
  <si>
    <t>0302000N0BCABAY</t>
  </si>
  <si>
    <t>Seretide 250 Accuhaler</t>
  </si>
  <si>
    <t>0302000N0BCACAZ</t>
  </si>
  <si>
    <t>Seretide 500 Accuhaler</t>
  </si>
  <si>
    <t>0302000N0BCADBE</t>
  </si>
  <si>
    <t>Seretide 50 Evohaler</t>
  </si>
  <si>
    <t>0302000N0BCAEBF</t>
  </si>
  <si>
    <t>Seretide 125 Evohaler</t>
  </si>
  <si>
    <t>0302000N0BCAFBG</t>
  </si>
  <si>
    <t>Seretide 250 Evohaler</t>
  </si>
  <si>
    <t>0302000N0BFABBG</t>
  </si>
  <si>
    <t>Sirdupla 25micrograms/dose / 250micrograms/dose inhaler</t>
  </si>
  <si>
    <t>0302000V0BBAAAA</t>
  </si>
  <si>
    <t>Relvar Ellipta 184microg/dose / 22microg/dose dry pdr inh</t>
  </si>
  <si>
    <t>0302000V0BBABAB</t>
  </si>
  <si>
    <t>Relvar Ellipta 92microg/dose / 22microg/dose dry pdr inh</t>
  </si>
  <si>
    <t>0302000V0BCAAA0</t>
  </si>
  <si>
    <t>Trelegy Ellipta 92microg/55microg/22microg/dose dry pdr inh</t>
  </si>
  <si>
    <t>0301011V0BBARBB</t>
  </si>
  <si>
    <t>Bricanyl 500micrograms/dose Turbohaler</t>
  </si>
  <si>
    <t>0302000C0BPAABE</t>
  </si>
  <si>
    <t>Clenil Modulite 50micrograms/dose inhaler</t>
  </si>
  <si>
    <t>0302000C0BPABBF</t>
  </si>
  <si>
    <t>Clenil Modulite 100micrograms/dose inhaler</t>
  </si>
  <si>
    <t>0302000C0BPACBV</t>
  </si>
  <si>
    <t>Clenil Modulite 200micrograms/dose inhaler</t>
  </si>
  <si>
    <t>0302000K0AAAGAG</t>
  </si>
  <si>
    <t>Budesonide 200micrograms/dose dry powder inhaler</t>
  </si>
  <si>
    <t>0302000K0AAAHAH</t>
  </si>
  <si>
    <t>Budesonide 400micrograms/dose dry powder inhaler</t>
  </si>
  <si>
    <t>0302000K0AAALAL</t>
  </si>
  <si>
    <t>Budesonide 100microg / Formoterol 6microg/dose dry pdr inh</t>
  </si>
  <si>
    <t>0302000K0AAAMAM</t>
  </si>
  <si>
    <t>Budesonide 200mcg/dose / Formoterol 6mcg/dose dry powder inh</t>
  </si>
  <si>
    <t>0302000K0AAAWAW</t>
  </si>
  <si>
    <t>Budesonide 200micrograms/dose dry pdr inhalation cartridge</t>
  </si>
  <si>
    <t>0302000N0AAASAS</t>
  </si>
  <si>
    <t>Fluticasone propionate 100micrograms/dose dry powder inhaler</t>
  </si>
  <si>
    <t>0302000N0AAATAT</t>
  </si>
  <si>
    <t>Fluticasone propionate 250micrograms/dose dry powder inhaler</t>
  </si>
  <si>
    <t>0302000N0AAAXAX</t>
  </si>
  <si>
    <t>Fluticasone propionate 100microg/Salmeterol 50microg/dose</t>
  </si>
  <si>
    <t>0302000N0AAAYAY</t>
  </si>
  <si>
    <t>Fluticasone propionate 250microg/Salmeterol 50microg/dose</t>
  </si>
  <si>
    <t>0302000N0BDABBK</t>
  </si>
  <si>
    <t>Flutiform 250micrograms/dose / 10micrograms/dose inhaler</t>
  </si>
  <si>
    <t>0302000V0AAAAAA</t>
  </si>
  <si>
    <t>Fluticasone furoate 184microg/Vilanterol 22microg/dose</t>
  </si>
  <si>
    <t>0303010Q0BBALAN</t>
  </si>
  <si>
    <t>Intal 5mg/dose inhaler CFC free</t>
  </si>
  <si>
    <t>0301011E0BCABAC</t>
  </si>
  <si>
    <t>Oxis 12 Turbohaler</t>
  </si>
  <si>
    <t>0301011R0AAAQAQ</t>
  </si>
  <si>
    <t>Salbutamol 200micrograms/dose dry powder inhaler</t>
  </si>
  <si>
    <t>0301011R0BIAFAP</t>
  </si>
  <si>
    <t>Salamol 100micrograms/dose inhaler CFC free (Teva)</t>
  </si>
  <si>
    <t>0301011U0AAAHAH</t>
  </si>
  <si>
    <t>Salmeterol 25micrograms/dose inhaler CFC free</t>
  </si>
  <si>
    <t>0302000C0BJAABE</t>
  </si>
  <si>
    <t>Qvar 50 inhaler</t>
  </si>
  <si>
    <t>0302000C0BPADBW</t>
  </si>
  <si>
    <t>Clenil Modulite 250micrograms/dose inhaler</t>
  </si>
  <si>
    <t>0302000K0BBAHAG</t>
  </si>
  <si>
    <t>Pulmicort 200 Turbohaler</t>
  </si>
  <si>
    <t>0302000K0BDAAAL</t>
  </si>
  <si>
    <t>Symbicort 100/6 Turbohaler</t>
  </si>
  <si>
    <t>0302000U0AAABAB</t>
  </si>
  <si>
    <t>Ciclesonide 160micrograms/dose inhaler CFC free</t>
  </si>
  <si>
    <t>0301020Q0AAAAAA</t>
  </si>
  <si>
    <t>Tiotropium bromide 18microgram inhalation pdr caps with dev</t>
  </si>
  <si>
    <t>0302000C0AABXBX</t>
  </si>
  <si>
    <t>Beclometasone 100microg/Formoterol 6microg/dose inh CFCfree</t>
  </si>
  <si>
    <t>0301011R0BWABCA</t>
  </si>
  <si>
    <t>Easyhaler Salbutamol sulfate 200micrograms/dose dry pdr inh</t>
  </si>
  <si>
    <t>0302000K0AABBBB</t>
  </si>
  <si>
    <t>Budesonide 200microg / Formoterol 6microg/dose inh CFC free</t>
  </si>
  <si>
    <t>0302000N0AAAZAZ</t>
  </si>
  <si>
    <t>Fluticasone propion 500mcg/Salmeterol 50mcg/dose dry pdr inh</t>
  </si>
  <si>
    <t>0302000N0AABCBC</t>
  </si>
  <si>
    <t>Fluticasone 250micrograms/dose inhaler CFC free</t>
  </si>
  <si>
    <t>0302000N0AABKBK</t>
  </si>
  <si>
    <t>Fluticasone 250microg / Formoterol 10microg/dose inh CFCfree</t>
  </si>
  <si>
    <t>0302000N0BBASAS</t>
  </si>
  <si>
    <t>Flixotide 100micrograms/dose Accuhaler</t>
  </si>
  <si>
    <t>0302000N0BBAUAU</t>
  </si>
  <si>
    <t>Flixotide 500micrograms/dose Accuhaler</t>
  </si>
  <si>
    <t>0302000N0BBBBBH</t>
  </si>
  <si>
    <t>Flixotide 50micrograms/dose Evohaler</t>
  </si>
  <si>
    <t>0301011R0BMABBU</t>
  </si>
  <si>
    <t>Airomir 100micrograms/dose Autohaler</t>
  </si>
  <si>
    <t>0301020Q0BBABAB</t>
  </si>
  <si>
    <t>Spiriva 18microgram inhalation powder capsules</t>
  </si>
  <si>
    <t>0301020S0BBAAAA</t>
  </si>
  <si>
    <t>Seebri Breezhaler 44microgram inhalation pdr caps with dev</t>
  </si>
  <si>
    <t>0302000C0BJACBG</t>
  </si>
  <si>
    <t>Qvar 50 Autohaler</t>
  </si>
  <si>
    <t>0302000K0AAAUAU</t>
  </si>
  <si>
    <t>Budesonide 400mcg/dose /Formoterol 12mcg/dose dry powder inh</t>
  </si>
  <si>
    <t>0303010Q0AAANAN</t>
  </si>
  <si>
    <t>Sodium cromoglicate 5mg/dose inhaler CFC free</t>
  </si>
  <si>
    <t>0301011E0AAADAD</t>
  </si>
  <si>
    <t>Formoterol 12micrograms/dose inhaler CFC free</t>
  </si>
  <si>
    <t>0302000C0BNAABU</t>
  </si>
  <si>
    <t>Easyhaler Beclometasone 200micrograms/dose dry pdr inhaler</t>
  </si>
  <si>
    <t>0302000K0BGAAAK</t>
  </si>
  <si>
    <t>Easyhaler Budesonide 100micrograms/dose dry powder inhaler</t>
  </si>
  <si>
    <t>0302000N0AABHBH</t>
  </si>
  <si>
    <t>Fluticasone 50micrograms/dose inhaler CFC free</t>
  </si>
  <si>
    <t>0301020T0AAAAAA</t>
  </si>
  <si>
    <t>Umeclidinium bromide 65micrograms/dose dry powder inhaler</t>
  </si>
  <si>
    <t>0301040V0AAAAAA</t>
  </si>
  <si>
    <t>Aclidinium brom 396mcg/dose / Formoterol 11.8mcg/dose DP inh</t>
  </si>
  <si>
    <t>0301040W0AAAAAA</t>
  </si>
  <si>
    <t>Umeclidinium brom 65microg/Vilanterol 22microg/dose dry pdr</t>
  </si>
  <si>
    <t>0302000C0BJAEBG</t>
  </si>
  <si>
    <t>Qvar 50micrograms/dose Easi-Breathe inhaler</t>
  </si>
  <si>
    <t>0302000K0AAAKAK</t>
  </si>
  <si>
    <t>Budesonide 100micrograms/dose dry powder inhaler</t>
  </si>
  <si>
    <t>0302000K0BBAKAK</t>
  </si>
  <si>
    <t>Pulmicort 100 Turbohaler</t>
  </si>
  <si>
    <t>0302000K0BDADBB</t>
  </si>
  <si>
    <t>Symbicort 200microg/dose / 6microg/dose pressurised inh</t>
  </si>
  <si>
    <t>0301011E0AAAAAA</t>
  </si>
  <si>
    <t>Formoterol 12microgram inhalation pdr caps with device</t>
  </si>
  <si>
    <t>0302000N0AABABA</t>
  </si>
  <si>
    <t>Fluticasone 125micrograms/dose inhaler CFC free</t>
  </si>
  <si>
    <t>0302000N0AABJBJ</t>
  </si>
  <si>
    <t>Fluticasone 125microg / Formoterol 5microg/dose inh CFC free</t>
  </si>
  <si>
    <t>0302000N0AABLBL</t>
  </si>
  <si>
    <t>Fluticasone 50microg / Formoterol 5microg/dose inh CFC free</t>
  </si>
  <si>
    <t>0301020Q0BCAAAD</t>
  </si>
  <si>
    <t>Braltus 10microgram inhalation pdr caps with Zonda inhaler</t>
  </si>
  <si>
    <t>0302000N0BFAABF</t>
  </si>
  <si>
    <t>Sirdupla 25micrograms/dose / 125micrograms/dose inhaler</t>
  </si>
  <si>
    <t>0301011E0BBAAAA</t>
  </si>
  <si>
    <t>Foradil 12microgram inhalation powder capsules with device</t>
  </si>
  <si>
    <t>0301020Q0AAADAD</t>
  </si>
  <si>
    <t>Tiotropium bromide 10microgram inhalation pdr caps with dev</t>
  </si>
  <si>
    <t>0301020R0AAAAAA</t>
  </si>
  <si>
    <t>Aclidinium bromide 375micrograms/dose dry powder inhaler</t>
  </si>
  <si>
    <t>0301040Y0BBAAAA</t>
  </si>
  <si>
    <t>Ultibro Breezhaler 85microg/43microg pdr caps with dev</t>
  </si>
  <si>
    <t>0302000N0BGAAAZ</t>
  </si>
  <si>
    <t>AirFluSal Forspiro 50microg / 500microg/dose dry pdr inh</t>
  </si>
  <si>
    <t>0302000N0BDACBL</t>
  </si>
  <si>
    <t>Flutiform 50micrograms/dose / 5micrograms/dose inhaler</t>
  </si>
  <si>
    <t>0302000N0BIABBG</t>
  </si>
  <si>
    <t>Sereflo 25micrograms/dose / 250micrograms/dose inhaler</t>
  </si>
  <si>
    <t>0301020I0BBAJAN</t>
  </si>
  <si>
    <t>Atrovent 20micrograms/dose inhaler CFC free</t>
  </si>
  <si>
    <t>0302000C0AAABAB</t>
  </si>
  <si>
    <t>Beclometasone 100micrograms/dose inhaler</t>
  </si>
  <si>
    <t>0302000N0AABPBP</t>
  </si>
  <si>
    <t>Fluticasone 125microg/Formoterol 5microg/dose BA inh CFCfree</t>
  </si>
  <si>
    <t>0302000N0BLAABE</t>
  </si>
  <si>
    <t>Combisal 25micrograms/dose / 50micrograms/dose inhaler</t>
  </si>
  <si>
    <t>0302000N0BGACBG</t>
  </si>
  <si>
    <t>AirFluSal 25micrograms/dose / 250micrograms/dose inhaler</t>
  </si>
  <si>
    <t>0301011R0AABZBZ</t>
  </si>
  <si>
    <t>Salbutamol 100micrograms/dose dry powder inhaler</t>
  </si>
  <si>
    <t>0302000R0AAACAC</t>
  </si>
  <si>
    <t>Mometasone 400micrograms/dose dry powder inhaler</t>
  </si>
  <si>
    <t>0301011E0BDAAAD</t>
  </si>
  <si>
    <t>Atimos Modulite 12micrograms/dose inhaler</t>
  </si>
  <si>
    <t>0302000N0BIAABF</t>
  </si>
  <si>
    <t>Sereflo 25micrograms/dose / 125micrograms/dose inhaler</t>
  </si>
  <si>
    <t>0302000K0BBAIAH</t>
  </si>
  <si>
    <t>Pulmicort 400 Turbohaler</t>
  </si>
  <si>
    <t>0302000C0AAACAC</t>
  </si>
  <si>
    <t>Beclometasone 250micrograms/dose inhaler</t>
  </si>
  <si>
    <t>0302000C0AABFBF</t>
  </si>
  <si>
    <t>Beclometasone 100micrograms/dose inhaler CFC free</t>
  </si>
  <si>
    <t>0302000C0AABHBH</t>
  </si>
  <si>
    <t>Beclometasone 100mcg/dose breath actuated inhaler CFC free</t>
  </si>
  <si>
    <t>0301011R0AAAAAA</t>
  </si>
  <si>
    <t>Salbutamol 100micrograms/dose inhaler</t>
  </si>
  <si>
    <t>0302000N0BLABBF</t>
  </si>
  <si>
    <t>Combisal 25micrograms/dose / 125micrograms/dose inhaler</t>
  </si>
  <si>
    <t>0302000C0AABVBV</t>
  </si>
  <si>
    <t>Beclometasone 200micrograms/dose inhaler CFC free</t>
  </si>
  <si>
    <t>0302000N0BBARAR</t>
  </si>
  <si>
    <t>Flixotide 50micrograms/dose Accuhaler</t>
  </si>
  <si>
    <t>Y</t>
  </si>
  <si>
    <t>0302000N0BHAAAZ</t>
  </si>
  <si>
    <t>Aerivio Spiromax 50microg / 500microg/dose dry pdr inh</t>
  </si>
  <si>
    <t>0302000C0AABYBY</t>
  </si>
  <si>
    <t>Beclometasone 100microg/Formoterol 6microg/dose dry pdr inh</t>
  </si>
  <si>
    <t>0301040Y0AAAAAA</t>
  </si>
  <si>
    <t>Indacaterol 85microg/Glycopyrronium brom 54microg/dose</t>
  </si>
  <si>
    <t>0302000U0BBABAB</t>
  </si>
  <si>
    <t>Alvesco 160 inhaler</t>
  </si>
  <si>
    <t>0302000N0BJAABF</t>
  </si>
  <si>
    <t>Aloflute 25micrograms/dose / 125micrograms/dose inhaler</t>
  </si>
  <si>
    <t>0302000U0AAAAAA</t>
  </si>
  <si>
    <t>Ciclesonide 80micrograms/dose inhaler CFC free</t>
  </si>
  <si>
    <t>0302000N0BLACBG</t>
  </si>
  <si>
    <t>Combisal 25micrograms/dose / 250micrograms/dose inhaler</t>
  </si>
  <si>
    <t>0301011U0BEAAAH</t>
  </si>
  <si>
    <t>Neovent 25micrograms/dose inhaler CFC free (Kent Pharm)</t>
  </si>
  <si>
    <t>0302000N0BGABBF</t>
  </si>
  <si>
    <t>AirFluSal 25micrograms/dose / 125micrograms/dose inhaler</t>
  </si>
  <si>
    <t>0302000N0BDAEBQ</t>
  </si>
  <si>
    <t>Flutiform K-haler 50microg/dose / 5microg/dose BA inh</t>
  </si>
  <si>
    <t>0301011E0BCAAAB</t>
  </si>
  <si>
    <t>Oxis 6 Turbohaler</t>
  </si>
  <si>
    <t>0302000C0AABEBE</t>
  </si>
  <si>
    <t>Beclometasone 50micrograms/dose inhaler CFC free</t>
  </si>
  <si>
    <t>0301011X0BBAAAA</t>
  </si>
  <si>
    <t>Onbrez Breezhaler 150microgram inhalation pdr caps with dev</t>
  </si>
  <si>
    <t>0301011E0AAACAC</t>
  </si>
  <si>
    <t>Formoterol 12micrograms/dose dry powder inhaler</t>
  </si>
  <si>
    <t>0301011X0BBABAB</t>
  </si>
  <si>
    <t>Onbrez Breezhaler 300microgram inhalation pdr caps with dev</t>
  </si>
  <si>
    <t>0301011R0BMAAAP</t>
  </si>
  <si>
    <t>Airomir 100micrograms/dose inhaler</t>
  </si>
  <si>
    <t>0302000N0BBATAT</t>
  </si>
  <si>
    <t>Flixotide 250micrograms/dose Accuhaler</t>
  </si>
  <si>
    <t>0302000C0AABWBW</t>
  </si>
  <si>
    <t>Beclometasone 250micrograms/dose inhaler CFC free</t>
  </si>
  <si>
    <t>0302000N0AAAUAU</t>
  </si>
  <si>
    <t>Fluticasone propionate 500micrograms/dose dry powder inhaler</t>
  </si>
  <si>
    <t>0301011E0AAABAB</t>
  </si>
  <si>
    <t>Formoterol 6micrograms/dose dry powder inhaler</t>
  </si>
  <si>
    <t>0302000N0AAARAR</t>
  </si>
  <si>
    <t>Fluticasone propionate 50micrograms/dose dry powder inhaler</t>
  </si>
  <si>
    <t>0302000C0AACACA</t>
  </si>
  <si>
    <t>Beclometasone 200microg/Formoterol 6microg/dose dry pdr inh</t>
  </si>
  <si>
    <t>0302000C0AABZBZ</t>
  </si>
  <si>
    <t>Beclometasone 200microg/Formoterol 6microg/dose inh CFC free</t>
  </si>
  <si>
    <t>0302000C0AABGBG</t>
  </si>
  <si>
    <t>Beclometasone 50micrograms/dose breath actuated inh CFC free</t>
  </si>
  <si>
    <t>0301011U0BGAAAH</t>
  </si>
  <si>
    <t>Soltel 25micrograms/dose inhaler CFC free</t>
  </si>
  <si>
    <t>0302000R0AAAAAA</t>
  </si>
  <si>
    <t>Mometasone 200micrograms/dose dry powder inhaler</t>
  </si>
  <si>
    <t>0302000K0BIAAAU</t>
  </si>
  <si>
    <t>Fobumix Easyhaler 320microg/dose / 9microg/dose dry pdr inh</t>
  </si>
  <si>
    <t>0303010J0AAADAD</t>
  </si>
  <si>
    <t>Nedocromil 2mg/dose inhaler CFC free</t>
  </si>
  <si>
    <t>0302000K0AAAVAV</t>
  </si>
  <si>
    <t>Budesonide 200microg/dose dry pdr inhalation cart with dev</t>
  </si>
  <si>
    <t>0301011R0BZAAAP</t>
  </si>
  <si>
    <t>AirSalb 100micrograms/dose inhaler CFC free</t>
  </si>
  <si>
    <t>0302000N0BJABBG</t>
  </si>
  <si>
    <t>Aloflute 25micrograms/dose / 250micrograms/dose inhaler</t>
  </si>
  <si>
    <t>0302000U0BBAAAA</t>
  </si>
  <si>
    <t>Alvesco 80 inhaler</t>
  </si>
  <si>
    <t>0302000K0BFAAAV</t>
  </si>
  <si>
    <t>Budelin Novolizer 200micrograms/dose inhalation powder</t>
  </si>
  <si>
    <t>0302000N0BDADBP</t>
  </si>
  <si>
    <t>Flutiform K-haler 125microg/dose / 5microg/dose BA inhaler</t>
  </si>
  <si>
    <t>0302000C0AABUBU</t>
  </si>
  <si>
    <t>Beclometasone 200micrograms/dose dry powder inhaler</t>
  </si>
  <si>
    <t>0302000R0BBAAAA</t>
  </si>
  <si>
    <t>Asmanex 200micrograms/dose Twisthaler</t>
  </si>
  <si>
    <t>0302000R0BBACAC</t>
  </si>
  <si>
    <t>Asmanex 400micrograms/dose Twisthaler</t>
  </si>
  <si>
    <t>0302000N0BKAAAY</t>
  </si>
  <si>
    <t>Fusacomb Easyhaler 50microg / 250microg/dose dry pdr inh</t>
  </si>
  <si>
    <t>0302000N0BKABAZ</t>
  </si>
  <si>
    <t>Fusacomb Easyhaler 50microg / 500microg/dose dry pdr inh</t>
  </si>
  <si>
    <t>0302000K0BIADAL</t>
  </si>
  <si>
    <t>Fobumix Easyhaler 80microg/dose / 4.5microg/dose dry pdr inh</t>
  </si>
  <si>
    <t>0301011U0BFAAAH</t>
  </si>
  <si>
    <t>Vertine 25micrograms/dose inhaler CFC free</t>
  </si>
  <si>
    <t>0301011R0AACCCC</t>
  </si>
  <si>
    <t>Salbutamol 100micrograms/dose dry pdr inhalation cartridge</t>
  </si>
  <si>
    <t>0301011R0AACBCB</t>
  </si>
  <si>
    <t>Salbutamol 100microg/dose dry pdr inhalation cart with dev</t>
  </si>
  <si>
    <t>0302000C0BSABBF</t>
  </si>
  <si>
    <t>Kelhale 100micrograms/dose inhaler</t>
  </si>
  <si>
    <t>0303010J0BBAFAD</t>
  </si>
  <si>
    <t>Tilade 2mg/dose inhaler CFC free</t>
  </si>
  <si>
    <t>0302000C0BSAABE</t>
  </si>
  <si>
    <t>Kelhale 50micrograms/dose inhaler</t>
  </si>
  <si>
    <t>0302000C0AABJBJ</t>
  </si>
  <si>
    <t>Beclometasone 100micrograms/dose dry powder inhaler</t>
  </si>
  <si>
    <t>0302000C0BIAEBJ</t>
  </si>
  <si>
    <t>Asmabec 100 Clickhaler</t>
  </si>
  <si>
    <t>0301011U0AAACAC</t>
  </si>
  <si>
    <t>Salmeterol 25micrograms/dose inhaler</t>
  </si>
  <si>
    <t>0302000C0BTACBF</t>
  </si>
  <si>
    <t>Soprobec 100micrograms/dose inhaler</t>
  </si>
  <si>
    <t>0302000C0BTAABE</t>
  </si>
  <si>
    <t>Soprobec 50micrograms/dose inhaler</t>
  </si>
  <si>
    <t>0302000C0BTABBV</t>
  </si>
  <si>
    <t>Soprobec 200micrograms/dose inhaler</t>
  </si>
  <si>
    <t>0302000C0AAARAR</t>
  </si>
  <si>
    <t>Beclometasone 200micrograms/dose inhaler</t>
  </si>
  <si>
    <t>0301020I0BIAAAN</t>
  </si>
  <si>
    <t>Inhalvent 20micrograms/dose inhaler</t>
  </si>
  <si>
    <t>0301011R0BTAABX</t>
  </si>
  <si>
    <t>Pulvinal Salbutamol 200micrograms/dose dry powder inhaler</t>
  </si>
  <si>
    <t>0302000C0BTADBW</t>
  </si>
  <si>
    <t>Soprobec 250micrograms/dose inhaler</t>
  </si>
  <si>
    <t>0301011R0BWABAQ</t>
  </si>
  <si>
    <t>0302000K0BGABAG</t>
  </si>
  <si>
    <t>Easyhaler Budesonide 200micrograms/dose dry powder inhaler</t>
  </si>
  <si>
    <t>0302000N0BBAYBA</t>
  </si>
  <si>
    <t>Flixotide 125micrograms/dose Evohaler</t>
  </si>
  <si>
    <t>0302000N0BBBABC</t>
  </si>
  <si>
    <t>Flixotide 250micrograms/dose Evohaler</t>
  </si>
  <si>
    <t>0301011E0BEAAAC</t>
  </si>
  <si>
    <t>Formoterol Easyhaler 12micrograms/dose dry powder inhaler</t>
  </si>
  <si>
    <t>0302000K0BIABAM</t>
  </si>
  <si>
    <t>Fobumix Easyhaler 160microg / 4.5microg/dose dry pdr inh</t>
  </si>
  <si>
    <t>0302000K0BGACAH</t>
  </si>
  <si>
    <t>Easyhaler Budesonide 400micrograms/dose dry powder inhaler</t>
  </si>
  <si>
    <t>0302000K0BFABAW</t>
  </si>
  <si>
    <t>Budelin Novolizer 200micrograms/dose inhalation pdr refill</t>
  </si>
  <si>
    <t>0301020I0BJAAAN</t>
  </si>
  <si>
    <t>Ipravent 20micrograms/dose inhaler CFC free</t>
  </si>
  <si>
    <t>0302000N0AABQBQ</t>
  </si>
  <si>
    <t>Fluticasone 50microg/Formoterol 5microg/dose BA inh CFC free</t>
  </si>
  <si>
    <t>0302000N0BMAAAZ</t>
  </si>
  <si>
    <t>Stalpex 50microg/dose / 500microg/dose dry powder inh</t>
  </si>
  <si>
    <t>Grand Total</t>
  </si>
  <si>
    <t>Sum of ITEMS</t>
  </si>
  <si>
    <t>Sum of TOTAL_QUANTITY</t>
  </si>
  <si>
    <t>NHS Prescribing Data</t>
  </si>
  <si>
    <t>Wilkinson's Carbon content of inhalers Data</t>
  </si>
  <si>
    <t>(All)</t>
  </si>
  <si>
    <t>Wilkinson Category</t>
  </si>
  <si>
    <t>Generic salbutamol inhalers</t>
  </si>
  <si>
    <t>Ventolin Evohaler</t>
  </si>
  <si>
    <t>Salamol</t>
  </si>
  <si>
    <t>Fostair MDI</t>
  </si>
  <si>
    <t>AirSalb</t>
  </si>
  <si>
    <t>Clenil</t>
  </si>
  <si>
    <t>Anoro Ellipta</t>
  </si>
  <si>
    <t>Salbutamol Easyhaler</t>
  </si>
  <si>
    <t>&lt;1</t>
  </si>
  <si>
    <t>Relvar Ellipta</t>
  </si>
  <si>
    <t>Ventolin Accuhaler</t>
  </si>
  <si>
    <t>Terbutaline Turbohaler </t>
  </si>
  <si>
    <t>Incruse Ellipta</t>
  </si>
  <si>
    <t>10-15</t>
  </si>
  <si>
    <t>QVAR</t>
  </si>
  <si>
    <t>Beclomethasone MDIs</t>
  </si>
  <si>
    <t>Budesonide Easyhaler</t>
  </si>
  <si>
    <t>Symbicort Turbohaler</t>
  </si>
  <si>
    <t>Flixotide Accuhaler</t>
  </si>
  <si>
    <t>Pulmicort Turbohaler</t>
  </si>
  <si>
    <t>Flutiform</t>
  </si>
  <si>
    <t>Fostair Nexthaler</t>
  </si>
  <si>
    <t>Symbicort MDI</t>
  </si>
  <si>
    <t>Seretide evohaler</t>
  </si>
  <si>
    <t>10-25kg</t>
  </si>
  <si>
    <t>Sirdupla</t>
  </si>
  <si>
    <t>AirFluSal</t>
  </si>
  <si>
    <t>Seretide Accuhaler</t>
  </si>
  <si>
    <t>Braltus Zonda</t>
  </si>
  <si>
    <t>Duoresp Spiromax</t>
  </si>
  <si>
    <t>Fusacomb Easyhaler</t>
  </si>
  <si>
    <t>Fobumix Easyhaler</t>
  </si>
  <si>
    <t>Spiriva Handihaler or Respimat</t>
  </si>
  <si>
    <t>Eklira Genuair</t>
  </si>
  <si>
    <t>Serevent evohaler</t>
  </si>
  <si>
    <t>15-25kg</t>
  </si>
  <si>
    <t>Salmeterol MDIs</t>
  </si>
  <si>
    <t>Formoterol Easyhaler</t>
  </si>
  <si>
    <t>Spiolto Respimat</t>
  </si>
  <si>
    <t>Ultibro Breezhaler</t>
  </si>
  <si>
    <t>Duaklir Genial</t>
  </si>
  <si>
    <t>Wilkinson Inhaler comparison RAW</t>
  </si>
  <si>
    <t>Co2</t>
  </si>
  <si>
    <t>(blank)</t>
  </si>
  <si>
    <t>Inhaler Type</t>
  </si>
  <si>
    <t>Blue reliever inhaler (short acting)</t>
  </si>
  <si>
    <t>Brown steroid inhalers</t>
  </si>
  <si>
    <t>Combination steroid and bronchodilators</t>
  </si>
  <si>
    <t>Other bronchodilators</t>
  </si>
  <si>
    <t>Combination LAMA+LABA</t>
  </si>
  <si>
    <t>Average of QUANTITY</t>
  </si>
  <si>
    <t>CO2 Total (kg)</t>
  </si>
  <si>
    <t>Pdr Caps</t>
  </si>
  <si>
    <t>PDR Caps</t>
  </si>
  <si>
    <t>y</t>
  </si>
  <si>
    <t>0301011R0BXAACB</t>
  </si>
  <si>
    <t>Salbulin Novolizer 100micrograms/dose inhalation powder</t>
  </si>
  <si>
    <t>0301011R0BXABCC</t>
  </si>
  <si>
    <t>Salbulin Novolizer 100micrograms/dose inhalation pdr refill</t>
  </si>
  <si>
    <t>pdr caps</t>
  </si>
  <si>
    <t>Generic Salbutamol</t>
  </si>
  <si>
    <t>GenericSalbutamol</t>
  </si>
  <si>
    <t>GP?</t>
  </si>
  <si>
    <t>CO2e from Source (kg)</t>
  </si>
  <si>
    <t>CO2e Exact (kg)</t>
  </si>
  <si>
    <t>DPI Assumed</t>
  </si>
  <si>
    <t>bMDI Assumed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</si>
</sst>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9" fontId="0" fillId="0" borderId="0" xfId="42" applyFont="1"/>
    <xf numFmtId="164" fontId="0" fillId="0" borderId="0" xfId="43" applyNumberFormat="1" applyFont="1"/>
    <xf numFmtId="165" fontId="0" fillId="0" borderId="0" xfId="0" applyNumberFormat="1"/>
    <xf numFmtId="0" fontId="0" fillId="0" borderId="0" xfId="0" applyNumberFormat="1"/>
    <xf numFmtId="0" fontId="0" fillId="0" borderId="14" xfId="0" applyFill="1" applyBorder="1"/>
    <xf numFmtId="0" fontId="0" fillId="0" borderId="15" xfId="0" applyBorder="1"/>
    <xf numFmtId="1" fontId="0" fillId="0" borderId="0" xfId="0" applyNumberFormat="1"/>
    <xf numFmtId="0" fontId="18" fillId="34" borderId="0" xfId="0" applyFont="1" applyFill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16" fillId="35" borderId="16" xfId="0" applyFont="1" applyFill="1" applyBorder="1"/>
    <xf numFmtId="0" fontId="16" fillId="35" borderId="17" xfId="0" applyFont="1" applyFill="1" applyBorder="1"/>
    <xf numFmtId="0" fontId="16" fillId="35" borderId="18" xfId="0" applyFont="1" applyFill="1" applyBorder="1"/>
    <xf numFmtId="0" fontId="0" fillId="33" borderId="10" xfId="0" applyFont="1" applyFill="1" applyBorder="1"/>
    <xf numFmtId="0" fontId="0" fillId="0" borderId="10" xfId="0" applyFont="1" applyBorder="1"/>
    <xf numFmtId="0" fontId="0" fillId="33" borderId="12" xfId="0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16" fillId="0" borderId="0" xfId="0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2962275</xdr:colOff>
      <xdr:row>0</xdr:row>
      <xdr:rowOff>180975</xdr:rowOff>
    </xdr:from>
    <xdr:ext cx="5040419" cy="264560"/>
    <xdr:sp macro="" textlink="">
      <xdr:nvSpPr>
        <xdr:cNvPr id="2" name="TextBox 1"/>
        <xdr:cNvSpPr txBox="1"/>
      </xdr:nvSpPr>
      <xdr:spPr>
        <a:xfrm>
          <a:off x="4276725" y="180975"/>
          <a:ext cx="5040419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This is a static table used to match</a:t>
          </a:r>
          <a:r>
            <a:rPr lang="en-GB" sz="1100" baseline="0"/>
            <a:t> Inhaler BNF descriptions to Wilkinson's categories</a:t>
          </a:r>
          <a:endParaRPr lang="en-GB" sz="1100"/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1:AH2" totalsRowShown="0">
  <autoFilter ref="A1:AH2"/>
  <tableColumns count="34">
    <tableColumn id="1" name="YEAR_MONTH"/>
    <tableColumn id="2" name="REGIONAL_OFFICE_NAME"/>
    <tableColumn id="3" name="REGIONAL_OFFICE_CODE"/>
    <tableColumn id="4" name="AREA_TEAM_NAME"/>
    <tableColumn id="5" name="AREA_TEAM_CODE"/>
    <tableColumn id="6" name="PCO_NAME"/>
    <tableColumn id="7" name="PCO_CODE"/>
    <tableColumn id="8" name="PRACTICE_NAME"/>
    <tableColumn id="9" name="PRACTICE_CODE"/>
    <tableColumn id="10" name="ADDRESS_1"/>
    <tableColumn id="11" name="ADDRESS_2"/>
    <tableColumn id="12" name="ADDRESS_3"/>
    <tableColumn id="13" name="ADDRESS_4"/>
    <tableColumn id="14" name="POSTCODE"/>
    <tableColumn id="15" name="BNF_CHEMICAL_SUBSTANCE"/>
    <tableColumn id="16" name="CHEMICAL_SUBSTANCE_BNF_DESCR"/>
    <tableColumn id="17" name="BNF_CODE"/>
    <tableColumn id="18" name="BNF_DESCRIPTION"/>
    <tableColumn id="19" name="BNF_CHAPTER_PLUS_CODE"/>
    <tableColumn id="20" name="QUANTITY"/>
    <tableColumn id="21" name="ITEMS"/>
    <tableColumn id="22" name="TOTAL_QUANTITY"/>
    <tableColumn id="23" name="ADQUSAGE"/>
    <tableColumn id="24" name="NIC"/>
    <tableColumn id="25" name="ACTUAL_COST"/>
    <tableColumn id="26" name="UNIDENTIFIED"/>
    <tableColumn id="27" name="Category"/>
    <tableColumn id="28" name="Wilkinson Category" dataDxfId="6">
      <calculatedColumnFormula>VLOOKUP(Q2,'Inhaler Categorisation'!$A$5:$E$204,4,0)</calculatedColumnFormula>
    </tableColumn>
    <tableColumn id="31" name="Inhaler Type" dataDxfId="5">
      <calculatedColumnFormula>IFERROR(VLOOKUP(AB2,'Inhaler Categorisation'!$I$5:$J$43,2,0),"NA")</calculatedColumnFormula>
    </tableColumn>
    <tableColumn id="29" name="Co2" dataDxfId="4">
      <calculatedColumnFormula>VLOOKUP(AB2,'Inhaler Categorisation'!$M$5:$N$43,2,0)</calculatedColumnFormula>
    </tableColumn>
    <tableColumn id="30" name="CO2 Total (kg)" dataDxfId="3">
      <calculatedColumnFormula>Table1[[#This Row],[Co2]]*Table1[[#This Row],[TOTAL_QUANTITY]]</calculatedColumnFormula>
    </tableColumn>
    <tableColumn id="32" name="PDR Caps" dataDxfId="2">
      <calculatedColumnFormula>IFERROR(VLOOKUP(Table1[[#This Row],[BNF_DESCRIPTION]],'Caps, Generics and carbon VLKP'!$G$1:$H$18,2,0),"n")</calculatedColumnFormula>
    </tableColumn>
    <tableColumn id="33" name="GenericSalbutamol" dataDxfId="1">
      <calculatedColumnFormula>IFERROR(VLOOKUP(Table1[[#This Row],[BNF_DESCRIPTION]],'Caps, Generics and carbon VLKP'!$J$2:$K$3,2,0),"n")</calculatedColumnFormula>
    </tableColumn>
    <tableColumn id="34" name="GP?" dataDxfId="0">
      <calculatedColumnFormula>VLOOKUP(Table1[[#This Row],[PRACTICE_CODE]],#REF!,1,0)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4:G204" totalsRowShown="0">
  <autoFilter ref="A4:G204"/>
  <tableColumns count="7">
    <tableColumn id="1" name="BNF_CODE"/>
    <tableColumn id="2" name="BNF_DESCRIPTION"/>
    <tableColumn id="3" name="Category"/>
    <tableColumn id="4" name="Wilkinson Category"/>
    <tableColumn id="5" name="Sum of ITEMS"/>
    <tableColumn id="6" name="Average of QUANTITY"/>
    <tableColumn id="7" name="Sum of TOTAL_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2"/>
  <sheetViews>
    <sheetView tabSelected="1" workbookViewId="0">
      <pane xSplit="28425" topLeftCell="AL1"/>
      <selection activeCell="V11" sqref="V11"/>
      <selection pane="topRight" activeCell="AL37135" sqref="AL37135"/>
    </sheetView>
  </sheetViews>
  <sheetFormatPr defaultRowHeight="15" x14ac:dyDescent="0.25"/>
  <cols>
    <col min="1" max="1" width="15.7109375" customWidth="1"/>
    <col min="2" max="2" width="26" customWidth="1"/>
    <col min="3" max="3" width="25.28515625" customWidth="1"/>
    <col min="4" max="4" width="27.7109375" customWidth="1"/>
    <col min="5" max="5" width="19.85546875" customWidth="1"/>
    <col min="6" max="6" width="13.42578125" customWidth="1"/>
    <col min="7" max="7" width="12.7109375" customWidth="1"/>
    <col min="8" max="8" width="18.140625" customWidth="1"/>
    <col min="9" max="9" width="17.42578125" customWidth="1"/>
    <col min="10" max="13" width="13.140625" customWidth="1"/>
    <col min="14" max="14" width="12.5703125" customWidth="1"/>
    <col min="15" max="15" width="28.28515625" customWidth="1"/>
    <col min="16" max="16" width="34.85546875" customWidth="1"/>
    <col min="17" max="17" width="12.5703125" customWidth="1"/>
    <col min="18" max="18" width="48.5703125" customWidth="1"/>
    <col min="19" max="19" width="27" customWidth="1"/>
    <col min="20" max="20" width="12.42578125" customWidth="1"/>
    <col min="22" max="22" width="19" customWidth="1"/>
    <col min="23" max="23" width="13.28515625" customWidth="1"/>
    <col min="25" max="26" width="15.7109375" customWidth="1"/>
    <col min="27" max="27" width="11" customWidth="1"/>
    <col min="28" max="29" width="20.42578125" customWidth="1"/>
    <col min="33" max="33" width="21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2" t="s">
        <v>429</v>
      </c>
      <c r="AC1" s="12" t="s">
        <v>474</v>
      </c>
      <c r="AD1" s="12" t="s">
        <v>472</v>
      </c>
      <c r="AE1" s="12" t="s">
        <v>481</v>
      </c>
      <c r="AF1" s="12" t="s">
        <v>483</v>
      </c>
      <c r="AG1" s="12" t="s">
        <v>491</v>
      </c>
      <c r="AH1" s="12" t="s">
        <v>492</v>
      </c>
    </row>
    <row r="2" spans="1:34" x14ac:dyDescent="0.25">
      <c r="Y2" s="11"/>
      <c r="AB2" t="e">
        <f>VLOOKUP(Q2,'Inhaler Categorisation'!$A$5:$E$204,4,0)</f>
        <v>#N/A</v>
      </c>
      <c r="AC2" t="str">
        <f>IFERROR(VLOOKUP(AB2,'Caps, Generics and carbon VLKP'!$B$3:$E$41,2,0),"NA")</f>
        <v>NA</v>
      </c>
      <c r="AD2" t="e">
        <f>VLOOKUP(AB2,'Caps, Generics and carbon VLKP'!$B$3:$E$41,4,0)</f>
        <v>#N/A</v>
      </c>
      <c r="AE2" t="e">
        <f>Table1[[#This Row],[Co2]]*Table1[[#This Row],[TOTAL_QUANTITY]]</f>
        <v>#N/A</v>
      </c>
      <c r="AF2" t="str">
        <f>IFERROR(VLOOKUP(Table1[[#This Row],[BNF_DESCRIPTION]],'Caps, Generics and carbon VLKP'!$G$1:$H$18,2,0),"n")</f>
        <v>n</v>
      </c>
      <c r="AG2" s="8" t="str">
        <f>IFERROR(VLOOKUP(Table1[[#This Row],[BNF_DESCRIPTION]],'Caps, Generics and carbon VLKP'!$J$2:$K$3,2,0),"n")</f>
        <v>n</v>
      </c>
      <c r="AH2" s="8" t="e">
        <f>VLOOKUP(Table1[[#This Row],[PRACTICE_CODE]],#REF!,1,0)</f>
        <v>#REF!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07"/>
  <sheetViews>
    <sheetView workbookViewId="0">
      <selection activeCell="D203" sqref="D203"/>
    </sheetView>
  </sheetViews>
  <sheetFormatPr defaultRowHeight="15" x14ac:dyDescent="0.25"/>
  <cols>
    <col min="1" max="1" width="19.7109375" bestFit="1" customWidth="1"/>
    <col min="2" max="2" width="61.7109375" bestFit="1" customWidth="1"/>
    <col min="3" max="3" width="14.5703125" bestFit="1" customWidth="1"/>
    <col min="4" max="4" width="20.42578125" customWidth="1"/>
    <col min="5" max="5" width="28.7109375" bestFit="1" customWidth="1"/>
    <col min="6" max="6" width="22.42578125" customWidth="1"/>
    <col min="7" max="7" width="25.5703125" customWidth="1"/>
    <col min="9" max="9" width="40.42578125" style="23" bestFit="1" customWidth="1"/>
    <col min="10" max="10" width="40.42578125" style="23" customWidth="1"/>
    <col min="11" max="11" width="9.5703125" style="23" bestFit="1" customWidth="1"/>
    <col min="12" max="12" width="9.140625" style="23"/>
    <col min="13" max="13" width="32.7109375" style="23" bestFit="1" customWidth="1"/>
    <col min="14" max="15" width="9.140625" style="23"/>
  </cols>
  <sheetData>
    <row r="1" spans="1:14" x14ac:dyDescent="0.25">
      <c r="A1" t="s">
        <v>426</v>
      </c>
    </row>
    <row r="2" spans="1:14" x14ac:dyDescent="0.25">
      <c r="A2" t="s">
        <v>5</v>
      </c>
      <c r="B2" t="s">
        <v>428</v>
      </c>
    </row>
    <row r="4" spans="1:14" x14ac:dyDescent="0.25">
      <c r="A4" t="s">
        <v>16</v>
      </c>
      <c r="B4" t="s">
        <v>17</v>
      </c>
      <c r="C4" t="s">
        <v>26</v>
      </c>
      <c r="D4" t="s">
        <v>429</v>
      </c>
      <c r="E4" t="s">
        <v>424</v>
      </c>
      <c r="F4" t="s">
        <v>480</v>
      </c>
      <c r="G4" t="s">
        <v>425</v>
      </c>
      <c r="I4" s="24"/>
      <c r="J4" s="24"/>
      <c r="K4" s="24"/>
      <c r="L4" s="24"/>
      <c r="M4" s="24"/>
      <c r="N4" s="24"/>
    </row>
    <row r="5" spans="1:14" x14ac:dyDescent="0.25">
      <c r="A5" t="s">
        <v>70</v>
      </c>
      <c r="B5" t="s">
        <v>71</v>
      </c>
      <c r="C5" t="s">
        <v>72</v>
      </c>
      <c r="D5" t="s">
        <v>430</v>
      </c>
      <c r="E5" s="6">
        <v>728691</v>
      </c>
      <c r="F5" s="7">
        <v>2.1384615384615384</v>
      </c>
      <c r="G5" s="6">
        <v>938052</v>
      </c>
    </row>
    <row r="6" spans="1:14" x14ac:dyDescent="0.25">
      <c r="A6" t="s">
        <v>77</v>
      </c>
      <c r="B6" t="s">
        <v>78</v>
      </c>
      <c r="C6" t="s">
        <v>72</v>
      </c>
      <c r="D6" t="s">
        <v>431</v>
      </c>
      <c r="E6" s="6">
        <v>157704</v>
      </c>
      <c r="F6" s="7">
        <v>1.9951065680730753</v>
      </c>
      <c r="G6" s="6">
        <v>228531</v>
      </c>
    </row>
    <row r="7" spans="1:14" x14ac:dyDescent="0.25">
      <c r="A7" t="s">
        <v>46</v>
      </c>
      <c r="B7" t="s">
        <v>47</v>
      </c>
      <c r="C7" t="s">
        <v>34</v>
      </c>
      <c r="D7" t="s">
        <v>433</v>
      </c>
      <c r="E7">
        <v>152206</v>
      </c>
      <c r="F7" s="7">
        <v>1.5891114535182331</v>
      </c>
      <c r="G7">
        <v>184139</v>
      </c>
    </row>
    <row r="8" spans="1:14" x14ac:dyDescent="0.25">
      <c r="A8" t="s">
        <v>129</v>
      </c>
      <c r="B8" t="s">
        <v>130</v>
      </c>
      <c r="C8" t="s">
        <v>34</v>
      </c>
      <c r="D8" t="s">
        <v>435</v>
      </c>
      <c r="E8">
        <v>130184</v>
      </c>
      <c r="F8" s="7">
        <v>1.5132070437566703</v>
      </c>
      <c r="G8">
        <v>152765</v>
      </c>
    </row>
    <row r="9" spans="1:14" x14ac:dyDescent="0.25">
      <c r="A9" t="s">
        <v>121</v>
      </c>
      <c r="B9" t="s">
        <v>122</v>
      </c>
      <c r="C9" t="s">
        <v>29</v>
      </c>
      <c r="D9" t="s">
        <v>439</v>
      </c>
      <c r="E9">
        <v>101217</v>
      </c>
      <c r="F9" s="7">
        <v>1.5424864556601083</v>
      </c>
      <c r="G9">
        <v>119908</v>
      </c>
    </row>
    <row r="10" spans="1:14" x14ac:dyDescent="0.25">
      <c r="A10" t="s">
        <v>93</v>
      </c>
      <c r="B10" t="s">
        <v>94</v>
      </c>
      <c r="C10" t="s">
        <v>29</v>
      </c>
      <c r="D10" t="s">
        <v>436</v>
      </c>
      <c r="E10">
        <v>99032</v>
      </c>
      <c r="F10" s="7">
        <v>1.4902349710100702</v>
      </c>
      <c r="G10">
        <v>114014</v>
      </c>
    </row>
    <row r="11" spans="1:14" x14ac:dyDescent="0.25">
      <c r="A11" t="s">
        <v>37</v>
      </c>
      <c r="B11" t="s">
        <v>38</v>
      </c>
      <c r="C11" t="s">
        <v>29</v>
      </c>
      <c r="D11" t="s">
        <v>442</v>
      </c>
      <c r="E11">
        <v>80621</v>
      </c>
      <c r="F11" s="7">
        <v>1.4595879556259905</v>
      </c>
      <c r="G11">
        <v>92255</v>
      </c>
    </row>
    <row r="12" spans="1:14" x14ac:dyDescent="0.25">
      <c r="A12" t="s">
        <v>123</v>
      </c>
      <c r="B12" t="s">
        <v>124</v>
      </c>
      <c r="C12" t="s">
        <v>29</v>
      </c>
      <c r="D12" t="s">
        <v>495</v>
      </c>
      <c r="E12">
        <v>64579</v>
      </c>
      <c r="F12" s="7">
        <v>1.4100342898393792</v>
      </c>
      <c r="G12">
        <v>73025</v>
      </c>
    </row>
    <row r="13" spans="1:14" x14ac:dyDescent="0.25">
      <c r="A13" t="s">
        <v>73</v>
      </c>
      <c r="B13" t="s">
        <v>74</v>
      </c>
      <c r="C13" t="s">
        <v>72</v>
      </c>
      <c r="D13" t="s">
        <v>496</v>
      </c>
      <c r="E13" s="6">
        <v>53453</v>
      </c>
      <c r="F13" s="7">
        <v>1.5622568093385214</v>
      </c>
      <c r="G13" s="6">
        <v>67630</v>
      </c>
    </row>
    <row r="14" spans="1:14" x14ac:dyDescent="0.25">
      <c r="A14" t="s">
        <v>101</v>
      </c>
      <c r="B14" t="s">
        <v>102</v>
      </c>
      <c r="C14" t="s">
        <v>29</v>
      </c>
      <c r="D14" t="s">
        <v>447</v>
      </c>
      <c r="E14">
        <v>43890</v>
      </c>
      <c r="F14" s="7">
        <v>1.6222498962224989</v>
      </c>
      <c r="G14">
        <v>60547</v>
      </c>
    </row>
    <row r="15" spans="1:14" x14ac:dyDescent="0.25">
      <c r="A15" t="s">
        <v>48</v>
      </c>
      <c r="B15" t="s">
        <v>49</v>
      </c>
      <c r="C15" t="s">
        <v>34</v>
      </c>
      <c r="D15" t="s">
        <v>433</v>
      </c>
      <c r="E15">
        <v>43857</v>
      </c>
      <c r="F15" s="7">
        <v>1.4439160380452607</v>
      </c>
      <c r="G15">
        <v>52170</v>
      </c>
    </row>
    <row r="16" spans="1:14" x14ac:dyDescent="0.25">
      <c r="A16" t="s">
        <v>127</v>
      </c>
      <c r="B16" t="s">
        <v>128</v>
      </c>
      <c r="C16" t="s">
        <v>34</v>
      </c>
      <c r="D16" t="s">
        <v>435</v>
      </c>
      <c r="E16">
        <v>39489</v>
      </c>
      <c r="F16" s="7">
        <v>1.3727851367624291</v>
      </c>
      <c r="G16">
        <v>44320</v>
      </c>
    </row>
    <row r="17" spans="1:7" x14ac:dyDescent="0.25">
      <c r="A17" t="s">
        <v>68</v>
      </c>
      <c r="B17" t="s">
        <v>69</v>
      </c>
      <c r="C17" t="s">
        <v>34</v>
      </c>
      <c r="D17">
        <v>0</v>
      </c>
      <c r="E17">
        <v>38204</v>
      </c>
      <c r="F17" s="7">
        <v>1.3185292294980375</v>
      </c>
      <c r="G17">
        <v>42219</v>
      </c>
    </row>
    <row r="18" spans="1:7" x14ac:dyDescent="0.25">
      <c r="A18" t="s">
        <v>39</v>
      </c>
      <c r="B18" t="s">
        <v>40</v>
      </c>
      <c r="C18" t="s">
        <v>41</v>
      </c>
      <c r="D18" t="s">
        <v>437</v>
      </c>
      <c r="E18" s="6">
        <v>37874</v>
      </c>
      <c r="F18" s="7">
        <v>1.4330338040222508</v>
      </c>
      <c r="G18" s="6">
        <v>43163</v>
      </c>
    </row>
    <row r="19" spans="1:7" x14ac:dyDescent="0.25">
      <c r="A19" t="s">
        <v>131</v>
      </c>
      <c r="B19" t="s">
        <v>132</v>
      </c>
      <c r="C19" t="s">
        <v>34</v>
      </c>
      <c r="D19" t="s">
        <v>435</v>
      </c>
      <c r="E19">
        <v>31123</v>
      </c>
      <c r="F19" s="7">
        <v>1.4126577959740703</v>
      </c>
      <c r="G19">
        <v>37741</v>
      </c>
    </row>
    <row r="20" spans="1:7" x14ac:dyDescent="0.25">
      <c r="A20" t="s">
        <v>50</v>
      </c>
      <c r="B20" t="s">
        <v>51</v>
      </c>
      <c r="C20" t="s">
        <v>29</v>
      </c>
      <c r="D20" t="s">
        <v>451</v>
      </c>
      <c r="E20">
        <v>29345</v>
      </c>
      <c r="F20" s="7">
        <v>1.4145865834633384</v>
      </c>
      <c r="G20">
        <v>34640</v>
      </c>
    </row>
    <row r="21" spans="1:7" x14ac:dyDescent="0.25">
      <c r="A21" t="s">
        <v>87</v>
      </c>
      <c r="B21" t="s">
        <v>88</v>
      </c>
      <c r="C21" t="s">
        <v>29</v>
      </c>
      <c r="D21" t="s">
        <v>441</v>
      </c>
      <c r="E21">
        <v>28615</v>
      </c>
      <c r="F21" s="7">
        <v>1.5102272727272728</v>
      </c>
      <c r="G21">
        <v>37945</v>
      </c>
    </row>
    <row r="22" spans="1:7" x14ac:dyDescent="0.25">
      <c r="A22" t="s">
        <v>119</v>
      </c>
      <c r="B22" t="s">
        <v>120</v>
      </c>
      <c r="C22" t="s">
        <v>29</v>
      </c>
      <c r="D22" t="s">
        <v>439</v>
      </c>
      <c r="E22">
        <v>28324</v>
      </c>
      <c r="F22" s="7">
        <v>1.3928035982008995</v>
      </c>
      <c r="G22">
        <v>33144</v>
      </c>
    </row>
    <row r="23" spans="1:7" x14ac:dyDescent="0.25">
      <c r="A23" t="s">
        <v>79</v>
      </c>
      <c r="B23" t="s">
        <v>80</v>
      </c>
      <c r="C23" t="s">
        <v>72</v>
      </c>
      <c r="D23" t="s">
        <v>432</v>
      </c>
      <c r="E23" s="6">
        <v>22263</v>
      </c>
      <c r="F23" s="7">
        <v>1.5133609333835152</v>
      </c>
      <c r="G23" s="6">
        <v>28487</v>
      </c>
    </row>
    <row r="24" spans="1:7" x14ac:dyDescent="0.25">
      <c r="A24" t="s">
        <v>161</v>
      </c>
      <c r="B24" t="s">
        <v>162</v>
      </c>
      <c r="C24" t="s">
        <v>72</v>
      </c>
      <c r="D24" t="s">
        <v>432</v>
      </c>
      <c r="E24" s="6">
        <v>21098</v>
      </c>
      <c r="F24" s="7">
        <v>1.5909420289855072</v>
      </c>
      <c r="G24" s="6">
        <v>27324</v>
      </c>
    </row>
    <row r="25" spans="1:7" x14ac:dyDescent="0.25">
      <c r="A25" t="s">
        <v>237</v>
      </c>
      <c r="B25" t="s">
        <v>238</v>
      </c>
      <c r="C25" t="s">
        <v>29</v>
      </c>
      <c r="D25" t="s">
        <v>458</v>
      </c>
      <c r="E25">
        <v>20581</v>
      </c>
      <c r="F25" s="7">
        <v>42.737214538436795</v>
      </c>
      <c r="G25">
        <v>742770</v>
      </c>
    </row>
    <row r="26" spans="1:7" x14ac:dyDescent="0.25">
      <c r="A26" t="s">
        <v>89</v>
      </c>
      <c r="B26" t="s">
        <v>90</v>
      </c>
      <c r="C26" t="s">
        <v>29</v>
      </c>
      <c r="D26" t="s">
        <v>495</v>
      </c>
      <c r="E26">
        <v>19092</v>
      </c>
      <c r="F26" s="7">
        <v>42.442630185348634</v>
      </c>
      <c r="G26">
        <v>716410</v>
      </c>
    </row>
    <row r="27" spans="1:7" x14ac:dyDescent="0.25">
      <c r="A27" t="s">
        <v>115</v>
      </c>
      <c r="B27" t="s">
        <v>116</v>
      </c>
      <c r="C27" t="s">
        <v>34</v>
      </c>
      <c r="D27" t="s">
        <v>453</v>
      </c>
      <c r="E27">
        <v>18705</v>
      </c>
      <c r="F27" s="7">
        <v>1.4298804780876495</v>
      </c>
      <c r="G27">
        <v>24231</v>
      </c>
    </row>
    <row r="28" spans="1:7" x14ac:dyDescent="0.25">
      <c r="A28" t="s">
        <v>103</v>
      </c>
      <c r="B28" t="s">
        <v>104</v>
      </c>
      <c r="C28" t="s">
        <v>29</v>
      </c>
      <c r="D28" t="s">
        <v>447</v>
      </c>
      <c r="E28">
        <v>16925</v>
      </c>
      <c r="F28" s="7">
        <v>1.8016726403823178</v>
      </c>
      <c r="G28">
        <v>27021</v>
      </c>
    </row>
    <row r="29" spans="1:7" x14ac:dyDescent="0.25">
      <c r="A29" t="s">
        <v>95</v>
      </c>
      <c r="B29" t="s">
        <v>96</v>
      </c>
      <c r="C29" t="s">
        <v>34</v>
      </c>
      <c r="D29" t="s">
        <v>444</v>
      </c>
      <c r="E29">
        <v>16597</v>
      </c>
      <c r="F29" s="7">
        <v>1.3681009236314485</v>
      </c>
      <c r="G29">
        <v>20643</v>
      </c>
    </row>
    <row r="30" spans="1:7" x14ac:dyDescent="0.25">
      <c r="A30" t="s">
        <v>113</v>
      </c>
      <c r="B30" t="s">
        <v>114</v>
      </c>
      <c r="C30" t="s">
        <v>34</v>
      </c>
      <c r="D30" t="s">
        <v>453</v>
      </c>
      <c r="E30">
        <v>16268</v>
      </c>
      <c r="F30" s="7">
        <v>1.4194288096727121</v>
      </c>
      <c r="G30">
        <v>21183</v>
      </c>
    </row>
    <row r="31" spans="1:7" x14ac:dyDescent="0.25">
      <c r="A31" t="s">
        <v>75</v>
      </c>
      <c r="B31" t="s">
        <v>76</v>
      </c>
      <c r="C31" t="s">
        <v>41</v>
      </c>
      <c r="D31" t="s">
        <v>440</v>
      </c>
      <c r="E31" s="6">
        <v>15415</v>
      </c>
      <c r="F31" s="7">
        <v>1.6744580584354383</v>
      </c>
      <c r="G31" s="6">
        <v>23243</v>
      </c>
    </row>
    <row r="32" spans="1:7" x14ac:dyDescent="0.25">
      <c r="A32" t="s">
        <v>109</v>
      </c>
      <c r="B32" t="s">
        <v>110</v>
      </c>
      <c r="C32" t="s">
        <v>29</v>
      </c>
      <c r="D32" t="s">
        <v>457</v>
      </c>
      <c r="E32">
        <v>13251</v>
      </c>
      <c r="F32" s="7">
        <v>1.4106739032112166</v>
      </c>
      <c r="G32">
        <v>16632</v>
      </c>
    </row>
    <row r="33" spans="1:13" x14ac:dyDescent="0.25">
      <c r="A33" t="s">
        <v>111</v>
      </c>
      <c r="B33" t="s">
        <v>112</v>
      </c>
      <c r="C33" t="s">
        <v>34</v>
      </c>
      <c r="D33" t="s">
        <v>453</v>
      </c>
      <c r="E33">
        <v>12996</v>
      </c>
      <c r="F33" s="7">
        <v>1.3667398195562057</v>
      </c>
      <c r="G33">
        <v>16154</v>
      </c>
    </row>
    <row r="34" spans="1:13" x14ac:dyDescent="0.25">
      <c r="A34" t="s">
        <v>54</v>
      </c>
      <c r="B34" t="s">
        <v>55</v>
      </c>
      <c r="C34" t="s">
        <v>29</v>
      </c>
      <c r="D34" t="s">
        <v>459</v>
      </c>
      <c r="E34">
        <v>12494</v>
      </c>
      <c r="F34" s="7">
        <v>1.3792</v>
      </c>
      <c r="G34">
        <v>14804</v>
      </c>
    </row>
    <row r="35" spans="1:13" x14ac:dyDescent="0.25">
      <c r="A35" t="s">
        <v>199</v>
      </c>
      <c r="B35" t="s">
        <v>200</v>
      </c>
      <c r="C35" t="s">
        <v>29</v>
      </c>
      <c r="D35" s="9" t="s">
        <v>495</v>
      </c>
      <c r="E35">
        <v>11850</v>
      </c>
      <c r="F35" s="7">
        <v>39.64622641509434</v>
      </c>
      <c r="G35">
        <v>410220</v>
      </c>
    </row>
    <row r="36" spans="1:13" x14ac:dyDescent="0.25">
      <c r="A36" t="s">
        <v>52</v>
      </c>
      <c r="B36" t="s">
        <v>53</v>
      </c>
      <c r="C36" t="s">
        <v>29</v>
      </c>
      <c r="D36" t="s">
        <v>451</v>
      </c>
      <c r="E36">
        <v>10741</v>
      </c>
      <c r="F36" s="7">
        <v>1.2963692654095131</v>
      </c>
      <c r="G36">
        <v>12729</v>
      </c>
    </row>
    <row r="37" spans="1:13" x14ac:dyDescent="0.25">
      <c r="A37" t="s">
        <v>117</v>
      </c>
      <c r="B37" t="s">
        <v>118</v>
      </c>
      <c r="C37" t="s">
        <v>34</v>
      </c>
      <c r="D37" t="s">
        <v>455</v>
      </c>
      <c r="E37">
        <v>10537</v>
      </c>
      <c r="F37" s="7">
        <v>1.3951965065502183</v>
      </c>
      <c r="G37">
        <v>12818</v>
      </c>
    </row>
    <row r="38" spans="1:13" x14ac:dyDescent="0.25">
      <c r="A38" t="s">
        <v>107</v>
      </c>
      <c r="B38" t="s">
        <v>108</v>
      </c>
      <c r="C38" t="s">
        <v>29</v>
      </c>
      <c r="D38" t="s">
        <v>457</v>
      </c>
      <c r="E38">
        <v>10507</v>
      </c>
      <c r="F38" s="7">
        <v>1.5131758291685597</v>
      </c>
      <c r="G38">
        <v>14555</v>
      </c>
    </row>
    <row r="39" spans="1:13" x14ac:dyDescent="0.25">
      <c r="A39" t="s">
        <v>66</v>
      </c>
      <c r="B39" t="s">
        <v>67</v>
      </c>
      <c r="C39" t="s">
        <v>29</v>
      </c>
      <c r="D39" s="9" t="s">
        <v>495</v>
      </c>
      <c r="E39">
        <v>8842</v>
      </c>
      <c r="F39" s="7">
        <v>1.3938417472252058</v>
      </c>
      <c r="G39">
        <v>11225</v>
      </c>
    </row>
    <row r="40" spans="1:13" x14ac:dyDescent="0.25">
      <c r="A40" t="s">
        <v>239</v>
      </c>
      <c r="B40" t="s">
        <v>240</v>
      </c>
      <c r="C40" t="s">
        <v>34</v>
      </c>
      <c r="D40" t="s">
        <v>455</v>
      </c>
      <c r="E40">
        <v>8578</v>
      </c>
      <c r="F40" s="7">
        <v>1.381843706130089</v>
      </c>
      <c r="G40">
        <v>10629</v>
      </c>
    </row>
    <row r="41" spans="1:13" x14ac:dyDescent="0.25">
      <c r="A41" t="s">
        <v>64</v>
      </c>
      <c r="B41" t="s">
        <v>65</v>
      </c>
      <c r="C41" t="s">
        <v>34</v>
      </c>
      <c r="D41" t="s">
        <v>450</v>
      </c>
      <c r="E41">
        <v>8447</v>
      </c>
      <c r="F41" s="7">
        <v>1.3638488507985975</v>
      </c>
      <c r="G41">
        <v>10563</v>
      </c>
    </row>
    <row r="42" spans="1:13" x14ac:dyDescent="0.25">
      <c r="A42" t="s">
        <v>56</v>
      </c>
      <c r="B42" t="s">
        <v>57</v>
      </c>
      <c r="C42" t="s">
        <v>29</v>
      </c>
      <c r="D42" t="s">
        <v>459</v>
      </c>
      <c r="E42">
        <v>8097</v>
      </c>
      <c r="F42" s="7">
        <v>1.5891968727789623</v>
      </c>
      <c r="G42">
        <v>11096</v>
      </c>
      <c r="I42" s="22"/>
      <c r="J42" s="22"/>
      <c r="K42" s="22"/>
      <c r="L42" s="22"/>
      <c r="M42" s="22"/>
    </row>
    <row r="43" spans="1:13" x14ac:dyDescent="0.25">
      <c r="A43" t="s">
        <v>302</v>
      </c>
      <c r="B43" t="s">
        <v>303</v>
      </c>
      <c r="C43" t="s">
        <v>34</v>
      </c>
      <c r="D43">
        <v>0</v>
      </c>
      <c r="E43">
        <v>7924</v>
      </c>
      <c r="F43" s="7">
        <v>1.5413533834586466</v>
      </c>
      <c r="G43">
        <v>10806</v>
      </c>
      <c r="I43" s="22"/>
      <c r="J43" s="22"/>
      <c r="K43" s="22"/>
      <c r="L43" s="22"/>
      <c r="M43" s="22"/>
    </row>
    <row r="44" spans="1:13" x14ac:dyDescent="0.25">
      <c r="A44" t="s">
        <v>171</v>
      </c>
      <c r="B44" t="s">
        <v>172</v>
      </c>
      <c r="C44" t="s">
        <v>29</v>
      </c>
      <c r="D44" t="s">
        <v>447</v>
      </c>
      <c r="E44">
        <v>7812</v>
      </c>
      <c r="F44" s="7">
        <v>1.3814317673378076</v>
      </c>
      <c r="G44">
        <v>9982</v>
      </c>
    </row>
    <row r="45" spans="1:13" x14ac:dyDescent="0.25">
      <c r="A45" t="s">
        <v>99</v>
      </c>
      <c r="B45" t="s">
        <v>100</v>
      </c>
      <c r="C45" t="s">
        <v>34</v>
      </c>
      <c r="D45" t="s">
        <v>444</v>
      </c>
      <c r="E45">
        <v>7736</v>
      </c>
      <c r="F45" s="7">
        <v>1.2571247625079165</v>
      </c>
      <c r="G45">
        <v>8971</v>
      </c>
    </row>
    <row r="46" spans="1:13" x14ac:dyDescent="0.25">
      <c r="A46" t="s">
        <v>32</v>
      </c>
      <c r="B46" t="s">
        <v>33</v>
      </c>
      <c r="C46" t="s">
        <v>34</v>
      </c>
      <c r="D46">
        <v>0</v>
      </c>
      <c r="E46">
        <v>7588</v>
      </c>
      <c r="F46" s="7">
        <v>1.41571720712825</v>
      </c>
      <c r="G46">
        <v>9746</v>
      </c>
    </row>
    <row r="47" spans="1:13" x14ac:dyDescent="0.25">
      <c r="A47" t="s">
        <v>151</v>
      </c>
      <c r="B47" t="s">
        <v>152</v>
      </c>
      <c r="C47" t="s">
        <v>34</v>
      </c>
      <c r="D47" t="s">
        <v>450</v>
      </c>
      <c r="E47">
        <v>7570</v>
      </c>
      <c r="F47" s="7">
        <v>1.3316306483300588</v>
      </c>
      <c r="G47">
        <v>9221</v>
      </c>
    </row>
    <row r="48" spans="1:13" x14ac:dyDescent="0.25">
      <c r="A48" t="s">
        <v>197</v>
      </c>
      <c r="B48" t="s">
        <v>198</v>
      </c>
      <c r="C48" t="s">
        <v>29</v>
      </c>
      <c r="D48" t="s">
        <v>462</v>
      </c>
      <c r="E48">
        <v>7555</v>
      </c>
      <c r="F48" s="7">
        <v>39.559968847352025</v>
      </c>
      <c r="G48">
        <v>271730</v>
      </c>
    </row>
    <row r="49" spans="1:7" x14ac:dyDescent="0.25">
      <c r="A49" t="s">
        <v>125</v>
      </c>
      <c r="B49" t="s">
        <v>126</v>
      </c>
      <c r="C49" t="s">
        <v>29</v>
      </c>
      <c r="D49" s="9" t="s">
        <v>495</v>
      </c>
      <c r="E49">
        <v>7496</v>
      </c>
      <c r="F49" s="7">
        <v>1.3755681818181817</v>
      </c>
      <c r="G49">
        <v>9539</v>
      </c>
    </row>
    <row r="50" spans="1:7" x14ac:dyDescent="0.25">
      <c r="A50" t="s">
        <v>165</v>
      </c>
      <c r="B50" t="s">
        <v>166</v>
      </c>
      <c r="C50" t="s">
        <v>34</v>
      </c>
      <c r="D50" t="s">
        <v>444</v>
      </c>
      <c r="E50">
        <v>7142</v>
      </c>
      <c r="F50" s="7">
        <v>1.3145071982281284</v>
      </c>
      <c r="G50">
        <v>8750</v>
      </c>
    </row>
    <row r="51" spans="1:7" x14ac:dyDescent="0.25">
      <c r="A51" t="s">
        <v>283</v>
      </c>
      <c r="B51" t="s">
        <v>284</v>
      </c>
      <c r="C51" t="s">
        <v>34</v>
      </c>
      <c r="D51">
        <v>0</v>
      </c>
      <c r="E51">
        <v>7055</v>
      </c>
      <c r="F51" s="7">
        <v>1.5261860751694394</v>
      </c>
      <c r="G51">
        <v>10083</v>
      </c>
    </row>
    <row r="52" spans="1:7" x14ac:dyDescent="0.25">
      <c r="A52" t="s">
        <v>42</v>
      </c>
      <c r="B52" t="s">
        <v>43</v>
      </c>
      <c r="C52" t="s">
        <v>29</v>
      </c>
      <c r="D52" s="9" t="s">
        <v>495</v>
      </c>
      <c r="E52">
        <v>6802</v>
      </c>
      <c r="F52" s="7">
        <v>1.208955223880597</v>
      </c>
      <c r="G52">
        <v>7411</v>
      </c>
    </row>
    <row r="53" spans="1:7" x14ac:dyDescent="0.25">
      <c r="A53" t="s">
        <v>163</v>
      </c>
      <c r="B53" t="s">
        <v>164</v>
      </c>
      <c r="C53" t="s">
        <v>34</v>
      </c>
      <c r="D53" t="s">
        <v>466</v>
      </c>
      <c r="E53">
        <v>6337</v>
      </c>
      <c r="F53" s="7">
        <v>1.3926335174953959</v>
      </c>
      <c r="G53">
        <v>8211</v>
      </c>
    </row>
    <row r="54" spans="1:7" x14ac:dyDescent="0.25">
      <c r="A54" t="s">
        <v>44</v>
      </c>
      <c r="B54" t="s">
        <v>45</v>
      </c>
      <c r="C54" t="s">
        <v>29</v>
      </c>
      <c r="D54" t="s">
        <v>470</v>
      </c>
      <c r="E54">
        <v>6284</v>
      </c>
      <c r="F54" s="7">
        <v>1.2373653686826844</v>
      </c>
      <c r="G54">
        <v>7111</v>
      </c>
    </row>
    <row r="55" spans="1:7" x14ac:dyDescent="0.25">
      <c r="A55" t="s">
        <v>175</v>
      </c>
      <c r="B55" t="s">
        <v>176</v>
      </c>
      <c r="C55" t="s">
        <v>29</v>
      </c>
      <c r="D55" s="9" t="s">
        <v>495</v>
      </c>
      <c r="E55">
        <v>6158</v>
      </c>
      <c r="F55" s="7">
        <v>38.430830039525695</v>
      </c>
      <c r="G55">
        <v>216720</v>
      </c>
    </row>
    <row r="56" spans="1:7" x14ac:dyDescent="0.25">
      <c r="A56" t="s">
        <v>139</v>
      </c>
      <c r="B56" t="s">
        <v>140</v>
      </c>
      <c r="C56" t="s">
        <v>29</v>
      </c>
      <c r="D56" s="9" t="s">
        <v>495</v>
      </c>
      <c r="E56">
        <v>6103</v>
      </c>
      <c r="F56" s="7">
        <v>1.4844366505918456</v>
      </c>
      <c r="G56">
        <v>8459</v>
      </c>
    </row>
    <row r="57" spans="1:7" x14ac:dyDescent="0.25">
      <c r="A57" t="s">
        <v>105</v>
      </c>
      <c r="B57" t="s">
        <v>106</v>
      </c>
      <c r="C57" t="s">
        <v>29</v>
      </c>
      <c r="D57" t="s">
        <v>457</v>
      </c>
      <c r="E57">
        <v>5564</v>
      </c>
      <c r="F57" s="7">
        <v>1.4500164962058726</v>
      </c>
      <c r="G57">
        <v>7640</v>
      </c>
    </row>
    <row r="58" spans="1:7" x14ac:dyDescent="0.25">
      <c r="A58" t="s">
        <v>62</v>
      </c>
      <c r="B58" t="s">
        <v>63</v>
      </c>
      <c r="C58" t="s">
        <v>34</v>
      </c>
      <c r="D58">
        <v>0</v>
      </c>
      <c r="E58">
        <v>5277</v>
      </c>
      <c r="F58" s="7">
        <v>1.3423680456490727</v>
      </c>
      <c r="G58">
        <v>6639</v>
      </c>
    </row>
    <row r="59" spans="1:7" x14ac:dyDescent="0.25">
      <c r="A59" t="s">
        <v>60</v>
      </c>
      <c r="B59" t="s">
        <v>61</v>
      </c>
      <c r="C59" t="s">
        <v>34</v>
      </c>
      <c r="D59">
        <v>0</v>
      </c>
      <c r="E59">
        <v>4975</v>
      </c>
      <c r="F59" s="7">
        <v>1.3774016468435499</v>
      </c>
      <c r="G59">
        <v>6424</v>
      </c>
    </row>
    <row r="60" spans="1:7" x14ac:dyDescent="0.25">
      <c r="A60" t="s">
        <v>247</v>
      </c>
      <c r="B60" t="s">
        <v>248</v>
      </c>
      <c r="C60" t="s">
        <v>29</v>
      </c>
      <c r="D60" s="9" t="s">
        <v>495</v>
      </c>
      <c r="E60">
        <v>4676</v>
      </c>
      <c r="F60" s="7">
        <v>37.893476959904248</v>
      </c>
      <c r="G60">
        <v>161030</v>
      </c>
    </row>
    <row r="61" spans="1:7" x14ac:dyDescent="0.25">
      <c r="A61" t="s">
        <v>169</v>
      </c>
      <c r="B61" t="s">
        <v>170</v>
      </c>
      <c r="C61" t="s">
        <v>29</v>
      </c>
      <c r="D61" t="s">
        <v>449</v>
      </c>
      <c r="E61">
        <v>4203</v>
      </c>
      <c r="F61" s="7">
        <v>1.3801482701812191</v>
      </c>
      <c r="G61">
        <v>5494</v>
      </c>
    </row>
    <row r="62" spans="1:7" x14ac:dyDescent="0.25">
      <c r="A62" t="s">
        <v>149</v>
      </c>
      <c r="B62" t="s">
        <v>150</v>
      </c>
      <c r="C62" t="s">
        <v>29</v>
      </c>
      <c r="D62" s="9" t="s">
        <v>495</v>
      </c>
      <c r="E62">
        <v>3869</v>
      </c>
      <c r="F62" s="7">
        <v>1.4755338078291815</v>
      </c>
      <c r="G62">
        <v>5414</v>
      </c>
    </row>
    <row r="63" spans="1:7" x14ac:dyDescent="0.25">
      <c r="A63" t="s">
        <v>159</v>
      </c>
      <c r="B63" t="s">
        <v>160</v>
      </c>
      <c r="C63" t="s">
        <v>41</v>
      </c>
      <c r="D63" t="s">
        <v>495</v>
      </c>
      <c r="E63" s="6">
        <v>3845</v>
      </c>
      <c r="F63" s="7">
        <v>1.734844491302056</v>
      </c>
      <c r="G63" s="6">
        <v>6343</v>
      </c>
    </row>
    <row r="64" spans="1:7" x14ac:dyDescent="0.25">
      <c r="A64" t="s">
        <v>215</v>
      </c>
      <c r="B64" t="s">
        <v>216</v>
      </c>
      <c r="C64" t="s">
        <v>29</v>
      </c>
      <c r="D64" s="9" t="s">
        <v>495</v>
      </c>
      <c r="E64">
        <v>3786</v>
      </c>
      <c r="F64" s="7">
        <v>1.2705149971703453</v>
      </c>
      <c r="G64">
        <v>4554</v>
      </c>
    </row>
    <row r="65" spans="1:7" x14ac:dyDescent="0.25">
      <c r="A65" t="s">
        <v>249</v>
      </c>
      <c r="B65" t="s">
        <v>250</v>
      </c>
      <c r="C65" t="s">
        <v>29</v>
      </c>
      <c r="D65" s="9" t="s">
        <v>495</v>
      </c>
      <c r="E65">
        <v>3675</v>
      </c>
      <c r="F65" s="7">
        <v>1.3214814814814815</v>
      </c>
      <c r="G65">
        <v>4461</v>
      </c>
    </row>
    <row r="66" spans="1:7" x14ac:dyDescent="0.25">
      <c r="A66" t="s">
        <v>167</v>
      </c>
      <c r="B66" t="s">
        <v>168</v>
      </c>
      <c r="C66" t="s">
        <v>34</v>
      </c>
      <c r="D66" t="s">
        <v>435</v>
      </c>
      <c r="E66">
        <v>3666</v>
      </c>
      <c r="F66" s="7">
        <v>1.3361864003804089</v>
      </c>
      <c r="G66">
        <v>4687</v>
      </c>
    </row>
    <row r="67" spans="1:7" x14ac:dyDescent="0.25">
      <c r="A67" t="s">
        <v>179</v>
      </c>
      <c r="B67" t="s">
        <v>180</v>
      </c>
      <c r="C67" t="s">
        <v>41</v>
      </c>
      <c r="D67" t="s">
        <v>495</v>
      </c>
      <c r="E67" s="6">
        <v>3624</v>
      </c>
      <c r="F67" s="7">
        <v>1.2970212765957447</v>
      </c>
      <c r="G67" s="6">
        <v>4190</v>
      </c>
    </row>
    <row r="68" spans="1:7" x14ac:dyDescent="0.25">
      <c r="A68" t="s">
        <v>211</v>
      </c>
      <c r="B68" t="s">
        <v>212</v>
      </c>
      <c r="C68" t="s">
        <v>29</v>
      </c>
      <c r="D68" t="s">
        <v>446</v>
      </c>
      <c r="E68">
        <v>3499</v>
      </c>
      <c r="F68" s="7">
        <v>1.2028515878159429</v>
      </c>
      <c r="G68">
        <v>4033</v>
      </c>
    </row>
    <row r="69" spans="1:7" x14ac:dyDescent="0.25">
      <c r="A69" t="s">
        <v>58</v>
      </c>
      <c r="B69" t="s">
        <v>59</v>
      </c>
      <c r="C69" t="s">
        <v>34</v>
      </c>
      <c r="D69">
        <v>0</v>
      </c>
      <c r="E69">
        <v>3471</v>
      </c>
      <c r="F69" s="7">
        <v>1.3778538812785388</v>
      </c>
      <c r="G69">
        <v>4509</v>
      </c>
    </row>
    <row r="70" spans="1:7" x14ac:dyDescent="0.25">
      <c r="A70" t="s">
        <v>183</v>
      </c>
      <c r="B70" t="s">
        <v>184</v>
      </c>
      <c r="C70" t="s">
        <v>29</v>
      </c>
      <c r="D70" s="9" t="s">
        <v>495</v>
      </c>
      <c r="E70">
        <v>3391</v>
      </c>
      <c r="F70" s="7">
        <v>1.3785900783289817</v>
      </c>
      <c r="G70">
        <v>4418</v>
      </c>
    </row>
    <row r="71" spans="1:7" x14ac:dyDescent="0.25">
      <c r="A71" t="s">
        <v>233</v>
      </c>
      <c r="B71" t="s">
        <v>234</v>
      </c>
      <c r="C71" t="s">
        <v>34</v>
      </c>
      <c r="D71">
        <v>0</v>
      </c>
      <c r="E71">
        <v>3329</v>
      </c>
      <c r="F71" s="7">
        <v>1.314828897338403</v>
      </c>
      <c r="G71">
        <v>4095</v>
      </c>
    </row>
    <row r="72" spans="1:7" x14ac:dyDescent="0.25">
      <c r="A72" t="s">
        <v>227</v>
      </c>
      <c r="B72" t="s">
        <v>228</v>
      </c>
      <c r="C72" t="s">
        <v>34</v>
      </c>
      <c r="D72">
        <v>0</v>
      </c>
      <c r="E72">
        <v>3275</v>
      </c>
      <c r="F72" s="7">
        <v>1.3046575342465754</v>
      </c>
      <c r="G72">
        <v>3976</v>
      </c>
    </row>
    <row r="73" spans="1:7" x14ac:dyDescent="0.25">
      <c r="A73" t="s">
        <v>187</v>
      </c>
      <c r="B73" t="s">
        <v>188</v>
      </c>
      <c r="C73" t="s">
        <v>34</v>
      </c>
      <c r="D73">
        <v>0</v>
      </c>
      <c r="E73">
        <v>3244</v>
      </c>
      <c r="F73" s="7">
        <v>1.3453841187863138</v>
      </c>
      <c r="G73">
        <v>4006</v>
      </c>
    </row>
    <row r="74" spans="1:7" x14ac:dyDescent="0.25">
      <c r="A74" t="s">
        <v>133</v>
      </c>
      <c r="B74" t="s">
        <v>134</v>
      </c>
      <c r="C74" t="s">
        <v>29</v>
      </c>
      <c r="D74" s="9" t="s">
        <v>495</v>
      </c>
      <c r="E74">
        <v>3201</v>
      </c>
      <c r="F74" s="7">
        <v>1.5146341463414634</v>
      </c>
      <c r="G74">
        <v>4723</v>
      </c>
    </row>
    <row r="75" spans="1:7" x14ac:dyDescent="0.25">
      <c r="A75" t="s">
        <v>219</v>
      </c>
      <c r="B75" t="s">
        <v>220</v>
      </c>
      <c r="C75" t="s">
        <v>29</v>
      </c>
      <c r="D75" s="9" t="s">
        <v>495</v>
      </c>
      <c r="E75">
        <v>2864</v>
      </c>
      <c r="F75" s="7">
        <v>1.2529107373868047</v>
      </c>
      <c r="G75">
        <v>3486</v>
      </c>
    </row>
    <row r="76" spans="1:7" x14ac:dyDescent="0.25">
      <c r="A76" t="s">
        <v>402</v>
      </c>
      <c r="B76" t="s">
        <v>180</v>
      </c>
      <c r="C76" t="s">
        <v>41</v>
      </c>
      <c r="D76" t="s">
        <v>437</v>
      </c>
      <c r="E76" s="6">
        <v>2710</v>
      </c>
      <c r="F76" s="7">
        <v>1.2914634146341464</v>
      </c>
      <c r="G76" s="6">
        <v>3132</v>
      </c>
    </row>
    <row r="77" spans="1:7" x14ac:dyDescent="0.25">
      <c r="A77" t="s">
        <v>153</v>
      </c>
      <c r="B77" t="s">
        <v>154</v>
      </c>
      <c r="C77" t="s">
        <v>29</v>
      </c>
      <c r="D77" s="9" t="s">
        <v>495</v>
      </c>
      <c r="E77">
        <v>2620</v>
      </c>
      <c r="F77" s="7">
        <v>1.3012607830126077</v>
      </c>
      <c r="G77">
        <v>3223</v>
      </c>
    </row>
    <row r="78" spans="1:7" x14ac:dyDescent="0.25">
      <c r="A78" t="s">
        <v>221</v>
      </c>
      <c r="B78" t="s">
        <v>222</v>
      </c>
      <c r="C78" t="s">
        <v>34</v>
      </c>
      <c r="D78" t="s">
        <v>444</v>
      </c>
      <c r="E78">
        <v>2530</v>
      </c>
      <c r="F78" s="7">
        <v>1.228829993535876</v>
      </c>
      <c r="G78">
        <v>2985</v>
      </c>
    </row>
    <row r="79" spans="1:7" x14ac:dyDescent="0.25">
      <c r="A79" t="s">
        <v>251</v>
      </c>
      <c r="B79" t="s">
        <v>252</v>
      </c>
      <c r="C79" t="s">
        <v>34</v>
      </c>
      <c r="D79" t="s">
        <v>450</v>
      </c>
      <c r="E79">
        <v>2371</v>
      </c>
      <c r="F79" s="7">
        <v>1.2961672473867596</v>
      </c>
      <c r="G79">
        <v>2888</v>
      </c>
    </row>
    <row r="80" spans="1:7" x14ac:dyDescent="0.25">
      <c r="A80" t="s">
        <v>203</v>
      </c>
      <c r="B80" t="s">
        <v>204</v>
      </c>
      <c r="C80" t="s">
        <v>29</v>
      </c>
      <c r="D80" s="9" t="s">
        <v>495</v>
      </c>
      <c r="E80">
        <v>2335</v>
      </c>
      <c r="F80" s="7">
        <v>1.5841363973313565</v>
      </c>
      <c r="G80">
        <v>3536</v>
      </c>
    </row>
    <row r="81" spans="1:7" x14ac:dyDescent="0.25">
      <c r="A81" t="s">
        <v>209</v>
      </c>
      <c r="B81" t="s">
        <v>210</v>
      </c>
      <c r="C81" t="s">
        <v>29</v>
      </c>
      <c r="D81" s="9" t="s">
        <v>495</v>
      </c>
      <c r="E81">
        <v>2281</v>
      </c>
      <c r="F81" s="7">
        <v>1.1605324980422866</v>
      </c>
      <c r="G81">
        <v>2523</v>
      </c>
    </row>
    <row r="82" spans="1:7" x14ac:dyDescent="0.25">
      <c r="A82" t="s">
        <v>137</v>
      </c>
      <c r="B82" t="s">
        <v>138</v>
      </c>
      <c r="C82" t="s">
        <v>29</v>
      </c>
      <c r="D82" s="9" t="s">
        <v>495</v>
      </c>
      <c r="E82">
        <v>2164</v>
      </c>
      <c r="F82" s="7">
        <v>1.4153952843273232</v>
      </c>
      <c r="G82">
        <v>2958</v>
      </c>
    </row>
    <row r="83" spans="1:7" x14ac:dyDescent="0.25">
      <c r="A83" t="s">
        <v>91</v>
      </c>
      <c r="B83" t="s">
        <v>92</v>
      </c>
      <c r="C83" t="s">
        <v>29</v>
      </c>
      <c r="D83" s="9" t="s">
        <v>495</v>
      </c>
      <c r="E83">
        <v>1995</v>
      </c>
      <c r="F83" s="7">
        <v>35.75682382133995</v>
      </c>
      <c r="G83">
        <v>68220</v>
      </c>
    </row>
    <row r="84" spans="1:7" x14ac:dyDescent="0.25">
      <c r="A84" t="s">
        <v>185</v>
      </c>
      <c r="B84" t="s">
        <v>186</v>
      </c>
      <c r="C84" t="s">
        <v>34</v>
      </c>
      <c r="D84">
        <v>0</v>
      </c>
      <c r="E84">
        <v>1970</v>
      </c>
      <c r="F84" s="7">
        <v>1.4299516908212559</v>
      </c>
      <c r="G84">
        <v>2741</v>
      </c>
    </row>
    <row r="85" spans="1:7" x14ac:dyDescent="0.25">
      <c r="A85" t="s">
        <v>97</v>
      </c>
      <c r="B85" t="s">
        <v>98</v>
      </c>
      <c r="C85" t="s">
        <v>34</v>
      </c>
      <c r="D85" t="s">
        <v>444</v>
      </c>
      <c r="E85">
        <v>1931</v>
      </c>
      <c r="F85" s="7">
        <v>1.2952783650458068</v>
      </c>
      <c r="G85">
        <v>2455</v>
      </c>
    </row>
    <row r="86" spans="1:7" x14ac:dyDescent="0.25">
      <c r="A86" t="s">
        <v>403</v>
      </c>
      <c r="B86" t="s">
        <v>404</v>
      </c>
      <c r="C86" t="s">
        <v>29</v>
      </c>
      <c r="D86" t="s">
        <v>446</v>
      </c>
      <c r="E86">
        <v>1903</v>
      </c>
      <c r="F86" s="7">
        <v>1.1860465116279071</v>
      </c>
      <c r="G86">
        <v>2066</v>
      </c>
    </row>
    <row r="87" spans="1:7" x14ac:dyDescent="0.25">
      <c r="A87" t="s">
        <v>85</v>
      </c>
      <c r="B87" t="s">
        <v>86</v>
      </c>
      <c r="C87" t="s">
        <v>34</v>
      </c>
      <c r="D87" t="s">
        <v>464</v>
      </c>
      <c r="E87">
        <v>1895</v>
      </c>
      <c r="F87" s="7">
        <v>1.3146417445482865</v>
      </c>
      <c r="G87">
        <v>2405</v>
      </c>
    </row>
    <row r="88" spans="1:7" x14ac:dyDescent="0.25">
      <c r="A88" t="s">
        <v>231</v>
      </c>
      <c r="B88" t="s">
        <v>232</v>
      </c>
      <c r="C88" t="s">
        <v>34</v>
      </c>
      <c r="D88">
        <v>0</v>
      </c>
      <c r="E88">
        <v>1889</v>
      </c>
      <c r="F88" s="7">
        <v>1.3510802469135803</v>
      </c>
      <c r="G88">
        <v>2468</v>
      </c>
    </row>
    <row r="89" spans="1:7" x14ac:dyDescent="0.25">
      <c r="A89" t="s">
        <v>261</v>
      </c>
      <c r="B89" t="s">
        <v>262</v>
      </c>
      <c r="C89" t="s">
        <v>34</v>
      </c>
      <c r="D89">
        <v>0</v>
      </c>
      <c r="E89">
        <v>1839</v>
      </c>
      <c r="F89" s="7">
        <v>1.3982947624847746</v>
      </c>
      <c r="G89">
        <v>2449</v>
      </c>
    </row>
    <row r="90" spans="1:7" x14ac:dyDescent="0.25">
      <c r="A90" t="s">
        <v>147</v>
      </c>
      <c r="B90" t="s">
        <v>148</v>
      </c>
      <c r="C90" t="s">
        <v>29</v>
      </c>
      <c r="D90" s="9" t="s">
        <v>495</v>
      </c>
      <c r="E90">
        <v>1644</v>
      </c>
      <c r="F90" s="7">
        <v>1.4504201680672268</v>
      </c>
      <c r="G90">
        <v>2266</v>
      </c>
    </row>
    <row r="91" spans="1:7" x14ac:dyDescent="0.25">
      <c r="A91" t="s">
        <v>263</v>
      </c>
      <c r="B91" t="s">
        <v>264</v>
      </c>
      <c r="C91" t="s">
        <v>34</v>
      </c>
      <c r="D91">
        <v>0</v>
      </c>
      <c r="E91">
        <v>1621</v>
      </c>
      <c r="F91" s="7">
        <v>1.3070325900514579</v>
      </c>
      <c r="G91">
        <v>1988</v>
      </c>
    </row>
    <row r="92" spans="1:7" x14ac:dyDescent="0.25">
      <c r="A92" t="s">
        <v>376</v>
      </c>
      <c r="B92" t="s">
        <v>377</v>
      </c>
      <c r="C92" t="s">
        <v>34</v>
      </c>
      <c r="D92">
        <v>0</v>
      </c>
      <c r="E92">
        <v>1586</v>
      </c>
      <c r="F92" s="7">
        <v>1.32</v>
      </c>
      <c r="G92">
        <v>1940</v>
      </c>
    </row>
    <row r="93" spans="1:7" x14ac:dyDescent="0.25">
      <c r="A93" t="s">
        <v>195</v>
      </c>
      <c r="B93" t="s">
        <v>196</v>
      </c>
      <c r="C93" t="s">
        <v>72</v>
      </c>
      <c r="D93">
        <v>0</v>
      </c>
      <c r="E93" s="6">
        <v>1547</v>
      </c>
      <c r="F93" s="7">
        <v>1.3376494023904382</v>
      </c>
      <c r="G93" s="6">
        <v>1949</v>
      </c>
    </row>
    <row r="94" spans="1:7" x14ac:dyDescent="0.25">
      <c r="A94" t="s">
        <v>177</v>
      </c>
      <c r="B94" t="s">
        <v>178</v>
      </c>
      <c r="C94" t="s">
        <v>34</v>
      </c>
      <c r="D94">
        <v>0</v>
      </c>
      <c r="E94">
        <v>1513</v>
      </c>
      <c r="F94" s="7">
        <v>1.4104595879556261</v>
      </c>
      <c r="G94">
        <v>1864</v>
      </c>
    </row>
    <row r="95" spans="1:7" x14ac:dyDescent="0.25">
      <c r="A95" t="s">
        <v>213</v>
      </c>
      <c r="B95" t="s">
        <v>214</v>
      </c>
      <c r="C95" t="s">
        <v>34</v>
      </c>
      <c r="D95">
        <v>0</v>
      </c>
      <c r="E95">
        <v>1466</v>
      </c>
      <c r="F95" s="7">
        <v>1.2770758122743682</v>
      </c>
      <c r="G95">
        <v>1812</v>
      </c>
    </row>
    <row r="96" spans="1:7" x14ac:dyDescent="0.25">
      <c r="A96" t="s">
        <v>181</v>
      </c>
      <c r="B96" t="s">
        <v>182</v>
      </c>
      <c r="C96" t="s">
        <v>34</v>
      </c>
      <c r="D96">
        <v>0</v>
      </c>
      <c r="E96">
        <v>1423</v>
      </c>
      <c r="F96" s="7">
        <v>1.23582995951417</v>
      </c>
      <c r="G96">
        <v>1728</v>
      </c>
    </row>
    <row r="97" spans="1:7" x14ac:dyDescent="0.25">
      <c r="A97" t="s">
        <v>35</v>
      </c>
      <c r="B97" t="s">
        <v>36</v>
      </c>
      <c r="C97" t="s">
        <v>29</v>
      </c>
      <c r="D97" s="9" t="s">
        <v>495</v>
      </c>
      <c r="E97">
        <v>1423</v>
      </c>
      <c r="F97" s="7">
        <v>38.660598179453835</v>
      </c>
      <c r="G97">
        <v>51120</v>
      </c>
    </row>
    <row r="98" spans="1:7" x14ac:dyDescent="0.25">
      <c r="A98" t="s">
        <v>388</v>
      </c>
      <c r="B98" t="s">
        <v>389</v>
      </c>
      <c r="C98" t="s">
        <v>34</v>
      </c>
      <c r="D98">
        <v>0</v>
      </c>
      <c r="E98">
        <v>1417</v>
      </c>
      <c r="F98" s="7">
        <v>1.2238267148014441</v>
      </c>
      <c r="G98">
        <v>1580</v>
      </c>
    </row>
    <row r="99" spans="1:7" x14ac:dyDescent="0.25">
      <c r="A99" t="s">
        <v>245</v>
      </c>
      <c r="B99" t="s">
        <v>246</v>
      </c>
      <c r="C99" t="s">
        <v>29</v>
      </c>
      <c r="D99" s="9" t="s">
        <v>495</v>
      </c>
      <c r="E99">
        <v>1295</v>
      </c>
      <c r="F99" s="7">
        <v>1.2225237449118047</v>
      </c>
      <c r="G99">
        <v>1486</v>
      </c>
    </row>
    <row r="100" spans="1:7" x14ac:dyDescent="0.25">
      <c r="A100" t="s">
        <v>225</v>
      </c>
      <c r="B100" t="s">
        <v>226</v>
      </c>
      <c r="C100" t="s">
        <v>29</v>
      </c>
      <c r="D100" t="s">
        <v>449</v>
      </c>
      <c r="E100">
        <v>1255</v>
      </c>
      <c r="F100" s="7">
        <v>1.2810526315789474</v>
      </c>
      <c r="G100">
        <v>1569</v>
      </c>
    </row>
    <row r="101" spans="1:7" x14ac:dyDescent="0.25">
      <c r="A101" t="s">
        <v>273</v>
      </c>
      <c r="B101" t="s">
        <v>274</v>
      </c>
      <c r="C101" t="s">
        <v>29</v>
      </c>
      <c r="D101" t="s">
        <v>449</v>
      </c>
      <c r="E101">
        <v>1193</v>
      </c>
      <c r="F101" s="7">
        <v>1.7169398907103826</v>
      </c>
      <c r="G101">
        <v>1976</v>
      </c>
    </row>
    <row r="102" spans="1:7" x14ac:dyDescent="0.25">
      <c r="A102" t="s">
        <v>81</v>
      </c>
      <c r="B102" t="s">
        <v>82</v>
      </c>
      <c r="C102" t="s">
        <v>29</v>
      </c>
      <c r="D102" s="9" t="s">
        <v>495</v>
      </c>
      <c r="E102">
        <v>1193</v>
      </c>
      <c r="F102" s="7">
        <v>1.4876681614349776</v>
      </c>
      <c r="G102">
        <v>1786</v>
      </c>
    </row>
    <row r="103" spans="1:7" x14ac:dyDescent="0.25">
      <c r="A103" t="s">
        <v>189</v>
      </c>
      <c r="B103" t="s">
        <v>190</v>
      </c>
      <c r="C103" t="s">
        <v>29</v>
      </c>
      <c r="D103" t="s">
        <v>448</v>
      </c>
      <c r="E103">
        <v>1040</v>
      </c>
      <c r="F103" s="7">
        <v>1.4033214709371293</v>
      </c>
      <c r="G103">
        <v>1426</v>
      </c>
    </row>
    <row r="104" spans="1:7" x14ac:dyDescent="0.25">
      <c r="A104" t="s">
        <v>306</v>
      </c>
      <c r="B104" t="s">
        <v>307</v>
      </c>
      <c r="C104" t="s">
        <v>34</v>
      </c>
      <c r="D104">
        <v>0</v>
      </c>
      <c r="E104">
        <v>977</v>
      </c>
      <c r="F104" s="7">
        <v>1.3711790393013101</v>
      </c>
      <c r="G104">
        <v>1209</v>
      </c>
    </row>
    <row r="105" spans="1:7" x14ac:dyDescent="0.25">
      <c r="A105" t="s">
        <v>277</v>
      </c>
      <c r="B105" t="s">
        <v>278</v>
      </c>
      <c r="C105" t="s">
        <v>34</v>
      </c>
      <c r="D105">
        <v>0</v>
      </c>
      <c r="E105">
        <v>968</v>
      </c>
      <c r="F105" s="7">
        <v>1.3351851851851853</v>
      </c>
      <c r="G105">
        <v>1219</v>
      </c>
    </row>
    <row r="106" spans="1:7" x14ac:dyDescent="0.25">
      <c r="A106" t="s">
        <v>243</v>
      </c>
      <c r="B106" t="s">
        <v>244</v>
      </c>
      <c r="C106" t="s">
        <v>29</v>
      </c>
      <c r="D106" s="9" t="s">
        <v>495</v>
      </c>
      <c r="E106">
        <v>965</v>
      </c>
      <c r="F106" s="7">
        <v>33.54744525547445</v>
      </c>
      <c r="G106">
        <v>31470</v>
      </c>
    </row>
    <row r="107" spans="1:7" x14ac:dyDescent="0.25">
      <c r="A107" t="s">
        <v>255</v>
      </c>
      <c r="B107" t="s">
        <v>256</v>
      </c>
      <c r="C107" t="s">
        <v>34</v>
      </c>
      <c r="D107">
        <v>0</v>
      </c>
      <c r="E107">
        <v>917</v>
      </c>
      <c r="F107" s="7">
        <v>1.3740219092331769</v>
      </c>
      <c r="G107">
        <v>1202</v>
      </c>
    </row>
    <row r="108" spans="1:7" x14ac:dyDescent="0.25">
      <c r="A108" t="s">
        <v>380</v>
      </c>
      <c r="B108" t="s">
        <v>381</v>
      </c>
      <c r="C108" t="s">
        <v>34</v>
      </c>
      <c r="D108">
        <v>0</v>
      </c>
      <c r="E108">
        <v>856</v>
      </c>
      <c r="F108" s="7">
        <v>1.3043478260869565</v>
      </c>
      <c r="G108">
        <v>1028</v>
      </c>
    </row>
    <row r="109" spans="1:7" x14ac:dyDescent="0.25">
      <c r="A109" t="s">
        <v>235</v>
      </c>
      <c r="B109" t="s">
        <v>236</v>
      </c>
      <c r="C109" t="s">
        <v>34</v>
      </c>
      <c r="D109">
        <v>0</v>
      </c>
      <c r="E109">
        <v>838</v>
      </c>
      <c r="F109" s="7">
        <v>1.2599653379549394</v>
      </c>
      <c r="G109">
        <v>1015</v>
      </c>
    </row>
    <row r="110" spans="1:7" x14ac:dyDescent="0.25">
      <c r="A110" t="s">
        <v>223</v>
      </c>
      <c r="B110" t="s">
        <v>224</v>
      </c>
      <c r="C110" t="s">
        <v>29</v>
      </c>
      <c r="D110" s="9" t="s">
        <v>495</v>
      </c>
      <c r="E110">
        <v>836</v>
      </c>
      <c r="F110" s="7">
        <v>1.3086770981507823</v>
      </c>
      <c r="G110">
        <v>1094</v>
      </c>
    </row>
    <row r="111" spans="1:7" x14ac:dyDescent="0.25">
      <c r="A111" t="s">
        <v>135</v>
      </c>
      <c r="B111" t="s">
        <v>136</v>
      </c>
      <c r="C111" t="s">
        <v>29</v>
      </c>
      <c r="D111" s="9" t="s">
        <v>495</v>
      </c>
      <c r="E111">
        <v>804</v>
      </c>
      <c r="F111" s="7">
        <v>2.0519685039370077</v>
      </c>
      <c r="G111">
        <v>1564</v>
      </c>
    </row>
    <row r="112" spans="1:7" x14ac:dyDescent="0.25">
      <c r="A112" t="s">
        <v>143</v>
      </c>
      <c r="B112" t="s">
        <v>144</v>
      </c>
      <c r="C112" t="s">
        <v>29</v>
      </c>
      <c r="D112" s="9" t="s">
        <v>495</v>
      </c>
      <c r="E112">
        <v>785</v>
      </c>
      <c r="F112" s="7">
        <v>1.5245098039215685</v>
      </c>
      <c r="G112">
        <v>1182</v>
      </c>
    </row>
    <row r="113" spans="1:7" x14ac:dyDescent="0.25">
      <c r="A113" t="s">
        <v>27</v>
      </c>
      <c r="B113" t="s">
        <v>28</v>
      </c>
      <c r="C113" t="s">
        <v>29</v>
      </c>
      <c r="D113" s="9" t="s">
        <v>495</v>
      </c>
      <c r="E113">
        <v>762</v>
      </c>
      <c r="F113" s="7">
        <v>39.259927797833932</v>
      </c>
      <c r="G113">
        <v>28410</v>
      </c>
    </row>
    <row r="114" spans="1:7" x14ac:dyDescent="0.25">
      <c r="A114" t="s">
        <v>157</v>
      </c>
      <c r="B114" t="s">
        <v>158</v>
      </c>
      <c r="C114" t="s">
        <v>29</v>
      </c>
      <c r="D114" s="9" t="s">
        <v>495</v>
      </c>
      <c r="E114">
        <v>747</v>
      </c>
      <c r="F114" s="7">
        <v>1.5137931034482759</v>
      </c>
      <c r="G114">
        <v>1084</v>
      </c>
    </row>
    <row r="115" spans="1:7" x14ac:dyDescent="0.25">
      <c r="A115" t="s">
        <v>338</v>
      </c>
      <c r="B115" t="s">
        <v>339</v>
      </c>
      <c r="C115" t="s">
        <v>34</v>
      </c>
      <c r="D115">
        <v>0</v>
      </c>
      <c r="E115">
        <v>635</v>
      </c>
      <c r="F115" s="7">
        <v>1.4598540145985401</v>
      </c>
      <c r="G115">
        <v>865</v>
      </c>
    </row>
    <row r="116" spans="1:7" x14ac:dyDescent="0.25">
      <c r="A116" t="s">
        <v>83</v>
      </c>
      <c r="B116" t="s">
        <v>84</v>
      </c>
      <c r="C116" t="s">
        <v>29</v>
      </c>
      <c r="D116" s="9" t="s">
        <v>495</v>
      </c>
      <c r="E116">
        <v>617</v>
      </c>
      <c r="F116" s="7">
        <v>1.4224489795918367</v>
      </c>
      <c r="G116">
        <v>851</v>
      </c>
    </row>
    <row r="117" spans="1:7" x14ac:dyDescent="0.25">
      <c r="A117" t="s">
        <v>411</v>
      </c>
      <c r="B117" t="s">
        <v>412</v>
      </c>
      <c r="C117" t="s">
        <v>29</v>
      </c>
      <c r="D117" t="s">
        <v>461</v>
      </c>
      <c r="E117">
        <v>583</v>
      </c>
      <c r="F117" s="7">
        <v>1.389344262295082</v>
      </c>
      <c r="G117">
        <v>719</v>
      </c>
    </row>
    <row r="118" spans="1:7" x14ac:dyDescent="0.25">
      <c r="A118" t="s">
        <v>201</v>
      </c>
      <c r="B118" t="s">
        <v>202</v>
      </c>
      <c r="C118" t="s">
        <v>34</v>
      </c>
      <c r="D118" t="s">
        <v>444</v>
      </c>
      <c r="E118">
        <v>549</v>
      </c>
      <c r="F118" s="7">
        <v>1.2445887445887447</v>
      </c>
      <c r="G118">
        <v>671</v>
      </c>
    </row>
    <row r="119" spans="1:7" x14ac:dyDescent="0.25">
      <c r="A119" t="s">
        <v>409</v>
      </c>
      <c r="B119" t="s">
        <v>410</v>
      </c>
      <c r="C119" t="s">
        <v>29</v>
      </c>
      <c r="D119" s="9" t="s">
        <v>495</v>
      </c>
      <c r="E119">
        <v>539</v>
      </c>
      <c r="F119" s="7">
        <v>1.1541218637992832</v>
      </c>
      <c r="G119">
        <v>582</v>
      </c>
    </row>
    <row r="120" spans="1:7" x14ac:dyDescent="0.25">
      <c r="A120" t="s">
        <v>322</v>
      </c>
      <c r="B120" t="s">
        <v>323</v>
      </c>
      <c r="C120" t="s">
        <v>29</v>
      </c>
      <c r="D120" t="s">
        <v>448</v>
      </c>
      <c r="E120">
        <v>538</v>
      </c>
      <c r="F120" s="7">
        <v>1.3122362869198312</v>
      </c>
      <c r="G120">
        <v>696</v>
      </c>
    </row>
    <row r="121" spans="1:7" x14ac:dyDescent="0.25">
      <c r="A121" t="s">
        <v>342</v>
      </c>
      <c r="B121" t="s">
        <v>343</v>
      </c>
      <c r="C121" t="s">
        <v>29</v>
      </c>
      <c r="D121" t="s">
        <v>461</v>
      </c>
      <c r="E121">
        <v>528</v>
      </c>
      <c r="F121" s="7">
        <v>1.349809885931559</v>
      </c>
      <c r="G121">
        <v>645</v>
      </c>
    </row>
    <row r="122" spans="1:7" x14ac:dyDescent="0.25">
      <c r="A122" t="s">
        <v>314</v>
      </c>
      <c r="B122" t="s">
        <v>315</v>
      </c>
      <c r="C122" t="s">
        <v>29</v>
      </c>
      <c r="D122" s="9" t="s">
        <v>495</v>
      </c>
      <c r="E122">
        <v>522</v>
      </c>
      <c r="F122" s="7">
        <v>36.849710982658962</v>
      </c>
      <c r="G122">
        <v>18420</v>
      </c>
    </row>
    <row r="123" spans="1:7" x14ac:dyDescent="0.25">
      <c r="A123" t="s">
        <v>193</v>
      </c>
      <c r="B123" t="s">
        <v>194</v>
      </c>
      <c r="C123" t="s">
        <v>34</v>
      </c>
      <c r="D123">
        <v>0</v>
      </c>
      <c r="E123">
        <v>521</v>
      </c>
      <c r="F123" s="7">
        <v>1.2081447963800904</v>
      </c>
      <c r="G123">
        <v>628</v>
      </c>
    </row>
    <row r="124" spans="1:7" x14ac:dyDescent="0.25">
      <c r="A124" t="s">
        <v>145</v>
      </c>
      <c r="B124" t="s">
        <v>146</v>
      </c>
      <c r="C124" t="s">
        <v>29</v>
      </c>
      <c r="D124" s="9" t="s">
        <v>495</v>
      </c>
      <c r="E124">
        <v>521</v>
      </c>
      <c r="F124" s="7">
        <v>1.484375</v>
      </c>
      <c r="G124">
        <v>770</v>
      </c>
    </row>
    <row r="125" spans="1:7" x14ac:dyDescent="0.25">
      <c r="A125" t="s">
        <v>217</v>
      </c>
      <c r="B125" t="s">
        <v>218</v>
      </c>
      <c r="C125" t="s">
        <v>29</v>
      </c>
      <c r="D125" s="9" t="s">
        <v>495</v>
      </c>
      <c r="E125">
        <v>488</v>
      </c>
      <c r="F125" s="7">
        <v>1.2885245901639344</v>
      </c>
      <c r="G125">
        <v>624</v>
      </c>
    </row>
    <row r="126" spans="1:7" x14ac:dyDescent="0.25">
      <c r="A126" t="s">
        <v>294</v>
      </c>
      <c r="B126" t="s">
        <v>295</v>
      </c>
      <c r="C126" t="s">
        <v>29</v>
      </c>
      <c r="D126" s="9" t="s">
        <v>495</v>
      </c>
      <c r="E126">
        <v>479</v>
      </c>
      <c r="F126" s="7">
        <v>36.415662650602407</v>
      </c>
      <c r="G126">
        <v>16720</v>
      </c>
    </row>
    <row r="127" spans="1:7" x14ac:dyDescent="0.25">
      <c r="A127" t="s">
        <v>207</v>
      </c>
      <c r="B127" t="s">
        <v>208</v>
      </c>
      <c r="C127" t="s">
        <v>34</v>
      </c>
      <c r="D127">
        <v>0</v>
      </c>
      <c r="E127">
        <v>476</v>
      </c>
      <c r="F127" s="7">
        <v>1.1263736263736264</v>
      </c>
      <c r="G127">
        <v>527</v>
      </c>
    </row>
    <row r="128" spans="1:7" x14ac:dyDescent="0.25">
      <c r="A128" t="s">
        <v>173</v>
      </c>
      <c r="B128" t="s">
        <v>174</v>
      </c>
      <c r="C128" t="s">
        <v>34</v>
      </c>
      <c r="D128">
        <v>0</v>
      </c>
      <c r="E128">
        <v>426</v>
      </c>
      <c r="F128" s="7">
        <v>1.2244318181818181</v>
      </c>
      <c r="G128">
        <v>508</v>
      </c>
    </row>
    <row r="129" spans="1:7" x14ac:dyDescent="0.25">
      <c r="A129" t="s">
        <v>390</v>
      </c>
      <c r="B129" t="s">
        <v>391</v>
      </c>
      <c r="C129" t="s">
        <v>34</v>
      </c>
      <c r="D129">
        <v>0</v>
      </c>
      <c r="E129">
        <v>383</v>
      </c>
      <c r="F129" s="7">
        <v>1.1377245508982037</v>
      </c>
      <c r="G129">
        <v>411</v>
      </c>
    </row>
    <row r="130" spans="1:7" x14ac:dyDescent="0.25">
      <c r="A130" t="s">
        <v>413</v>
      </c>
      <c r="B130" t="s">
        <v>414</v>
      </c>
      <c r="C130" t="s">
        <v>29</v>
      </c>
      <c r="D130" t="s">
        <v>446</v>
      </c>
      <c r="E130">
        <v>320</v>
      </c>
      <c r="F130" s="7">
        <v>1.1951219512195121</v>
      </c>
      <c r="G130">
        <v>357</v>
      </c>
    </row>
    <row r="131" spans="1:7" x14ac:dyDescent="0.25">
      <c r="A131" t="s">
        <v>392</v>
      </c>
      <c r="B131" t="s">
        <v>393</v>
      </c>
      <c r="C131" t="s">
        <v>34</v>
      </c>
      <c r="D131">
        <v>0</v>
      </c>
      <c r="E131">
        <v>313</v>
      </c>
      <c r="F131" s="7">
        <v>1.15625</v>
      </c>
      <c r="G131">
        <v>345</v>
      </c>
    </row>
    <row r="132" spans="1:7" x14ac:dyDescent="0.25">
      <c r="A132" t="s">
        <v>265</v>
      </c>
      <c r="B132" t="s">
        <v>266</v>
      </c>
      <c r="C132" t="s">
        <v>41</v>
      </c>
      <c r="D132" t="s">
        <v>495</v>
      </c>
      <c r="E132" s="6">
        <v>302</v>
      </c>
      <c r="F132" s="7">
        <v>1.2124999999999999</v>
      </c>
      <c r="G132" s="6">
        <v>364</v>
      </c>
    </row>
    <row r="133" spans="1:7" x14ac:dyDescent="0.25">
      <c r="A133" t="s">
        <v>271</v>
      </c>
      <c r="B133" t="s">
        <v>272</v>
      </c>
      <c r="C133" t="s">
        <v>34</v>
      </c>
      <c r="D133">
        <v>0</v>
      </c>
      <c r="E133">
        <v>299</v>
      </c>
      <c r="F133" s="7">
        <v>1.0963855421686748</v>
      </c>
      <c r="G133">
        <v>316</v>
      </c>
    </row>
    <row r="134" spans="1:7" x14ac:dyDescent="0.25">
      <c r="A134" t="s">
        <v>312</v>
      </c>
      <c r="B134" t="s">
        <v>313</v>
      </c>
      <c r="C134" t="s">
        <v>34</v>
      </c>
      <c r="D134">
        <v>0</v>
      </c>
      <c r="E134">
        <v>297</v>
      </c>
      <c r="F134" s="7">
        <v>1.2222222222222223</v>
      </c>
      <c r="G134">
        <v>353</v>
      </c>
    </row>
    <row r="135" spans="1:7" x14ac:dyDescent="0.25">
      <c r="A135" t="s">
        <v>405</v>
      </c>
      <c r="B135" t="s">
        <v>406</v>
      </c>
      <c r="C135" t="s">
        <v>34</v>
      </c>
      <c r="D135">
        <v>0</v>
      </c>
      <c r="E135">
        <v>287</v>
      </c>
      <c r="F135" s="7">
        <v>1.2102803738317758</v>
      </c>
      <c r="G135">
        <v>336</v>
      </c>
    </row>
    <row r="136" spans="1:7" x14ac:dyDescent="0.25">
      <c r="A136" t="s">
        <v>279</v>
      </c>
      <c r="B136" t="s">
        <v>280</v>
      </c>
      <c r="C136" t="s">
        <v>34</v>
      </c>
      <c r="D136">
        <v>0</v>
      </c>
      <c r="E136">
        <v>286</v>
      </c>
      <c r="F136" s="7">
        <v>1.1785714285714286</v>
      </c>
      <c r="G136">
        <v>327</v>
      </c>
    </row>
    <row r="137" spans="1:7" x14ac:dyDescent="0.25">
      <c r="A137" t="s">
        <v>310</v>
      </c>
      <c r="B137" t="s">
        <v>311</v>
      </c>
      <c r="C137" t="s">
        <v>29</v>
      </c>
      <c r="D137" s="9" t="s">
        <v>495</v>
      </c>
      <c r="E137">
        <v>271</v>
      </c>
      <c r="F137" s="7">
        <v>1.528688524590164</v>
      </c>
      <c r="G137">
        <v>404</v>
      </c>
    </row>
    <row r="138" spans="1:7" x14ac:dyDescent="0.25">
      <c r="A138" t="s">
        <v>346</v>
      </c>
      <c r="B138" t="s">
        <v>347</v>
      </c>
      <c r="C138" t="s">
        <v>29</v>
      </c>
      <c r="D138" s="9" t="s">
        <v>495</v>
      </c>
      <c r="E138">
        <v>269</v>
      </c>
      <c r="F138" s="7">
        <v>1.0570175438596492</v>
      </c>
      <c r="G138">
        <v>282</v>
      </c>
    </row>
    <row r="139" spans="1:7" x14ac:dyDescent="0.25">
      <c r="A139" t="s">
        <v>368</v>
      </c>
      <c r="B139" t="s">
        <v>369</v>
      </c>
      <c r="C139" t="s">
        <v>29</v>
      </c>
      <c r="D139" t="s">
        <v>461</v>
      </c>
      <c r="E139">
        <v>266</v>
      </c>
      <c r="F139" s="7">
        <v>1.1582278481012658</v>
      </c>
      <c r="G139">
        <v>294</v>
      </c>
    </row>
    <row r="140" spans="1:7" x14ac:dyDescent="0.25">
      <c r="A140" t="s">
        <v>269</v>
      </c>
      <c r="B140" t="s">
        <v>270</v>
      </c>
      <c r="C140" t="s">
        <v>34</v>
      </c>
      <c r="D140">
        <v>0</v>
      </c>
      <c r="E140">
        <v>263</v>
      </c>
      <c r="F140" s="7">
        <v>1.3009708737864079</v>
      </c>
      <c r="G140">
        <v>341</v>
      </c>
    </row>
    <row r="141" spans="1:7" x14ac:dyDescent="0.25">
      <c r="A141" t="s">
        <v>253</v>
      </c>
      <c r="B141" t="s">
        <v>254</v>
      </c>
      <c r="C141" t="s">
        <v>34</v>
      </c>
      <c r="D141">
        <v>0</v>
      </c>
      <c r="E141">
        <v>255</v>
      </c>
      <c r="F141" s="7">
        <v>1.0630630630630631</v>
      </c>
      <c r="G141">
        <v>263</v>
      </c>
    </row>
    <row r="142" spans="1:7" x14ac:dyDescent="0.25">
      <c r="A142" t="s">
        <v>300</v>
      </c>
      <c r="B142" t="s">
        <v>301</v>
      </c>
      <c r="C142" t="s">
        <v>34</v>
      </c>
      <c r="D142">
        <v>0</v>
      </c>
      <c r="E142">
        <v>237</v>
      </c>
      <c r="F142" s="7">
        <v>1.3225806451612903</v>
      </c>
      <c r="G142">
        <v>313</v>
      </c>
    </row>
    <row r="143" spans="1:7" x14ac:dyDescent="0.25">
      <c r="A143" t="s">
        <v>287</v>
      </c>
      <c r="B143" t="s">
        <v>288</v>
      </c>
      <c r="C143" t="s">
        <v>29</v>
      </c>
      <c r="D143" t="s">
        <v>448</v>
      </c>
      <c r="E143">
        <v>216</v>
      </c>
      <c r="F143" s="7">
        <v>1.44</v>
      </c>
      <c r="G143">
        <v>297</v>
      </c>
    </row>
    <row r="144" spans="1:7" x14ac:dyDescent="0.25">
      <c r="A144" t="s">
        <v>30</v>
      </c>
      <c r="B144" t="s">
        <v>31</v>
      </c>
      <c r="C144" t="s">
        <v>29</v>
      </c>
      <c r="D144" s="9" t="s">
        <v>495</v>
      </c>
      <c r="E144">
        <v>214</v>
      </c>
      <c r="F144" s="7">
        <v>35.625</v>
      </c>
      <c r="G144">
        <v>7470</v>
      </c>
    </row>
    <row r="145" spans="1:7" x14ac:dyDescent="0.25">
      <c r="A145" t="s">
        <v>320</v>
      </c>
      <c r="B145" t="s">
        <v>321</v>
      </c>
      <c r="C145" t="s">
        <v>72</v>
      </c>
      <c r="D145">
        <v>0</v>
      </c>
      <c r="E145" s="6">
        <v>212</v>
      </c>
      <c r="F145" s="7">
        <v>1.4636871508379887</v>
      </c>
      <c r="G145" s="6">
        <v>310</v>
      </c>
    </row>
    <row r="146" spans="1:7" x14ac:dyDescent="0.25">
      <c r="A146" t="s">
        <v>366</v>
      </c>
      <c r="B146" t="s">
        <v>367</v>
      </c>
      <c r="C146" t="s">
        <v>29</v>
      </c>
      <c r="D146" t="s">
        <v>460</v>
      </c>
      <c r="E146">
        <v>205</v>
      </c>
      <c r="F146" s="7">
        <v>1.0275229357798166</v>
      </c>
      <c r="G146">
        <v>208</v>
      </c>
    </row>
    <row r="147" spans="1:7" x14ac:dyDescent="0.25">
      <c r="A147" t="s">
        <v>141</v>
      </c>
      <c r="B147" t="s">
        <v>142</v>
      </c>
      <c r="C147" t="s">
        <v>29</v>
      </c>
      <c r="D147" s="9" t="s">
        <v>495</v>
      </c>
      <c r="E147">
        <v>204</v>
      </c>
      <c r="F147" s="7">
        <v>1.1494252873563218</v>
      </c>
      <c r="G147">
        <v>230</v>
      </c>
    </row>
    <row r="148" spans="1:7" x14ac:dyDescent="0.25">
      <c r="A148" t="s">
        <v>316</v>
      </c>
      <c r="B148" t="s">
        <v>317</v>
      </c>
      <c r="C148" t="s">
        <v>29</v>
      </c>
      <c r="D148" s="9" t="s">
        <v>495</v>
      </c>
      <c r="E148">
        <v>196</v>
      </c>
      <c r="F148" s="7">
        <v>1.3974358974358974</v>
      </c>
      <c r="G148">
        <v>260</v>
      </c>
    </row>
    <row r="149" spans="1:7" x14ac:dyDescent="0.25">
      <c r="A149" t="s">
        <v>407</v>
      </c>
      <c r="B149" t="s">
        <v>408</v>
      </c>
      <c r="C149" t="s">
        <v>34</v>
      </c>
      <c r="D149">
        <v>0</v>
      </c>
      <c r="E149">
        <v>194</v>
      </c>
      <c r="F149" s="7">
        <v>1.232258064516129</v>
      </c>
      <c r="G149">
        <v>233</v>
      </c>
    </row>
    <row r="150" spans="1:7" x14ac:dyDescent="0.25">
      <c r="A150" t="s">
        <v>292</v>
      </c>
      <c r="B150" t="s">
        <v>293</v>
      </c>
      <c r="C150" t="s">
        <v>29</v>
      </c>
      <c r="D150" s="9" t="s">
        <v>495</v>
      </c>
      <c r="E150">
        <v>192</v>
      </c>
      <c r="F150" s="7">
        <v>1.2052980132450331</v>
      </c>
      <c r="G150">
        <v>226</v>
      </c>
    </row>
    <row r="151" spans="1:7" x14ac:dyDescent="0.25">
      <c r="A151" t="s">
        <v>334</v>
      </c>
      <c r="B151" t="s">
        <v>335</v>
      </c>
      <c r="C151" t="s">
        <v>34</v>
      </c>
      <c r="D151">
        <v>0</v>
      </c>
      <c r="E151">
        <v>192</v>
      </c>
      <c r="F151" s="7">
        <v>1.2016129032258065</v>
      </c>
      <c r="G151">
        <v>230</v>
      </c>
    </row>
    <row r="152" spans="1:7" x14ac:dyDescent="0.25">
      <c r="A152" t="s">
        <v>205</v>
      </c>
      <c r="B152" t="s">
        <v>206</v>
      </c>
      <c r="C152" t="s">
        <v>34</v>
      </c>
      <c r="D152">
        <v>0</v>
      </c>
      <c r="E152">
        <v>178</v>
      </c>
      <c r="F152" s="7">
        <v>1.2679738562091503</v>
      </c>
      <c r="G152">
        <v>221</v>
      </c>
    </row>
    <row r="153" spans="1:7" x14ac:dyDescent="0.25">
      <c r="A153" t="s">
        <v>296</v>
      </c>
      <c r="B153" t="s">
        <v>297</v>
      </c>
      <c r="C153" t="s">
        <v>34</v>
      </c>
      <c r="D153">
        <v>0</v>
      </c>
      <c r="E153">
        <v>169</v>
      </c>
      <c r="F153" s="7">
        <v>1.088235294117647</v>
      </c>
      <c r="G153">
        <v>181</v>
      </c>
    </row>
    <row r="154" spans="1:7" x14ac:dyDescent="0.25">
      <c r="A154" t="s">
        <v>285</v>
      </c>
      <c r="B154" t="s">
        <v>286</v>
      </c>
      <c r="C154" t="s">
        <v>34</v>
      </c>
      <c r="D154">
        <v>0</v>
      </c>
      <c r="E154">
        <v>168</v>
      </c>
      <c r="F154" s="7">
        <v>1.4646464646464648</v>
      </c>
      <c r="G154">
        <v>259</v>
      </c>
    </row>
    <row r="155" spans="1:7" x14ac:dyDescent="0.25">
      <c r="A155" t="s">
        <v>229</v>
      </c>
      <c r="B155" t="s">
        <v>230</v>
      </c>
      <c r="C155" t="s">
        <v>29</v>
      </c>
      <c r="D155" s="9" t="s">
        <v>495</v>
      </c>
      <c r="E155">
        <v>163</v>
      </c>
      <c r="F155" s="7">
        <v>70</v>
      </c>
      <c r="G155">
        <v>11220</v>
      </c>
    </row>
    <row r="156" spans="1:7" x14ac:dyDescent="0.25">
      <c r="A156" t="s">
        <v>330</v>
      </c>
      <c r="B156" t="s">
        <v>331</v>
      </c>
      <c r="C156" t="s">
        <v>29</v>
      </c>
      <c r="D156" s="9" t="s">
        <v>495</v>
      </c>
      <c r="E156">
        <v>158</v>
      </c>
      <c r="F156" s="7">
        <v>1.6758620689655173</v>
      </c>
      <c r="G156">
        <v>267</v>
      </c>
    </row>
    <row r="157" spans="1:7" x14ac:dyDescent="0.25">
      <c r="A157" t="s">
        <v>326</v>
      </c>
      <c r="B157" t="s">
        <v>327</v>
      </c>
      <c r="C157" t="s">
        <v>29</v>
      </c>
      <c r="D157" s="9" t="s">
        <v>495</v>
      </c>
      <c r="E157">
        <v>158</v>
      </c>
      <c r="F157" s="7">
        <v>1.528169014084507</v>
      </c>
      <c r="G157">
        <v>241</v>
      </c>
    </row>
    <row r="158" spans="1:7" x14ac:dyDescent="0.25">
      <c r="A158" t="s">
        <v>332</v>
      </c>
      <c r="B158" t="s">
        <v>333</v>
      </c>
      <c r="C158" t="s">
        <v>29</v>
      </c>
      <c r="D158" s="9" t="s">
        <v>495</v>
      </c>
      <c r="E158">
        <v>136</v>
      </c>
      <c r="F158" s="7">
        <v>1.2476190476190476</v>
      </c>
      <c r="G158">
        <v>166</v>
      </c>
    </row>
    <row r="159" spans="1:7" x14ac:dyDescent="0.25">
      <c r="A159" t="s">
        <v>290</v>
      </c>
      <c r="B159" t="s">
        <v>291</v>
      </c>
      <c r="C159" t="s">
        <v>29</v>
      </c>
      <c r="D159" s="9" t="s">
        <v>495</v>
      </c>
      <c r="E159">
        <v>133</v>
      </c>
      <c r="F159" s="7">
        <v>1.1954022988505748</v>
      </c>
      <c r="G159">
        <v>167</v>
      </c>
    </row>
    <row r="160" spans="1:7" x14ac:dyDescent="0.25">
      <c r="A160" t="s">
        <v>191</v>
      </c>
      <c r="B160" t="s">
        <v>192</v>
      </c>
      <c r="C160" t="s">
        <v>29</v>
      </c>
      <c r="D160" t="s">
        <v>448</v>
      </c>
      <c r="E160">
        <v>128</v>
      </c>
      <c r="F160" s="7">
        <v>1.3613445378151261</v>
      </c>
      <c r="G160">
        <v>173</v>
      </c>
    </row>
    <row r="161" spans="1:7" x14ac:dyDescent="0.25">
      <c r="A161" t="s">
        <v>324</v>
      </c>
      <c r="B161" t="s">
        <v>325</v>
      </c>
      <c r="C161" t="s">
        <v>34</v>
      </c>
      <c r="D161">
        <v>0</v>
      </c>
      <c r="E161">
        <v>92</v>
      </c>
      <c r="F161" s="7">
        <v>1.467741935483871</v>
      </c>
      <c r="G161">
        <v>138</v>
      </c>
    </row>
    <row r="162" spans="1:7" x14ac:dyDescent="0.25">
      <c r="A162" t="s">
        <v>328</v>
      </c>
      <c r="B162" t="s">
        <v>329</v>
      </c>
      <c r="C162" t="s">
        <v>29</v>
      </c>
      <c r="D162" s="9" t="s">
        <v>495</v>
      </c>
      <c r="E162">
        <v>86</v>
      </c>
      <c r="F162" s="7">
        <v>1.9125000000000001</v>
      </c>
      <c r="G162">
        <v>163</v>
      </c>
    </row>
    <row r="163" spans="1:7" x14ac:dyDescent="0.25">
      <c r="A163" t="s">
        <v>364</v>
      </c>
      <c r="B163" t="s">
        <v>365</v>
      </c>
      <c r="C163" t="s">
        <v>29</v>
      </c>
      <c r="D163" t="s">
        <v>460</v>
      </c>
      <c r="E163">
        <v>79</v>
      </c>
      <c r="F163" s="7">
        <v>1.0625</v>
      </c>
      <c r="G163">
        <v>85</v>
      </c>
    </row>
    <row r="164" spans="1:7" x14ac:dyDescent="0.25">
      <c r="A164" t="s">
        <v>308</v>
      </c>
      <c r="B164" t="s">
        <v>309</v>
      </c>
      <c r="C164" t="s">
        <v>34</v>
      </c>
      <c r="D164" t="s">
        <v>450</v>
      </c>
      <c r="E164">
        <v>73</v>
      </c>
      <c r="F164" s="7">
        <v>1</v>
      </c>
      <c r="G164">
        <v>73</v>
      </c>
    </row>
    <row r="165" spans="1:7" x14ac:dyDescent="0.25">
      <c r="A165" t="s">
        <v>267</v>
      </c>
      <c r="B165" t="s">
        <v>268</v>
      </c>
      <c r="C165" t="s">
        <v>29</v>
      </c>
      <c r="D165" s="9" t="s">
        <v>495</v>
      </c>
      <c r="E165">
        <v>72</v>
      </c>
      <c r="F165" s="7">
        <v>1.1147540983606556</v>
      </c>
      <c r="G165">
        <v>82</v>
      </c>
    </row>
    <row r="166" spans="1:7" x14ac:dyDescent="0.25">
      <c r="A166" t="s">
        <v>318</v>
      </c>
      <c r="B166" t="s">
        <v>319</v>
      </c>
      <c r="C166" t="s">
        <v>29</v>
      </c>
      <c r="D166" s="9" t="s">
        <v>495</v>
      </c>
      <c r="E166">
        <v>58</v>
      </c>
      <c r="F166" s="7">
        <v>44.18181818181818</v>
      </c>
      <c r="G166">
        <v>2550</v>
      </c>
    </row>
    <row r="167" spans="1:7" x14ac:dyDescent="0.25">
      <c r="A167" t="s">
        <v>340</v>
      </c>
      <c r="B167" t="s">
        <v>341</v>
      </c>
      <c r="C167" t="s">
        <v>29</v>
      </c>
      <c r="D167" s="9" t="s">
        <v>495</v>
      </c>
      <c r="E167">
        <v>57</v>
      </c>
      <c r="F167" s="7">
        <v>1.4901960784313726</v>
      </c>
      <c r="G167">
        <v>84</v>
      </c>
    </row>
    <row r="168" spans="1:7" x14ac:dyDescent="0.25">
      <c r="A168" t="s">
        <v>356</v>
      </c>
      <c r="B168" t="s">
        <v>357</v>
      </c>
      <c r="C168" t="s">
        <v>34</v>
      </c>
      <c r="D168" t="s">
        <v>450</v>
      </c>
      <c r="E168">
        <v>55</v>
      </c>
      <c r="F168" s="7">
        <v>1.2432432432432432</v>
      </c>
      <c r="G168">
        <v>64</v>
      </c>
    </row>
    <row r="169" spans="1:7" x14ac:dyDescent="0.25">
      <c r="A169" t="s">
        <v>155</v>
      </c>
      <c r="B169" t="s">
        <v>156</v>
      </c>
      <c r="C169" t="s">
        <v>34</v>
      </c>
      <c r="D169">
        <v>0</v>
      </c>
      <c r="E169">
        <v>54</v>
      </c>
      <c r="F169" s="7">
        <v>1.6808510638297873</v>
      </c>
      <c r="G169">
        <v>89</v>
      </c>
    </row>
    <row r="170" spans="1:7" x14ac:dyDescent="0.25">
      <c r="A170" t="s">
        <v>354</v>
      </c>
      <c r="B170" t="s">
        <v>355</v>
      </c>
      <c r="C170" t="s">
        <v>29</v>
      </c>
      <c r="D170" s="9" t="s">
        <v>495</v>
      </c>
      <c r="E170">
        <v>50</v>
      </c>
      <c r="F170" s="7">
        <v>1.1304347826086956</v>
      </c>
      <c r="G170">
        <v>56</v>
      </c>
    </row>
    <row r="171" spans="1:7" x14ac:dyDescent="0.25">
      <c r="A171" t="s">
        <v>358</v>
      </c>
      <c r="B171" t="s">
        <v>359</v>
      </c>
      <c r="C171" t="s">
        <v>29</v>
      </c>
      <c r="D171" s="9" t="s">
        <v>495</v>
      </c>
      <c r="E171">
        <v>45</v>
      </c>
      <c r="F171" s="7">
        <v>1.2558139534883721</v>
      </c>
      <c r="G171">
        <v>56</v>
      </c>
    </row>
    <row r="172" spans="1:7" x14ac:dyDescent="0.25">
      <c r="A172" t="s">
        <v>281</v>
      </c>
      <c r="B172" t="s">
        <v>282</v>
      </c>
      <c r="C172" t="s">
        <v>72</v>
      </c>
      <c r="D172" t="s">
        <v>430</v>
      </c>
      <c r="E172" s="6">
        <v>44</v>
      </c>
      <c r="F172" s="7">
        <v>1.3103448275862069</v>
      </c>
      <c r="G172" s="6">
        <v>54</v>
      </c>
    </row>
    <row r="173" spans="1:7" x14ac:dyDescent="0.25">
      <c r="A173" t="s">
        <v>298</v>
      </c>
      <c r="B173" t="s">
        <v>299</v>
      </c>
      <c r="C173" t="s">
        <v>34</v>
      </c>
      <c r="D173">
        <v>0</v>
      </c>
      <c r="E173">
        <v>42</v>
      </c>
      <c r="F173" s="7">
        <v>1.2</v>
      </c>
      <c r="G173">
        <v>49</v>
      </c>
    </row>
    <row r="174" spans="1:7" x14ac:dyDescent="0.25">
      <c r="A174" t="s">
        <v>350</v>
      </c>
      <c r="B174" t="s">
        <v>351</v>
      </c>
      <c r="C174" t="s">
        <v>34</v>
      </c>
      <c r="D174">
        <v>0</v>
      </c>
      <c r="E174">
        <v>40</v>
      </c>
      <c r="F174" s="7">
        <v>1.2432432432432432</v>
      </c>
      <c r="G174">
        <v>49</v>
      </c>
    </row>
    <row r="175" spans="1:7" x14ac:dyDescent="0.25">
      <c r="A175" t="s">
        <v>352</v>
      </c>
      <c r="B175" t="s">
        <v>353</v>
      </c>
      <c r="C175" t="s">
        <v>34</v>
      </c>
      <c r="D175">
        <v>0</v>
      </c>
      <c r="E175">
        <v>35</v>
      </c>
      <c r="F175" s="7">
        <v>1.0588235294117647</v>
      </c>
      <c r="G175">
        <v>37</v>
      </c>
    </row>
    <row r="176" spans="1:7" x14ac:dyDescent="0.25">
      <c r="A176" t="s">
        <v>336</v>
      </c>
      <c r="B176" t="s">
        <v>337</v>
      </c>
      <c r="C176" t="s">
        <v>34</v>
      </c>
      <c r="D176">
        <v>0</v>
      </c>
      <c r="E176">
        <v>33</v>
      </c>
      <c r="F176" s="7">
        <v>1.4838709677419355</v>
      </c>
      <c r="G176">
        <v>50</v>
      </c>
    </row>
    <row r="177" spans="1:7" x14ac:dyDescent="0.25">
      <c r="A177" t="s">
        <v>485</v>
      </c>
      <c r="B177" t="s">
        <v>486</v>
      </c>
      <c r="C177" t="s">
        <v>41</v>
      </c>
      <c r="D177" t="s">
        <v>495</v>
      </c>
      <c r="E177" s="6">
        <v>22</v>
      </c>
      <c r="F177" s="7">
        <v>1.0666666666666667</v>
      </c>
      <c r="G177" s="6">
        <v>23</v>
      </c>
    </row>
    <row r="178" spans="1:7" x14ac:dyDescent="0.25">
      <c r="A178" t="s">
        <v>241</v>
      </c>
      <c r="B178" t="s">
        <v>242</v>
      </c>
      <c r="C178" t="s">
        <v>29</v>
      </c>
      <c r="D178" s="9" t="s">
        <v>495</v>
      </c>
      <c r="E178">
        <v>21</v>
      </c>
      <c r="F178" s="7">
        <v>60</v>
      </c>
      <c r="G178">
        <v>1260</v>
      </c>
    </row>
    <row r="179" spans="1:7" x14ac:dyDescent="0.25">
      <c r="A179" t="s">
        <v>257</v>
      </c>
      <c r="B179" t="s">
        <v>258</v>
      </c>
      <c r="C179" t="s">
        <v>34</v>
      </c>
      <c r="D179">
        <v>0</v>
      </c>
      <c r="E179">
        <v>20</v>
      </c>
      <c r="F179" s="7">
        <v>1.1428571428571428</v>
      </c>
      <c r="G179">
        <v>22</v>
      </c>
    </row>
    <row r="180" spans="1:7" x14ac:dyDescent="0.25">
      <c r="A180" t="s">
        <v>304</v>
      </c>
      <c r="B180" t="s">
        <v>305</v>
      </c>
      <c r="C180" t="s">
        <v>34</v>
      </c>
      <c r="D180">
        <v>0</v>
      </c>
      <c r="E180">
        <v>19</v>
      </c>
      <c r="F180" s="7">
        <v>1</v>
      </c>
      <c r="G180">
        <v>19</v>
      </c>
    </row>
    <row r="181" spans="1:7" x14ac:dyDescent="0.25">
      <c r="A181" t="s">
        <v>344</v>
      </c>
      <c r="B181" t="s">
        <v>345</v>
      </c>
      <c r="C181" t="s">
        <v>34</v>
      </c>
      <c r="D181">
        <v>0</v>
      </c>
      <c r="E181">
        <v>19</v>
      </c>
      <c r="F181" s="7">
        <v>1.6842105263157894</v>
      </c>
      <c r="G181">
        <v>32</v>
      </c>
    </row>
    <row r="182" spans="1:7" x14ac:dyDescent="0.25">
      <c r="A182" t="s">
        <v>259</v>
      </c>
      <c r="B182" t="s">
        <v>260</v>
      </c>
      <c r="C182" t="s">
        <v>34</v>
      </c>
      <c r="D182">
        <v>0</v>
      </c>
      <c r="E182">
        <v>18</v>
      </c>
      <c r="F182" s="7">
        <v>1.2222222222222223</v>
      </c>
      <c r="G182">
        <v>22</v>
      </c>
    </row>
    <row r="183" spans="1:7" x14ac:dyDescent="0.25">
      <c r="A183" t="s">
        <v>362</v>
      </c>
      <c r="B183" t="s">
        <v>363</v>
      </c>
      <c r="C183" t="s">
        <v>29</v>
      </c>
      <c r="D183" s="9" t="s">
        <v>495</v>
      </c>
      <c r="E183">
        <v>18</v>
      </c>
      <c r="F183" s="7">
        <v>1.125</v>
      </c>
      <c r="G183">
        <v>21</v>
      </c>
    </row>
    <row r="184" spans="1:7" x14ac:dyDescent="0.25">
      <c r="A184" t="s">
        <v>400</v>
      </c>
      <c r="B184" t="s">
        <v>401</v>
      </c>
      <c r="C184" t="s">
        <v>34</v>
      </c>
      <c r="D184">
        <v>0</v>
      </c>
      <c r="E184">
        <v>16</v>
      </c>
      <c r="F184" s="7">
        <v>1</v>
      </c>
      <c r="G184">
        <v>16</v>
      </c>
    </row>
    <row r="185" spans="1:7" x14ac:dyDescent="0.25">
      <c r="A185" t="s">
        <v>487</v>
      </c>
      <c r="B185" t="s">
        <v>488</v>
      </c>
      <c r="C185" t="s">
        <v>41</v>
      </c>
      <c r="D185" t="s">
        <v>495</v>
      </c>
      <c r="E185" s="6">
        <v>15</v>
      </c>
      <c r="F185" s="7">
        <v>1.0666666666666667</v>
      </c>
      <c r="G185" s="6">
        <v>16</v>
      </c>
    </row>
    <row r="186" spans="1:7" x14ac:dyDescent="0.25">
      <c r="A186" t="s">
        <v>360</v>
      </c>
      <c r="B186" t="s">
        <v>361</v>
      </c>
      <c r="C186" t="s">
        <v>29</v>
      </c>
      <c r="D186" s="9" t="s">
        <v>495</v>
      </c>
      <c r="E186">
        <v>14</v>
      </c>
      <c r="F186" s="7">
        <v>1.0714285714285714</v>
      </c>
      <c r="G186">
        <v>15</v>
      </c>
    </row>
    <row r="187" spans="1:7" x14ac:dyDescent="0.25">
      <c r="A187" t="s">
        <v>372</v>
      </c>
      <c r="B187" t="s">
        <v>373</v>
      </c>
      <c r="C187" t="s">
        <v>41</v>
      </c>
      <c r="D187" t="s">
        <v>495</v>
      </c>
      <c r="E187" s="6">
        <v>12</v>
      </c>
      <c r="F187" s="7">
        <v>1</v>
      </c>
      <c r="G187" s="6">
        <v>12</v>
      </c>
    </row>
    <row r="188" spans="1:7" x14ac:dyDescent="0.25">
      <c r="A188" t="s">
        <v>370</v>
      </c>
      <c r="B188" t="s">
        <v>371</v>
      </c>
      <c r="C188" t="s">
        <v>34</v>
      </c>
      <c r="D188">
        <v>0</v>
      </c>
      <c r="E188">
        <v>9</v>
      </c>
      <c r="F188" s="7">
        <v>1.125</v>
      </c>
      <c r="G188">
        <v>10</v>
      </c>
    </row>
    <row r="189" spans="1:7" x14ac:dyDescent="0.25">
      <c r="A189" t="s">
        <v>415</v>
      </c>
      <c r="B189" t="s">
        <v>416</v>
      </c>
      <c r="C189" t="s">
        <v>29</v>
      </c>
      <c r="D189" s="9" t="s">
        <v>495</v>
      </c>
      <c r="E189">
        <v>8</v>
      </c>
      <c r="F189" s="7">
        <v>1</v>
      </c>
      <c r="G189">
        <v>8</v>
      </c>
    </row>
    <row r="190" spans="1:7" x14ac:dyDescent="0.25">
      <c r="A190" t="s">
        <v>348</v>
      </c>
      <c r="B190" t="s">
        <v>349</v>
      </c>
      <c r="C190" t="s">
        <v>72</v>
      </c>
      <c r="D190">
        <v>0</v>
      </c>
      <c r="E190" s="6">
        <v>8</v>
      </c>
      <c r="F190" s="7">
        <v>1</v>
      </c>
      <c r="G190" s="6">
        <v>8</v>
      </c>
    </row>
    <row r="191" spans="1:7" x14ac:dyDescent="0.25">
      <c r="A191" t="s">
        <v>374</v>
      </c>
      <c r="B191" t="s">
        <v>375</v>
      </c>
      <c r="C191" t="s">
        <v>41</v>
      </c>
      <c r="D191" t="s">
        <v>495</v>
      </c>
      <c r="E191" s="6">
        <v>6</v>
      </c>
      <c r="F191" s="7">
        <v>1</v>
      </c>
      <c r="G191" s="6">
        <v>6</v>
      </c>
    </row>
    <row r="192" spans="1:7" x14ac:dyDescent="0.25">
      <c r="A192" t="s">
        <v>378</v>
      </c>
      <c r="B192" t="s">
        <v>379</v>
      </c>
      <c r="C192" t="s">
        <v>34</v>
      </c>
      <c r="D192">
        <v>0</v>
      </c>
      <c r="E192">
        <v>5</v>
      </c>
      <c r="F192" s="7">
        <v>1.8</v>
      </c>
      <c r="G192">
        <v>9</v>
      </c>
    </row>
    <row r="193" spans="1:7" x14ac:dyDescent="0.25">
      <c r="A193" t="s">
        <v>275</v>
      </c>
      <c r="B193" t="s">
        <v>276</v>
      </c>
      <c r="C193" t="s">
        <v>34</v>
      </c>
      <c r="D193">
        <v>0</v>
      </c>
      <c r="E193">
        <v>4</v>
      </c>
      <c r="F193" s="7">
        <v>1</v>
      </c>
      <c r="G193">
        <v>4</v>
      </c>
    </row>
    <row r="194" spans="1:7" x14ac:dyDescent="0.25">
      <c r="A194" t="s">
        <v>419</v>
      </c>
      <c r="B194" t="s">
        <v>420</v>
      </c>
      <c r="C194" t="s">
        <v>34</v>
      </c>
      <c r="D194">
        <v>0</v>
      </c>
      <c r="E194">
        <v>4</v>
      </c>
      <c r="F194" s="7">
        <v>1.25</v>
      </c>
      <c r="G194">
        <v>5</v>
      </c>
    </row>
    <row r="195" spans="1:7" x14ac:dyDescent="0.25">
      <c r="A195" t="s">
        <v>417</v>
      </c>
      <c r="B195" t="s">
        <v>418</v>
      </c>
      <c r="C195" t="s">
        <v>34</v>
      </c>
      <c r="D195">
        <v>0</v>
      </c>
      <c r="E195">
        <v>3</v>
      </c>
      <c r="F195" s="7">
        <v>1.3333333333333333</v>
      </c>
      <c r="G195">
        <v>4</v>
      </c>
    </row>
    <row r="196" spans="1:7" x14ac:dyDescent="0.25">
      <c r="A196" t="s">
        <v>396</v>
      </c>
      <c r="B196" t="s">
        <v>397</v>
      </c>
      <c r="C196" t="s">
        <v>34</v>
      </c>
      <c r="D196">
        <v>0</v>
      </c>
      <c r="E196">
        <v>3</v>
      </c>
      <c r="F196" s="7">
        <v>1</v>
      </c>
      <c r="G196">
        <v>3</v>
      </c>
    </row>
    <row r="197" spans="1:7" x14ac:dyDescent="0.25">
      <c r="A197" t="s">
        <v>398</v>
      </c>
      <c r="B197" t="s">
        <v>399</v>
      </c>
      <c r="C197" t="s">
        <v>41</v>
      </c>
      <c r="D197" t="s">
        <v>495</v>
      </c>
      <c r="E197" s="6">
        <v>2</v>
      </c>
      <c r="F197" s="7">
        <v>1</v>
      </c>
      <c r="G197" s="6">
        <v>2</v>
      </c>
    </row>
    <row r="198" spans="1:7" x14ac:dyDescent="0.25">
      <c r="A198" t="s">
        <v>382</v>
      </c>
      <c r="B198" t="s">
        <v>383</v>
      </c>
      <c r="C198" t="s">
        <v>29</v>
      </c>
      <c r="D198" s="9" t="s">
        <v>495</v>
      </c>
      <c r="E198">
        <v>2</v>
      </c>
      <c r="F198" s="7">
        <v>1</v>
      </c>
      <c r="G198">
        <v>2</v>
      </c>
    </row>
    <row r="199" spans="1:7" x14ac:dyDescent="0.25">
      <c r="A199" t="s">
        <v>386</v>
      </c>
      <c r="B199" t="s">
        <v>387</v>
      </c>
      <c r="C199" t="s">
        <v>34</v>
      </c>
      <c r="D199">
        <v>0</v>
      </c>
      <c r="E199">
        <v>1</v>
      </c>
      <c r="F199" s="7">
        <v>1</v>
      </c>
      <c r="G199">
        <v>1</v>
      </c>
    </row>
    <row r="200" spans="1:7" x14ac:dyDescent="0.25">
      <c r="A200" t="s">
        <v>384</v>
      </c>
      <c r="B200" t="s">
        <v>385</v>
      </c>
      <c r="C200" t="s">
        <v>29</v>
      </c>
      <c r="D200" s="9" t="s">
        <v>495</v>
      </c>
      <c r="E200">
        <v>1</v>
      </c>
      <c r="F200" s="7">
        <v>1</v>
      </c>
      <c r="G200">
        <v>1</v>
      </c>
    </row>
    <row r="201" spans="1:7" x14ac:dyDescent="0.25">
      <c r="A201" t="s">
        <v>394</v>
      </c>
      <c r="B201" t="s">
        <v>395</v>
      </c>
      <c r="C201" t="s">
        <v>34</v>
      </c>
      <c r="D201">
        <v>0</v>
      </c>
      <c r="E201">
        <v>1</v>
      </c>
      <c r="F201">
        <v>1</v>
      </c>
      <c r="G201">
        <v>1</v>
      </c>
    </row>
    <row r="202" spans="1:7" x14ac:dyDescent="0.25">
      <c r="A202" t="s">
        <v>421</v>
      </c>
      <c r="B202" t="s">
        <v>422</v>
      </c>
      <c r="C202" t="s">
        <v>29</v>
      </c>
      <c r="D202" s="9" t="s">
        <v>495</v>
      </c>
      <c r="E202">
        <v>1</v>
      </c>
      <c r="F202">
        <v>1</v>
      </c>
      <c r="G202">
        <v>1</v>
      </c>
    </row>
    <row r="203" spans="1:7" x14ac:dyDescent="0.25">
      <c r="A203" t="s">
        <v>473</v>
      </c>
      <c r="B203" t="s">
        <v>473</v>
      </c>
      <c r="C203" t="s">
        <v>473</v>
      </c>
      <c r="D203">
        <v>0</v>
      </c>
    </row>
    <row r="204" spans="1:7" x14ac:dyDescent="0.25">
      <c r="A204" t="s">
        <v>423</v>
      </c>
      <c r="E204">
        <v>2420045</v>
      </c>
      <c r="F204">
        <v>4.1319233235762862</v>
      </c>
      <c r="G204">
        <v>5700316</v>
      </c>
    </row>
    <row r="207" spans="1:7" x14ac:dyDescent="0.25">
      <c r="E207" s="5">
        <f>E5/1000000</f>
        <v>0.72869099999999998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K41"/>
  <sheetViews>
    <sheetView workbookViewId="0">
      <selection activeCell="B40" sqref="B40"/>
    </sheetView>
  </sheetViews>
  <sheetFormatPr defaultRowHeight="15" x14ac:dyDescent="0.25"/>
  <cols>
    <col min="1" max="1" width="3.5703125" customWidth="1"/>
    <col min="2" max="2" width="29.28515625" customWidth="1"/>
    <col min="3" max="3" width="38.28515625" bestFit="1" customWidth="1"/>
    <col min="4" max="4" width="21" bestFit="1" customWidth="1"/>
    <col min="5" max="5" width="14.7109375" bestFit="1" customWidth="1"/>
    <col min="7" max="7" width="58.42578125" bestFit="1" customWidth="1"/>
    <col min="8" max="8" width="9.85546875" customWidth="1"/>
    <col min="9" max="9" width="7" customWidth="1"/>
    <col min="10" max="10" width="55.42578125" customWidth="1"/>
    <col min="11" max="14" width="38.28515625" customWidth="1"/>
    <col min="15" max="15" width="11.28515625" customWidth="1"/>
    <col min="16" max="16" width="11.140625" bestFit="1" customWidth="1"/>
    <col min="17" max="23" width="38.28515625" bestFit="1" customWidth="1"/>
    <col min="24" max="24" width="11.28515625" customWidth="1"/>
    <col min="25" max="41" width="28.7109375" bestFit="1" customWidth="1"/>
    <col min="42" max="42" width="11.28515625" bestFit="1" customWidth="1"/>
  </cols>
  <sheetData>
    <row r="1" spans="2:11" ht="15.75" thickBot="1" x14ac:dyDescent="0.3">
      <c r="B1" t="s">
        <v>427</v>
      </c>
      <c r="G1" t="s">
        <v>482</v>
      </c>
      <c r="H1" t="s">
        <v>489</v>
      </c>
      <c r="J1" t="s">
        <v>490</v>
      </c>
    </row>
    <row r="2" spans="2:11" x14ac:dyDescent="0.25">
      <c r="B2" s="16" t="s">
        <v>471</v>
      </c>
      <c r="C2" s="17" t="s">
        <v>474</v>
      </c>
      <c r="D2" s="17" t="s">
        <v>493</v>
      </c>
      <c r="E2" s="18" t="s">
        <v>494</v>
      </c>
      <c r="G2" s="13" t="s">
        <v>295</v>
      </c>
      <c r="H2" s="14" t="s">
        <v>289</v>
      </c>
      <c r="J2" s="13" t="s">
        <v>71</v>
      </c>
      <c r="K2" s="14" t="s">
        <v>484</v>
      </c>
    </row>
    <row r="3" spans="2:11" ht="15.75" thickBot="1" x14ac:dyDescent="0.3">
      <c r="B3" s="1" t="s">
        <v>431</v>
      </c>
      <c r="C3" s="10" t="s">
        <v>475</v>
      </c>
      <c r="D3" s="10">
        <v>28</v>
      </c>
      <c r="E3" s="2">
        <v>28</v>
      </c>
      <c r="G3" s="19" t="s">
        <v>28</v>
      </c>
      <c r="H3" s="2" t="s">
        <v>484</v>
      </c>
      <c r="J3" s="3" t="s">
        <v>282</v>
      </c>
      <c r="K3" s="4" t="s">
        <v>484</v>
      </c>
    </row>
    <row r="4" spans="2:11" x14ac:dyDescent="0.25">
      <c r="B4" s="1" t="s">
        <v>432</v>
      </c>
      <c r="C4" s="10" t="s">
        <v>475</v>
      </c>
      <c r="D4" s="10">
        <v>10</v>
      </c>
      <c r="E4" s="2">
        <v>10</v>
      </c>
      <c r="G4" s="20" t="s">
        <v>28</v>
      </c>
      <c r="H4" s="2" t="s">
        <v>484</v>
      </c>
    </row>
    <row r="5" spans="2:11" x14ac:dyDescent="0.25">
      <c r="B5" s="1" t="s">
        <v>434</v>
      </c>
      <c r="C5" s="10" t="s">
        <v>475</v>
      </c>
      <c r="D5" s="10">
        <v>10</v>
      </c>
      <c r="E5" s="2">
        <v>10</v>
      </c>
      <c r="G5" s="19" t="s">
        <v>31</v>
      </c>
      <c r="H5" s="2" t="s">
        <v>484</v>
      </c>
    </row>
    <row r="6" spans="2:11" x14ac:dyDescent="0.25">
      <c r="B6" s="1" t="s">
        <v>430</v>
      </c>
      <c r="C6" s="10" t="s">
        <v>475</v>
      </c>
      <c r="D6" s="10">
        <v>10</v>
      </c>
      <c r="E6" s="2">
        <v>10</v>
      </c>
      <c r="G6" s="20" t="s">
        <v>248</v>
      </c>
      <c r="H6" s="2" t="s">
        <v>484</v>
      </c>
    </row>
    <row r="7" spans="2:11" x14ac:dyDescent="0.25">
      <c r="B7" s="1" t="s">
        <v>437</v>
      </c>
      <c r="C7" s="10" t="s">
        <v>475</v>
      </c>
      <c r="D7" s="10" t="s">
        <v>438</v>
      </c>
      <c r="E7" s="2">
        <v>1</v>
      </c>
      <c r="G7" s="19" t="s">
        <v>36</v>
      </c>
      <c r="H7" s="2" t="s">
        <v>484</v>
      </c>
    </row>
    <row r="8" spans="2:11" x14ac:dyDescent="0.25">
      <c r="B8" s="1" t="s">
        <v>440</v>
      </c>
      <c r="C8" s="10" t="s">
        <v>475</v>
      </c>
      <c r="D8" s="10" t="s">
        <v>438</v>
      </c>
      <c r="E8" s="2">
        <v>1</v>
      </c>
      <c r="G8" s="20" t="s">
        <v>198</v>
      </c>
      <c r="H8" s="2" t="s">
        <v>484</v>
      </c>
    </row>
    <row r="9" spans="2:11" x14ac:dyDescent="0.25">
      <c r="B9" s="1" t="s">
        <v>441</v>
      </c>
      <c r="C9" s="10" t="s">
        <v>475</v>
      </c>
      <c r="D9" s="10" t="s">
        <v>438</v>
      </c>
      <c r="E9" s="2">
        <v>1</v>
      </c>
      <c r="G9" s="19" t="s">
        <v>90</v>
      </c>
      <c r="H9" s="2" t="s">
        <v>484</v>
      </c>
    </row>
    <row r="10" spans="2:11" x14ac:dyDescent="0.25">
      <c r="B10" s="1" t="s">
        <v>435</v>
      </c>
      <c r="C10" s="10" t="s">
        <v>476</v>
      </c>
      <c r="D10" s="10" t="s">
        <v>443</v>
      </c>
      <c r="E10" s="2">
        <v>12.5</v>
      </c>
      <c r="G10" s="20" t="s">
        <v>176</v>
      </c>
      <c r="H10" s="2" t="s">
        <v>484</v>
      </c>
    </row>
    <row r="11" spans="2:11" x14ac:dyDescent="0.25">
      <c r="B11" s="1" t="s">
        <v>444</v>
      </c>
      <c r="C11" s="10" t="s">
        <v>476</v>
      </c>
      <c r="D11" s="10" t="s">
        <v>443</v>
      </c>
      <c r="E11" s="2">
        <v>12.5</v>
      </c>
      <c r="G11" s="19" t="s">
        <v>200</v>
      </c>
      <c r="H11" s="2" t="s">
        <v>484</v>
      </c>
    </row>
    <row r="12" spans="2:11" x14ac:dyDescent="0.25">
      <c r="B12" s="1" t="s">
        <v>445</v>
      </c>
      <c r="C12" s="10" t="s">
        <v>476</v>
      </c>
      <c r="D12" s="10" t="s">
        <v>443</v>
      </c>
      <c r="E12" s="2">
        <v>12.5</v>
      </c>
      <c r="G12" s="20" t="s">
        <v>315</v>
      </c>
      <c r="H12" s="2" t="s">
        <v>484</v>
      </c>
    </row>
    <row r="13" spans="2:11" x14ac:dyDescent="0.25">
      <c r="B13" s="1" t="s">
        <v>446</v>
      </c>
      <c r="C13" s="10" t="s">
        <v>476</v>
      </c>
      <c r="D13" s="10">
        <v>1</v>
      </c>
      <c r="E13" s="2">
        <v>1</v>
      </c>
      <c r="G13" s="20" t="s">
        <v>238</v>
      </c>
      <c r="H13" s="2" t="s">
        <v>484</v>
      </c>
    </row>
    <row r="14" spans="2:11" x14ac:dyDescent="0.25">
      <c r="B14" s="1" t="s">
        <v>448</v>
      </c>
      <c r="C14" s="10" t="s">
        <v>476</v>
      </c>
      <c r="D14" s="10">
        <v>1</v>
      </c>
      <c r="E14" s="2">
        <v>1</v>
      </c>
      <c r="G14" s="20" t="s">
        <v>244</v>
      </c>
      <c r="H14" s="2" t="s">
        <v>484</v>
      </c>
    </row>
    <row r="15" spans="2:11" x14ac:dyDescent="0.25">
      <c r="B15" s="1" t="s">
        <v>449</v>
      </c>
      <c r="C15" s="10" t="s">
        <v>476</v>
      </c>
      <c r="D15" s="10">
        <v>1</v>
      </c>
      <c r="E15" s="2">
        <v>1</v>
      </c>
      <c r="G15" s="19" t="s">
        <v>230</v>
      </c>
      <c r="H15" s="2" t="s">
        <v>484</v>
      </c>
    </row>
    <row r="16" spans="2:11" x14ac:dyDescent="0.25">
      <c r="B16" s="1" t="s">
        <v>450</v>
      </c>
      <c r="C16" s="10" t="s">
        <v>477</v>
      </c>
      <c r="D16" s="10">
        <v>37</v>
      </c>
      <c r="E16" s="2">
        <v>37</v>
      </c>
      <c r="G16" s="19" t="s">
        <v>92</v>
      </c>
      <c r="H16" s="2" t="s">
        <v>484</v>
      </c>
    </row>
    <row r="17" spans="2:8" x14ac:dyDescent="0.25">
      <c r="B17" s="1" t="s">
        <v>452</v>
      </c>
      <c r="C17" s="10" t="s">
        <v>477</v>
      </c>
      <c r="D17" s="10">
        <v>37</v>
      </c>
      <c r="E17" s="2">
        <v>37</v>
      </c>
      <c r="G17" s="20" t="s">
        <v>242</v>
      </c>
      <c r="H17" s="2" t="s">
        <v>484</v>
      </c>
    </row>
    <row r="18" spans="2:8" ht="15.75" thickBot="1" x14ac:dyDescent="0.3">
      <c r="B18" s="1" t="s">
        <v>453</v>
      </c>
      <c r="C18" s="10" t="s">
        <v>477</v>
      </c>
      <c r="D18" s="10" t="s">
        <v>454</v>
      </c>
      <c r="E18" s="2">
        <v>17.5</v>
      </c>
      <c r="G18" s="21" t="s">
        <v>319</v>
      </c>
      <c r="H18" s="4" t="s">
        <v>484</v>
      </c>
    </row>
    <row r="19" spans="2:8" x14ac:dyDescent="0.25">
      <c r="B19" s="1" t="s">
        <v>433</v>
      </c>
      <c r="C19" s="10" t="s">
        <v>477</v>
      </c>
      <c r="D19" s="10" t="s">
        <v>454</v>
      </c>
      <c r="E19" s="2">
        <v>17.5</v>
      </c>
    </row>
    <row r="20" spans="2:8" x14ac:dyDescent="0.25">
      <c r="B20" s="1" t="s">
        <v>455</v>
      </c>
      <c r="C20" s="10" t="s">
        <v>477</v>
      </c>
      <c r="D20" s="10" t="s">
        <v>454</v>
      </c>
      <c r="E20" s="2">
        <v>17.5</v>
      </c>
    </row>
    <row r="21" spans="2:8" x14ac:dyDescent="0.25">
      <c r="B21" s="1" t="s">
        <v>456</v>
      </c>
      <c r="C21" s="10" t="s">
        <v>477</v>
      </c>
      <c r="D21" s="10" t="s">
        <v>454</v>
      </c>
      <c r="E21" s="2">
        <v>17.5</v>
      </c>
    </row>
    <row r="22" spans="2:8" x14ac:dyDescent="0.25">
      <c r="B22" s="1" t="s">
        <v>457</v>
      </c>
      <c r="C22" s="10" t="s">
        <v>477</v>
      </c>
      <c r="D22" s="10">
        <v>1</v>
      </c>
      <c r="E22" s="2">
        <v>1</v>
      </c>
    </row>
    <row r="23" spans="2:8" x14ac:dyDescent="0.25">
      <c r="B23" s="1" t="s">
        <v>451</v>
      </c>
      <c r="C23" s="10" t="s">
        <v>477</v>
      </c>
      <c r="D23" s="10">
        <v>1</v>
      </c>
      <c r="E23" s="2">
        <v>1</v>
      </c>
    </row>
    <row r="24" spans="2:8" x14ac:dyDescent="0.25">
      <c r="B24" s="1" t="s">
        <v>447</v>
      </c>
      <c r="C24" s="10" t="s">
        <v>477</v>
      </c>
      <c r="D24" s="10">
        <v>1</v>
      </c>
      <c r="E24" s="2">
        <v>1</v>
      </c>
    </row>
    <row r="25" spans="2:8" x14ac:dyDescent="0.25">
      <c r="B25" s="1" t="s">
        <v>459</v>
      </c>
      <c r="C25" s="10" t="s">
        <v>477</v>
      </c>
      <c r="D25" s="10">
        <v>1</v>
      </c>
      <c r="E25" s="2">
        <v>1</v>
      </c>
    </row>
    <row r="26" spans="2:8" x14ac:dyDescent="0.25">
      <c r="B26" s="1" t="s">
        <v>439</v>
      </c>
      <c r="C26" s="10" t="s">
        <v>477</v>
      </c>
      <c r="D26" s="10">
        <v>1</v>
      </c>
      <c r="E26" s="2">
        <v>1</v>
      </c>
    </row>
    <row r="27" spans="2:8" x14ac:dyDescent="0.25">
      <c r="B27" s="1" t="s">
        <v>460</v>
      </c>
      <c r="C27" s="10" t="s">
        <v>477</v>
      </c>
      <c r="D27" s="10">
        <v>1</v>
      </c>
      <c r="E27" s="2">
        <v>1</v>
      </c>
    </row>
    <row r="28" spans="2:8" x14ac:dyDescent="0.25">
      <c r="B28" s="1" t="s">
        <v>461</v>
      </c>
      <c r="C28" s="10" t="s">
        <v>477</v>
      </c>
      <c r="D28" s="10">
        <v>1</v>
      </c>
      <c r="E28" s="2">
        <v>1</v>
      </c>
    </row>
    <row r="29" spans="2:8" x14ac:dyDescent="0.25">
      <c r="B29" s="1" t="s">
        <v>462</v>
      </c>
      <c r="C29" s="10" t="s">
        <v>478</v>
      </c>
      <c r="D29" s="10">
        <v>1</v>
      </c>
      <c r="E29" s="2">
        <v>1</v>
      </c>
    </row>
    <row r="30" spans="2:8" x14ac:dyDescent="0.25">
      <c r="B30" s="1" t="s">
        <v>458</v>
      </c>
      <c r="C30" s="10" t="s">
        <v>478</v>
      </c>
      <c r="D30" s="10">
        <v>1</v>
      </c>
      <c r="E30" s="2">
        <v>1</v>
      </c>
    </row>
    <row r="31" spans="2:8" x14ac:dyDescent="0.25">
      <c r="B31" s="1" t="s">
        <v>442</v>
      </c>
      <c r="C31" s="10" t="s">
        <v>478</v>
      </c>
      <c r="D31" s="10">
        <v>1</v>
      </c>
      <c r="E31" s="2">
        <v>1</v>
      </c>
    </row>
    <row r="32" spans="2:8" x14ac:dyDescent="0.25">
      <c r="B32" s="1" t="s">
        <v>463</v>
      </c>
      <c r="C32" s="10" t="s">
        <v>478</v>
      </c>
      <c r="D32" s="10">
        <v>1</v>
      </c>
      <c r="E32" s="2">
        <v>1</v>
      </c>
    </row>
    <row r="33" spans="2:5" x14ac:dyDescent="0.25">
      <c r="B33" s="1" t="s">
        <v>464</v>
      </c>
      <c r="C33" s="10" t="s">
        <v>478</v>
      </c>
      <c r="D33" s="10" t="s">
        <v>465</v>
      </c>
      <c r="E33" s="2">
        <v>20</v>
      </c>
    </row>
    <row r="34" spans="2:5" x14ac:dyDescent="0.25">
      <c r="B34" s="1" t="s">
        <v>466</v>
      </c>
      <c r="C34" s="10" t="s">
        <v>478</v>
      </c>
      <c r="D34" s="10" t="s">
        <v>465</v>
      </c>
      <c r="E34" s="2">
        <v>20</v>
      </c>
    </row>
    <row r="35" spans="2:5" x14ac:dyDescent="0.25">
      <c r="B35" s="1" t="s">
        <v>467</v>
      </c>
      <c r="C35" s="10" t="s">
        <v>478</v>
      </c>
      <c r="D35" s="10">
        <v>1</v>
      </c>
      <c r="E35" s="2">
        <v>1</v>
      </c>
    </row>
    <row r="36" spans="2:5" x14ac:dyDescent="0.25">
      <c r="B36" s="1" t="s">
        <v>436</v>
      </c>
      <c r="C36" s="10" t="s">
        <v>479</v>
      </c>
      <c r="D36" s="10">
        <v>1</v>
      </c>
      <c r="E36" s="2">
        <v>1</v>
      </c>
    </row>
    <row r="37" spans="2:5" x14ac:dyDescent="0.25">
      <c r="B37" s="1" t="s">
        <v>468</v>
      </c>
      <c r="C37" s="10" t="s">
        <v>479</v>
      </c>
      <c r="D37" s="10">
        <v>1</v>
      </c>
      <c r="E37" s="2">
        <v>1</v>
      </c>
    </row>
    <row r="38" spans="2:5" x14ac:dyDescent="0.25">
      <c r="B38" s="1" t="s">
        <v>469</v>
      </c>
      <c r="C38" s="10" t="s">
        <v>479</v>
      </c>
      <c r="D38" s="10">
        <v>1</v>
      </c>
      <c r="E38" s="2">
        <v>1</v>
      </c>
    </row>
    <row r="39" spans="2:5" x14ac:dyDescent="0.25">
      <c r="B39" s="1" t="s">
        <v>470</v>
      </c>
      <c r="C39" s="10" t="s">
        <v>479</v>
      </c>
      <c r="D39" s="10">
        <v>1</v>
      </c>
      <c r="E39" s="2">
        <v>1</v>
      </c>
    </row>
    <row r="40" spans="2:5" x14ac:dyDescent="0.25">
      <c r="B40" s="1" t="s">
        <v>496</v>
      </c>
      <c r="C40" s="10" t="s">
        <v>475</v>
      </c>
      <c r="D40" s="10">
        <v>1</v>
      </c>
      <c r="E40" s="2">
        <v>1</v>
      </c>
    </row>
    <row r="41" spans="2:5" ht="15.75" thickBot="1" x14ac:dyDescent="0.3">
      <c r="B41" s="3" t="s">
        <v>495</v>
      </c>
      <c r="C41" s="15"/>
      <c r="D41" s="15">
        <v>1</v>
      </c>
      <c r="E41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All_Prescribing</vt:lpstr>
      <vt:lpstr>Inhaler Categorisation</vt:lpstr>
      <vt:lpstr>Caps, Generics and carbon VLKP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Cooper</dc:creator>
  <cp:lastModifiedBy>Duncan.Cooper</cp:lastModifiedBy>
  <dcterms:created xsi:type="dcterms:W3CDTF">2020-05-18T11:37:48Z</dcterms:created>
  <dcterms:modified xsi:type="dcterms:W3CDTF">2020-10-07T14:20:30Z</dcterms:modified>
</cp:coreProperties>
</file>