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ent\brentfiles\carbon_papers\EPA_2019MCCurves\NS_submission\Revision\"/>
    </mc:Choice>
  </mc:AlternateContent>
  <xr:revisionPtr revIDLastSave="0" documentId="13_ncr:1_{A80A6B7F-950E-41F0-804F-C87C1477D689}" xr6:coauthVersionLast="45" xr6:coauthVersionMax="45" xr10:uidLastSave="{00000000-0000-0000-0000-000000000000}"/>
  <bookViews>
    <workbookView xWindow="-120" yWindow="-120" windowWidth="29040" windowHeight="15840" tabRatio="647" firstSheet="2" activeTab="2" xr2:uid="{449C6136-5D9C-49F5-BE24-105F2F710D2B}"/>
  </bookViews>
  <sheets>
    <sheet name="S1" sheetId="7" r:id="rId1"/>
    <sheet name="S2" sheetId="8" r:id="rId2"/>
    <sheet name="S3" sheetId="5" r:id="rId3"/>
    <sheet name="S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84" i="3" l="1"/>
  <c r="Y184" i="3"/>
  <c r="X185" i="3"/>
  <c r="Y185" i="3"/>
  <c r="X186" i="3"/>
  <c r="Y186" i="3"/>
  <c r="X187" i="3"/>
  <c r="Y187" i="3"/>
  <c r="X188" i="3"/>
  <c r="Y188" i="3"/>
  <c r="X189" i="3"/>
  <c r="Y189" i="3"/>
  <c r="X190" i="3"/>
  <c r="Y190" i="3"/>
  <c r="X191" i="3"/>
  <c r="Y191" i="3"/>
  <c r="X192" i="3"/>
  <c r="Y192" i="3"/>
  <c r="X193" i="3"/>
  <c r="Y193" i="3"/>
  <c r="X194" i="3"/>
  <c r="Y194" i="3"/>
  <c r="Y183" i="3"/>
  <c r="X183" i="3"/>
  <c r="U184" i="3"/>
  <c r="V184" i="3"/>
  <c r="U185" i="3"/>
  <c r="V185" i="3"/>
  <c r="U186" i="3"/>
  <c r="V186" i="3"/>
  <c r="U187" i="3"/>
  <c r="V187" i="3"/>
  <c r="U188" i="3"/>
  <c r="V188" i="3"/>
  <c r="U189" i="3"/>
  <c r="V189" i="3"/>
  <c r="U190" i="3"/>
  <c r="V190" i="3"/>
  <c r="U191" i="3"/>
  <c r="V191" i="3"/>
  <c r="U192" i="3"/>
  <c r="V192" i="3"/>
  <c r="U193" i="3"/>
  <c r="V193" i="3"/>
  <c r="U194" i="3"/>
  <c r="V194" i="3"/>
  <c r="V183" i="3"/>
  <c r="U183" i="3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198" i="5"/>
  <c r="L2" i="5"/>
  <c r="K2" i="5"/>
  <c r="I2" i="5"/>
  <c r="H2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H200" i="5"/>
  <c r="H201" i="5"/>
  <c r="H202" i="5"/>
  <c r="H203" i="5"/>
  <c r="H204" i="5"/>
  <c r="H205" i="5"/>
  <c r="H206" i="5"/>
  <c r="H207" i="5"/>
  <c r="H208" i="5"/>
  <c r="H209" i="5"/>
  <c r="H210" i="5"/>
  <c r="H199" i="5"/>
  <c r="C211" i="8" l="1"/>
  <c r="D223" i="8"/>
  <c r="C223" i="8"/>
  <c r="D222" i="8"/>
  <c r="C222" i="8"/>
  <c r="D221" i="8"/>
  <c r="C221" i="8"/>
  <c r="D220" i="8"/>
  <c r="C220" i="8"/>
  <c r="D219" i="8"/>
  <c r="C219" i="8"/>
  <c r="D218" i="8"/>
  <c r="C218" i="8"/>
  <c r="D217" i="8"/>
  <c r="C217" i="8"/>
  <c r="D216" i="8"/>
  <c r="C216" i="8"/>
  <c r="D215" i="8"/>
  <c r="C215" i="8"/>
  <c r="D214" i="8"/>
  <c r="C214" i="8"/>
  <c r="D213" i="8"/>
  <c r="C213" i="8"/>
  <c r="D212" i="8"/>
  <c r="C212" i="8"/>
  <c r="D211" i="8"/>
  <c r="C5" i="7" l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4" i="7"/>
  <c r="K20" i="7"/>
  <c r="G20" i="7"/>
  <c r="C20" i="7" l="1"/>
  <c r="C212" i="5"/>
  <c r="D212" i="5"/>
  <c r="E212" i="5"/>
  <c r="F212" i="5"/>
  <c r="C213" i="5"/>
  <c r="D213" i="5"/>
  <c r="E213" i="5"/>
  <c r="F213" i="5"/>
  <c r="C214" i="5"/>
  <c r="D214" i="5"/>
  <c r="E214" i="5"/>
  <c r="F214" i="5"/>
  <c r="C215" i="5"/>
  <c r="D215" i="5"/>
  <c r="E215" i="5"/>
  <c r="F215" i="5"/>
  <c r="C216" i="5"/>
  <c r="D216" i="5"/>
  <c r="E216" i="5"/>
  <c r="F216" i="5"/>
  <c r="C217" i="5"/>
  <c r="D217" i="5"/>
  <c r="E217" i="5"/>
  <c r="F217" i="5"/>
  <c r="C218" i="5"/>
  <c r="D218" i="5"/>
  <c r="E218" i="5"/>
  <c r="F218" i="5"/>
  <c r="C219" i="5"/>
  <c r="D219" i="5"/>
  <c r="E219" i="5"/>
  <c r="F219" i="5"/>
  <c r="C220" i="5"/>
  <c r="D220" i="5"/>
  <c r="E220" i="5"/>
  <c r="F220" i="5"/>
  <c r="C221" i="5"/>
  <c r="D221" i="5"/>
  <c r="E221" i="5"/>
  <c r="F221" i="5"/>
  <c r="C222" i="5"/>
  <c r="D222" i="5"/>
  <c r="E222" i="5"/>
  <c r="F222" i="5"/>
  <c r="C223" i="5"/>
  <c r="D223" i="5"/>
  <c r="E223" i="5"/>
  <c r="F223" i="5"/>
  <c r="F211" i="5"/>
  <c r="E211" i="5"/>
  <c r="D211" i="5"/>
  <c r="C211" i="5"/>
</calcChain>
</file>

<file path=xl/sharedStrings.xml><?xml version="1.0" encoding="utf-8"?>
<sst xmlns="http://schemas.openxmlformats.org/spreadsheetml/2006/main" count="782" uniqueCount="80">
  <si>
    <t>Africa and Middle East</t>
  </si>
  <si>
    <t>Baseline</t>
  </si>
  <si>
    <t>5@1%</t>
  </si>
  <si>
    <t>5@3%</t>
  </si>
  <si>
    <t>20@1%</t>
  </si>
  <si>
    <t>20@3%</t>
  </si>
  <si>
    <t>35@1%</t>
  </si>
  <si>
    <t>35@3%</t>
  </si>
  <si>
    <t>50@1%</t>
  </si>
  <si>
    <t>50@3%</t>
  </si>
  <si>
    <t>75@1%</t>
  </si>
  <si>
    <t>75@3%</t>
  </si>
  <si>
    <t>100@1%</t>
  </si>
  <si>
    <t>100@3%</t>
  </si>
  <si>
    <t>Brazil</t>
  </si>
  <si>
    <t>Canada</t>
  </si>
  <si>
    <t>Central America</t>
  </si>
  <si>
    <t>China</t>
  </si>
  <si>
    <t>East Asia</t>
  </si>
  <si>
    <t>European Union Annex I</t>
  </si>
  <si>
    <t>European Union Non-Annex I</t>
  </si>
  <si>
    <t>Japan</t>
  </si>
  <si>
    <t>Oceania</t>
  </si>
  <si>
    <t>Rest of South America (does not include Brazil)</t>
  </si>
  <si>
    <t>Russia</t>
  </si>
  <si>
    <t>Southeast Asia</t>
  </si>
  <si>
    <t>South Asia</t>
  </si>
  <si>
    <t>Sub-Saharan Africa</t>
  </si>
  <si>
    <t>United States</t>
  </si>
  <si>
    <t>Total</t>
  </si>
  <si>
    <t>Annual Investment (Billion USD)</t>
  </si>
  <si>
    <t>Average Annual Mitigation (GtCO2e)</t>
  </si>
  <si>
    <t>$5@1%</t>
  </si>
  <si>
    <t>$5@3%</t>
  </si>
  <si>
    <t>$20@1%</t>
  </si>
  <si>
    <t>$20@3%</t>
  </si>
  <si>
    <t>$35@1%</t>
  </si>
  <si>
    <t>$35@3%</t>
  </si>
  <si>
    <t>$50@1%</t>
  </si>
  <si>
    <t>$50@3%</t>
  </si>
  <si>
    <t>$75@1%</t>
  </si>
  <si>
    <t>$75@3%</t>
  </si>
  <si>
    <t>$100@1%</t>
  </si>
  <si>
    <t>$100@3%</t>
  </si>
  <si>
    <t>Rest of South America (Excludes Brazil)</t>
  </si>
  <si>
    <t>AFME</t>
  </si>
  <si>
    <t>RSAM</t>
  </si>
  <si>
    <t>SSAF</t>
  </si>
  <si>
    <t>US</t>
  </si>
  <si>
    <t>Region</t>
  </si>
  <si>
    <t>FAO</t>
  </si>
  <si>
    <t>GTM</t>
  </si>
  <si>
    <t>Average 2005-2015</t>
  </si>
  <si>
    <t>BRAZIL</t>
  </si>
  <si>
    <t>CANADA</t>
  </si>
  <si>
    <t>CENT AMER.</t>
  </si>
  <si>
    <t>CHINA</t>
  </si>
  <si>
    <t>E ASIA</t>
  </si>
  <si>
    <t>EU ANNEX I</t>
  </si>
  <si>
    <t>EU NON ANNEX I</t>
  </si>
  <si>
    <t>JAPAN</t>
  </si>
  <si>
    <t>OCEANIA</t>
  </si>
  <si>
    <t>RUSSIA</t>
  </si>
  <si>
    <t>SE ASIA</t>
  </si>
  <si>
    <t>SOUTH ASIA</t>
  </si>
  <si>
    <t>TOTAL</t>
  </si>
  <si>
    <t>Total Harvest (Sawlogs and Pulplogs Mm3)</t>
  </si>
  <si>
    <t>Sawlog Harvest (Mm3)</t>
  </si>
  <si>
    <t>Pulplog Harvest (Mm3)</t>
  </si>
  <si>
    <t xml:space="preserve"> </t>
  </si>
  <si>
    <t>Difference in plantation area relative to base year (Mha)</t>
  </si>
  <si>
    <t>Difference in forest area relative to base year (Mha)</t>
  </si>
  <si>
    <t>Mitigation by Rotation</t>
  </si>
  <si>
    <t>Mitigation by Afforestation</t>
  </si>
  <si>
    <t>Mitigation by Management</t>
  </si>
  <si>
    <t>Mitigation by Avoided Deforestation</t>
  </si>
  <si>
    <t>Scenario</t>
  </si>
  <si>
    <t>Average Annual Harvest Sawlogs and Pulplogs (Million m3)</t>
  </si>
  <si>
    <t>Forest Gain</t>
  </si>
  <si>
    <t>Forest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</si>
</sst>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2" fontId="0" fillId="0" borderId="0" xfId="0" applyNumberFormat="1"/>
    <xf numFmtId="2" fontId="2" fillId="0" borderId="0" xfId="0" applyNumberFormat="1" applyFont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/>
    </xf>
    <xf numFmtId="2" fontId="2" fillId="0" borderId="2" xfId="0" applyNumberFormat="1" applyFont="1" applyBorder="1" applyAlignment="1">
      <alignment horizontal="right" vertical="center"/>
    </xf>
    <xf numFmtId="2" fontId="2" fillId="0" borderId="3" xfId="0" applyNumberFormat="1" applyFont="1" applyBorder="1" applyAlignment="1">
      <alignment horizontal="right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0" xfId="0" applyNumberFormat="1" applyFont="1" applyFill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2" fontId="0" fillId="0" borderId="5" xfId="0" applyNumberFormat="1" applyBorder="1"/>
    <xf numFmtId="2" fontId="2" fillId="0" borderId="1" xfId="0" applyNumberFormat="1" applyFont="1" applyFill="1" applyBorder="1" applyAlignment="1">
      <alignment horizontal="right" vertical="center"/>
    </xf>
    <xf numFmtId="2" fontId="0" fillId="0" borderId="12" xfId="0" applyNumberFormat="1" applyBorder="1"/>
    <xf numFmtId="2" fontId="2" fillId="0" borderId="3" xfId="0" applyNumberFormat="1" applyFont="1" applyFill="1" applyBorder="1" applyAlignment="1">
      <alignment horizontal="right" vertical="center"/>
    </xf>
    <xf numFmtId="2" fontId="2" fillId="0" borderId="2" xfId="0" applyNumberFormat="1" applyFont="1" applyFill="1" applyBorder="1" applyAlignment="1">
      <alignment horizontal="right" vertical="center"/>
    </xf>
    <xf numFmtId="2" fontId="0" fillId="0" borderId="11" xfId="0" applyNumberFormat="1" applyBorder="1"/>
    <xf numFmtId="2" fontId="2" fillId="0" borderId="10" xfId="0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 vertical="center"/>
    </xf>
    <xf numFmtId="10" fontId="0" fillId="0" borderId="0" xfId="0" applyNumberFormat="1"/>
    <xf numFmtId="2" fontId="2" fillId="0" borderId="6" xfId="0" applyNumberFormat="1" applyFont="1" applyBorder="1" applyAlignment="1">
      <alignment horizontal="right" vertical="center"/>
    </xf>
    <xf numFmtId="2" fontId="2" fillId="0" borderId="10" xfId="0" applyNumberFormat="1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0" fillId="0" borderId="6" xfId="0" applyNumberFormat="1" applyBorder="1"/>
    <xf numFmtId="2" fontId="0" fillId="0" borderId="0" xfId="0" applyNumberFormat="1" applyBorder="1"/>
    <xf numFmtId="2" fontId="0" fillId="0" borderId="2" xfId="0" applyNumberFormat="1" applyBorder="1"/>
    <xf numFmtId="0" fontId="1" fillId="0" borderId="0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13" xfId="0" applyFont="1" applyBorder="1" applyAlignment="1">
      <alignment horizontal="right" vertical="center"/>
    </xf>
    <xf numFmtId="164" fontId="2" fillId="0" borderId="13" xfId="0" applyNumberFormat="1" applyFont="1" applyBorder="1" applyAlignment="1">
      <alignment horizontal="right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64" fontId="0" fillId="0" borderId="13" xfId="0" applyNumberFormat="1" applyBorder="1"/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A23EF-55CD-4CF4-B378-D00FEC0F714A}">
  <dimension ref="A1:K20"/>
  <sheetViews>
    <sheetView workbookViewId="0"/>
  </sheetViews>
  <sheetFormatPr defaultRowHeight="15" x14ac:dyDescent="0.25"/>
  <cols>
    <col min="1" max="11" width="13.28515625" customWidth="1"/>
  </cols>
  <sheetData>
    <row r="1" spans="1:11" x14ac:dyDescent="0.25">
      <c r="A1" s="40" t="s">
        <v>66</v>
      </c>
      <c r="B1" s="40"/>
      <c r="C1" s="40"/>
      <c r="E1" s="40" t="s">
        <v>67</v>
      </c>
      <c r="F1" s="40"/>
      <c r="G1" s="40"/>
      <c r="I1" s="40" t="s">
        <v>68</v>
      </c>
      <c r="J1" s="40"/>
      <c r="K1" s="40"/>
    </row>
    <row r="2" spans="1:11" x14ac:dyDescent="0.25">
      <c r="A2" s="40"/>
      <c r="B2" s="41" t="s">
        <v>50</v>
      </c>
      <c r="C2" s="41" t="s">
        <v>51</v>
      </c>
      <c r="E2" s="40"/>
      <c r="F2" s="41" t="s">
        <v>50</v>
      </c>
      <c r="G2" s="41" t="s">
        <v>51</v>
      </c>
      <c r="I2" s="40"/>
      <c r="J2" s="41" t="s">
        <v>50</v>
      </c>
      <c r="K2" s="41" t="s">
        <v>51</v>
      </c>
    </row>
    <row r="3" spans="1:11" ht="30" x14ac:dyDescent="0.25">
      <c r="A3" s="40" t="s">
        <v>49</v>
      </c>
      <c r="B3" s="42" t="s">
        <v>52</v>
      </c>
      <c r="C3" s="41">
        <v>2015</v>
      </c>
      <c r="E3" s="40" t="s">
        <v>49</v>
      </c>
      <c r="F3" s="42" t="s">
        <v>52</v>
      </c>
      <c r="G3" s="41">
        <v>2015</v>
      </c>
      <c r="I3" s="40" t="s">
        <v>49</v>
      </c>
      <c r="J3" s="42" t="s">
        <v>52</v>
      </c>
      <c r="K3" s="41">
        <v>2015</v>
      </c>
    </row>
    <row r="4" spans="1:11" x14ac:dyDescent="0.25">
      <c r="A4" s="40" t="s">
        <v>45</v>
      </c>
      <c r="B4" s="43">
        <v>1.8862588181818181</v>
      </c>
      <c r="C4" s="43">
        <f t="shared" ref="C4:C20" si="0">SUM(G4,K4)</f>
        <v>5.7119999999999997</v>
      </c>
      <c r="E4" s="40" t="s">
        <v>45</v>
      </c>
      <c r="F4" s="43">
        <v>1.095084818181818</v>
      </c>
      <c r="G4" s="43">
        <v>2.323</v>
      </c>
      <c r="I4" s="40" t="s">
        <v>45</v>
      </c>
      <c r="J4" s="43">
        <v>0.79117400000000004</v>
      </c>
      <c r="K4" s="43">
        <v>3.3890000000000002</v>
      </c>
    </row>
    <row r="5" spans="1:11" x14ac:dyDescent="0.25">
      <c r="A5" s="40" t="s">
        <v>53</v>
      </c>
      <c r="B5" s="43">
        <v>121.12363636363636</v>
      </c>
      <c r="C5" s="43">
        <f t="shared" si="0"/>
        <v>108.221</v>
      </c>
      <c r="E5" s="40" t="s">
        <v>53</v>
      </c>
      <c r="F5" s="43">
        <v>54.344181818181823</v>
      </c>
      <c r="G5" s="43">
        <v>91.736000000000004</v>
      </c>
      <c r="I5" s="40" t="s">
        <v>53</v>
      </c>
      <c r="J5" s="43">
        <v>66.779454545454541</v>
      </c>
      <c r="K5" s="43">
        <v>16.484999999999999</v>
      </c>
    </row>
    <row r="6" spans="1:11" x14ac:dyDescent="0.25">
      <c r="A6" s="40" t="s">
        <v>54</v>
      </c>
      <c r="B6" s="43">
        <v>149.37355200000002</v>
      </c>
      <c r="C6" s="43">
        <f t="shared" si="0"/>
        <v>153.81200000000001</v>
      </c>
      <c r="E6" s="40" t="s">
        <v>54</v>
      </c>
      <c r="F6" s="43">
        <v>126.5116510909091</v>
      </c>
      <c r="G6" s="43">
        <v>127.449</v>
      </c>
      <c r="I6" s="40" t="s">
        <v>54</v>
      </c>
      <c r="J6" s="43">
        <v>22.86190090909091</v>
      </c>
      <c r="K6" s="43">
        <v>26.363</v>
      </c>
    </row>
    <row r="7" spans="1:11" x14ac:dyDescent="0.25">
      <c r="A7" s="40" t="s">
        <v>55</v>
      </c>
      <c r="B7" s="43">
        <v>9.2936675454545465</v>
      </c>
      <c r="C7" s="43">
        <f t="shared" si="0"/>
        <v>14.792</v>
      </c>
      <c r="E7" s="40" t="s">
        <v>55</v>
      </c>
      <c r="F7" s="43">
        <v>8.5773948181818191</v>
      </c>
      <c r="G7" s="43">
        <v>14.766</v>
      </c>
      <c r="I7" s="40" t="s">
        <v>55</v>
      </c>
      <c r="J7" s="43">
        <v>0.71627272727272728</v>
      </c>
      <c r="K7" s="43">
        <v>2.6000000000000002E-2</v>
      </c>
    </row>
    <row r="8" spans="1:11" x14ac:dyDescent="0.25">
      <c r="A8" s="40" t="s">
        <v>56</v>
      </c>
      <c r="B8" s="43">
        <v>86.828847636363633</v>
      </c>
      <c r="C8" s="43">
        <f t="shared" si="0"/>
        <v>123.374</v>
      </c>
      <c r="E8" s="40" t="s">
        <v>56</v>
      </c>
      <c r="F8" s="43">
        <v>65.896574909090901</v>
      </c>
      <c r="G8" s="43">
        <v>91.064999999999998</v>
      </c>
      <c r="I8" s="40" t="s">
        <v>56</v>
      </c>
      <c r="J8" s="43">
        <v>20.932272727272725</v>
      </c>
      <c r="K8" s="43">
        <v>32.308999999999997</v>
      </c>
    </row>
    <row r="9" spans="1:11" x14ac:dyDescent="0.25">
      <c r="A9" s="40" t="s">
        <v>57</v>
      </c>
      <c r="B9" s="43">
        <v>3.7164545454545452</v>
      </c>
      <c r="C9" s="43">
        <f t="shared" si="0"/>
        <v>2.1640000000000001</v>
      </c>
      <c r="E9" s="40" t="s">
        <v>57</v>
      </c>
      <c r="F9" s="43">
        <v>1.5855454545454546</v>
      </c>
      <c r="G9" s="43">
        <v>0.189</v>
      </c>
      <c r="I9" s="40" t="s">
        <v>57</v>
      </c>
      <c r="J9" s="43">
        <v>2.1309090909090909</v>
      </c>
      <c r="K9" s="43">
        <v>1.9750000000000001</v>
      </c>
    </row>
    <row r="10" spans="1:11" x14ac:dyDescent="0.25">
      <c r="A10" s="40" t="s">
        <v>58</v>
      </c>
      <c r="B10" s="43">
        <v>343.70475463636365</v>
      </c>
      <c r="C10" s="43">
        <f t="shared" si="0"/>
        <v>368.58600000000001</v>
      </c>
      <c r="E10" s="40" t="s">
        <v>58</v>
      </c>
      <c r="F10" s="43">
        <v>200.36947363636364</v>
      </c>
      <c r="G10" s="43">
        <v>243.435</v>
      </c>
      <c r="I10" s="40" t="s">
        <v>58</v>
      </c>
      <c r="J10" s="43">
        <v>143.33528100000001</v>
      </c>
      <c r="K10" s="43">
        <v>125.151</v>
      </c>
    </row>
    <row r="11" spans="1:11" x14ac:dyDescent="0.25">
      <c r="A11" s="40" t="s">
        <v>59</v>
      </c>
      <c r="B11" s="43">
        <v>16.736025545454545</v>
      </c>
      <c r="C11" s="43">
        <f t="shared" si="0"/>
        <v>33.207999999999998</v>
      </c>
      <c r="E11" s="40" t="s">
        <v>59</v>
      </c>
      <c r="F11" s="43">
        <v>12.409859181818181</v>
      </c>
      <c r="G11" s="43">
        <v>21.71</v>
      </c>
      <c r="I11" s="40" t="s">
        <v>59</v>
      </c>
      <c r="J11" s="43">
        <v>4.3261663636363634</v>
      </c>
      <c r="K11" s="43">
        <v>11.498000000000001</v>
      </c>
    </row>
    <row r="12" spans="1:11" x14ac:dyDescent="0.25">
      <c r="A12" s="40" t="s">
        <v>60</v>
      </c>
      <c r="B12" s="43">
        <v>18.142363636363637</v>
      </c>
      <c r="C12" s="43">
        <f t="shared" si="0"/>
        <v>11.459</v>
      </c>
      <c r="E12" s="40" t="s">
        <v>60</v>
      </c>
      <c r="F12" s="43">
        <v>13.776999999999999</v>
      </c>
      <c r="G12" s="43">
        <v>6.0469999999999997</v>
      </c>
      <c r="I12" s="40" t="s">
        <v>60</v>
      </c>
      <c r="J12" s="43">
        <v>4.3653636363636368</v>
      </c>
      <c r="K12" s="43">
        <v>5.4119999999999999</v>
      </c>
    </row>
    <row r="13" spans="1:11" x14ac:dyDescent="0.25">
      <c r="A13" s="40" t="s">
        <v>61</v>
      </c>
      <c r="B13" s="43">
        <v>51.867471181818182</v>
      </c>
      <c r="C13" s="43">
        <f t="shared" si="0"/>
        <v>69.16</v>
      </c>
      <c r="E13" s="40" t="s">
        <v>61</v>
      </c>
      <c r="F13" s="43">
        <v>34.295513363636367</v>
      </c>
      <c r="G13" s="43">
        <v>43.994999999999997</v>
      </c>
      <c r="I13" s="40" t="s">
        <v>61</v>
      </c>
      <c r="J13" s="43">
        <v>17.571957818181815</v>
      </c>
      <c r="K13" s="43">
        <v>25.164999999999999</v>
      </c>
    </row>
    <row r="14" spans="1:11" x14ac:dyDescent="0.25">
      <c r="A14" s="40" t="s">
        <v>46</v>
      </c>
      <c r="B14" s="43">
        <v>67.024180999999999</v>
      </c>
      <c r="C14" s="43">
        <f t="shared" si="0"/>
        <v>98.086000000000013</v>
      </c>
      <c r="E14" s="40" t="s">
        <v>46</v>
      </c>
      <c r="F14" s="43">
        <v>32.698975545454545</v>
      </c>
      <c r="G14" s="43">
        <v>62.011000000000003</v>
      </c>
      <c r="I14" s="40" t="s">
        <v>46</v>
      </c>
      <c r="J14" s="43">
        <v>34.325205454545454</v>
      </c>
      <c r="K14" s="43">
        <v>36.075000000000003</v>
      </c>
    </row>
    <row r="15" spans="1:11" x14ac:dyDescent="0.25">
      <c r="A15" s="40" t="s">
        <v>62</v>
      </c>
      <c r="B15" s="43">
        <v>157.68490909090912</v>
      </c>
      <c r="C15" s="43">
        <f t="shared" si="0"/>
        <v>183.608</v>
      </c>
      <c r="E15" s="40" t="s">
        <v>62</v>
      </c>
      <c r="F15" s="43">
        <v>115.25227272727274</v>
      </c>
      <c r="G15" s="43">
        <v>135.72300000000001</v>
      </c>
      <c r="I15" s="40" t="s">
        <v>62</v>
      </c>
      <c r="J15" s="43">
        <v>42.432636363636369</v>
      </c>
      <c r="K15" s="43">
        <v>47.885000000000005</v>
      </c>
    </row>
    <row r="16" spans="1:11" x14ac:dyDescent="0.25">
      <c r="A16" s="40" t="s">
        <v>63</v>
      </c>
      <c r="B16" s="43">
        <v>114.50065527272727</v>
      </c>
      <c r="C16" s="43">
        <f t="shared" si="0"/>
        <v>127.38</v>
      </c>
      <c r="E16" s="40" t="s">
        <v>63</v>
      </c>
      <c r="F16" s="43">
        <v>72.548746181818188</v>
      </c>
      <c r="G16" s="43">
        <v>55.930999999999997</v>
      </c>
      <c r="I16" s="40" t="s">
        <v>63</v>
      </c>
      <c r="J16" s="43">
        <v>41.951909090909091</v>
      </c>
      <c r="K16" s="43">
        <v>71.448999999999998</v>
      </c>
    </row>
    <row r="17" spans="1:11" x14ac:dyDescent="0.25">
      <c r="A17" s="40" t="s">
        <v>64</v>
      </c>
      <c r="B17" s="43">
        <v>53.505952363636361</v>
      </c>
      <c r="C17" s="43">
        <f t="shared" si="0"/>
        <v>60.783000000000001</v>
      </c>
      <c r="E17" s="40" t="s">
        <v>64</v>
      </c>
      <c r="F17" s="43">
        <v>52.135163636363636</v>
      </c>
      <c r="G17" s="43">
        <v>60.783000000000001</v>
      </c>
      <c r="I17" s="40" t="s">
        <v>64</v>
      </c>
      <c r="J17" s="43">
        <v>1.3707887272727273</v>
      </c>
      <c r="K17" s="43">
        <v>0</v>
      </c>
    </row>
    <row r="18" spans="1:11" x14ac:dyDescent="0.25">
      <c r="A18" s="40" t="s">
        <v>47</v>
      </c>
      <c r="B18" s="43">
        <v>42.620388636363636</v>
      </c>
      <c r="C18" s="43">
        <f t="shared" si="0"/>
        <v>52.019999999999996</v>
      </c>
      <c r="E18" s="40" t="s">
        <v>47</v>
      </c>
      <c r="F18" s="43">
        <v>29.351603999999998</v>
      </c>
      <c r="G18" s="43">
        <v>43.231999999999999</v>
      </c>
      <c r="I18" s="40" t="s">
        <v>47</v>
      </c>
      <c r="J18" s="43">
        <v>13.268784636363637</v>
      </c>
      <c r="K18" s="43">
        <v>8.7880000000000003</v>
      </c>
    </row>
    <row r="19" spans="1:11" x14ac:dyDescent="0.25">
      <c r="A19" s="40" t="s">
        <v>48</v>
      </c>
      <c r="B19" s="43">
        <v>347.78284727272722</v>
      </c>
      <c r="C19" s="43">
        <f t="shared" si="0"/>
        <v>363.17600000000004</v>
      </c>
      <c r="E19" s="40" t="s">
        <v>48</v>
      </c>
      <c r="F19" s="43">
        <v>180.26436363636361</v>
      </c>
      <c r="G19" s="43">
        <v>180.03900000000002</v>
      </c>
      <c r="I19" s="40" t="s">
        <v>48</v>
      </c>
      <c r="J19" s="43">
        <v>167.51848363636361</v>
      </c>
      <c r="K19" s="43">
        <v>183.137</v>
      </c>
    </row>
    <row r="20" spans="1:11" x14ac:dyDescent="0.25">
      <c r="A20" s="40" t="s">
        <v>65</v>
      </c>
      <c r="B20" s="43">
        <v>1585.7919655454546</v>
      </c>
      <c r="C20" s="43">
        <f t="shared" si="0"/>
        <v>1775.5410000000002</v>
      </c>
      <c r="E20" s="40" t="s">
        <v>65</v>
      </c>
      <c r="F20" s="43">
        <v>1001.1134048181818</v>
      </c>
      <c r="G20" s="43">
        <f>SUM(G4:G19)</f>
        <v>1180.4340000000002</v>
      </c>
      <c r="I20" s="40" t="s">
        <v>65</v>
      </c>
      <c r="J20" s="43">
        <v>584.67856072727272</v>
      </c>
      <c r="K20" s="43">
        <f>SUM(K4:K19)</f>
        <v>595.10699999999997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1839-2D35-46A6-A01B-FEA3315B4865}">
  <dimension ref="A1:L223"/>
  <sheetViews>
    <sheetView workbookViewId="0"/>
  </sheetViews>
  <sheetFormatPr defaultRowHeight="15" x14ac:dyDescent="0.25"/>
  <cols>
    <col min="1" max="1" width="21.7109375" style="40" customWidth="1"/>
    <col min="2" max="2" width="8.5703125" style="40" bestFit="1" customWidth="1"/>
    <col min="3" max="3" width="20.42578125" style="40" customWidth="1"/>
    <col min="4" max="4" width="16.28515625" style="40" customWidth="1"/>
  </cols>
  <sheetData>
    <row r="1" spans="1:4" ht="30.75" customHeight="1" x14ac:dyDescent="0.25">
      <c r="A1" s="44" t="s">
        <v>49</v>
      </c>
      <c r="B1" s="36" t="s">
        <v>76</v>
      </c>
      <c r="C1" s="45" t="s">
        <v>77</v>
      </c>
      <c r="D1" s="45"/>
    </row>
    <row r="2" spans="1:4" x14ac:dyDescent="0.25">
      <c r="A2" s="36"/>
      <c r="B2" s="37"/>
      <c r="C2" s="38">
        <v>2035</v>
      </c>
      <c r="D2" s="38">
        <v>2055</v>
      </c>
    </row>
    <row r="3" spans="1:4" x14ac:dyDescent="0.25">
      <c r="A3" s="45" t="s">
        <v>0</v>
      </c>
      <c r="B3" s="37" t="s">
        <v>1</v>
      </c>
      <c r="C3" s="39">
        <v>7.3</v>
      </c>
      <c r="D3" s="39">
        <v>7.42</v>
      </c>
    </row>
    <row r="4" spans="1:4" x14ac:dyDescent="0.25">
      <c r="A4" s="45"/>
      <c r="B4" s="37" t="s">
        <v>2</v>
      </c>
      <c r="C4" s="39">
        <v>7.2333333333333334</v>
      </c>
      <c r="D4" s="39">
        <v>7.32</v>
      </c>
    </row>
    <row r="5" spans="1:4" x14ac:dyDescent="0.25">
      <c r="A5" s="45"/>
      <c r="B5" s="37" t="s">
        <v>3</v>
      </c>
      <c r="C5" s="39">
        <v>6.0333333333333332</v>
      </c>
      <c r="D5" s="39">
        <v>6.26</v>
      </c>
    </row>
    <row r="6" spans="1:4" x14ac:dyDescent="0.25">
      <c r="A6" s="45"/>
      <c r="B6" s="37" t="s">
        <v>4</v>
      </c>
      <c r="C6" s="39">
        <v>3.9666666666666668</v>
      </c>
      <c r="D6" s="39">
        <v>4.2</v>
      </c>
    </row>
    <row r="7" spans="1:4" x14ac:dyDescent="0.25">
      <c r="A7" s="45"/>
      <c r="B7" s="37" t="s">
        <v>5</v>
      </c>
      <c r="C7" s="39">
        <v>3.5666666666666669</v>
      </c>
      <c r="D7" s="39">
        <v>3.94</v>
      </c>
    </row>
    <row r="8" spans="1:4" x14ac:dyDescent="0.25">
      <c r="A8" s="45"/>
      <c r="B8" s="37" t="s">
        <v>6</v>
      </c>
      <c r="C8" s="39">
        <v>3.8</v>
      </c>
      <c r="D8" s="39">
        <v>3.76</v>
      </c>
    </row>
    <row r="9" spans="1:4" x14ac:dyDescent="0.25">
      <c r="A9" s="45"/>
      <c r="B9" s="37" t="s">
        <v>7</v>
      </c>
      <c r="C9" s="39">
        <v>2.8666666666666667</v>
      </c>
      <c r="D9" s="39">
        <v>2.82</v>
      </c>
    </row>
    <row r="10" spans="1:4" x14ac:dyDescent="0.25">
      <c r="A10" s="45"/>
      <c r="B10" s="37" t="s">
        <v>8</v>
      </c>
      <c r="C10" s="39">
        <v>7</v>
      </c>
      <c r="D10" s="39">
        <v>6.98</v>
      </c>
    </row>
    <row r="11" spans="1:4" x14ac:dyDescent="0.25">
      <c r="A11" s="45"/>
      <c r="B11" s="37" t="s">
        <v>9</v>
      </c>
      <c r="C11" s="39">
        <v>5.0666666666666664</v>
      </c>
      <c r="D11" s="39">
        <v>4.9000000000000004</v>
      </c>
    </row>
    <row r="12" spans="1:4" x14ac:dyDescent="0.25">
      <c r="A12" s="45"/>
      <c r="B12" s="37" t="s">
        <v>10</v>
      </c>
      <c r="C12" s="39">
        <v>4.2</v>
      </c>
      <c r="D12" s="39">
        <v>4.08</v>
      </c>
    </row>
    <row r="13" spans="1:4" x14ac:dyDescent="0.25">
      <c r="A13" s="45"/>
      <c r="B13" s="37" t="s">
        <v>11</v>
      </c>
      <c r="C13" s="39">
        <v>3.7333333333333334</v>
      </c>
      <c r="D13" s="39">
        <v>3.66</v>
      </c>
    </row>
    <row r="14" spans="1:4" x14ac:dyDescent="0.25">
      <c r="A14" s="45"/>
      <c r="B14" s="37" t="s">
        <v>12</v>
      </c>
      <c r="C14" s="39">
        <v>3.1333333333333333</v>
      </c>
      <c r="D14" s="39">
        <v>3.28</v>
      </c>
    </row>
    <row r="15" spans="1:4" x14ac:dyDescent="0.25">
      <c r="A15" s="45"/>
      <c r="B15" s="37" t="s">
        <v>13</v>
      </c>
      <c r="C15" s="39">
        <v>3.3</v>
      </c>
      <c r="D15" s="39">
        <v>2.7</v>
      </c>
    </row>
    <row r="16" spans="1:4" x14ac:dyDescent="0.25">
      <c r="A16" s="45" t="s">
        <v>14</v>
      </c>
      <c r="B16" s="37" t="s">
        <v>1</v>
      </c>
      <c r="C16" s="39">
        <v>248.73333333333332</v>
      </c>
      <c r="D16" s="39">
        <v>268.54000000000002</v>
      </c>
    </row>
    <row r="17" spans="1:4" x14ac:dyDescent="0.25">
      <c r="A17" s="45"/>
      <c r="B17" s="37" t="s">
        <v>2</v>
      </c>
      <c r="C17" s="39">
        <v>241.2</v>
      </c>
      <c r="D17" s="39">
        <v>261.74</v>
      </c>
    </row>
    <row r="18" spans="1:4" x14ac:dyDescent="0.25">
      <c r="A18" s="45"/>
      <c r="B18" s="37" t="s">
        <v>3</v>
      </c>
      <c r="C18" s="39">
        <v>231.86666666666667</v>
      </c>
      <c r="D18" s="39">
        <v>256.26</v>
      </c>
    </row>
    <row r="19" spans="1:4" x14ac:dyDescent="0.25">
      <c r="A19" s="45"/>
      <c r="B19" s="37" t="s">
        <v>4</v>
      </c>
      <c r="C19" s="39">
        <v>192.66666666666666</v>
      </c>
      <c r="D19" s="39">
        <v>221.02</v>
      </c>
    </row>
    <row r="20" spans="1:4" x14ac:dyDescent="0.25">
      <c r="A20" s="45"/>
      <c r="B20" s="37" t="s">
        <v>5</v>
      </c>
      <c r="C20" s="39">
        <v>180.46666666666667</v>
      </c>
      <c r="D20" s="39">
        <v>213.88</v>
      </c>
    </row>
    <row r="21" spans="1:4" x14ac:dyDescent="0.25">
      <c r="A21" s="45"/>
      <c r="B21" s="37" t="s">
        <v>6</v>
      </c>
      <c r="C21" s="39">
        <v>193.56666666666666</v>
      </c>
      <c r="D21" s="39">
        <v>229.6</v>
      </c>
    </row>
    <row r="22" spans="1:4" x14ac:dyDescent="0.25">
      <c r="A22" s="45"/>
      <c r="B22" s="37" t="s">
        <v>7</v>
      </c>
      <c r="C22" s="39">
        <v>203.63333333333333</v>
      </c>
      <c r="D22" s="39">
        <v>212.24</v>
      </c>
    </row>
    <row r="23" spans="1:4" x14ac:dyDescent="0.25">
      <c r="A23" s="45"/>
      <c r="B23" s="37" t="s">
        <v>8</v>
      </c>
      <c r="C23" s="39">
        <v>240.93333333333334</v>
      </c>
      <c r="D23" s="39">
        <v>260.86</v>
      </c>
    </row>
    <row r="24" spans="1:4" x14ac:dyDescent="0.25">
      <c r="A24" s="45"/>
      <c r="B24" s="37" t="s">
        <v>9</v>
      </c>
      <c r="C24" s="39">
        <v>225.3</v>
      </c>
      <c r="D24" s="39">
        <v>250.78</v>
      </c>
    </row>
    <row r="25" spans="1:4" x14ac:dyDescent="0.25">
      <c r="A25" s="45"/>
      <c r="B25" s="37" t="s">
        <v>10</v>
      </c>
      <c r="C25" s="39">
        <v>210.03333333333333</v>
      </c>
      <c r="D25" s="39">
        <v>240.92</v>
      </c>
    </row>
    <row r="26" spans="1:4" x14ac:dyDescent="0.25">
      <c r="A26" s="45"/>
      <c r="B26" s="37" t="s">
        <v>11</v>
      </c>
      <c r="C26" s="39">
        <v>196.5</v>
      </c>
      <c r="D26" s="39">
        <v>230.16</v>
      </c>
    </row>
    <row r="27" spans="1:4" x14ac:dyDescent="0.25">
      <c r="A27" s="45"/>
      <c r="B27" s="37" t="s">
        <v>12</v>
      </c>
      <c r="C27" s="39">
        <v>187.83333333333334</v>
      </c>
      <c r="D27" s="39">
        <v>213.14</v>
      </c>
    </row>
    <row r="28" spans="1:4" x14ac:dyDescent="0.25">
      <c r="A28" s="45"/>
      <c r="B28" s="37" t="s">
        <v>13</v>
      </c>
      <c r="C28" s="39">
        <v>192.9</v>
      </c>
      <c r="D28" s="39">
        <v>235.3</v>
      </c>
    </row>
    <row r="29" spans="1:4" x14ac:dyDescent="0.25">
      <c r="A29" s="45" t="s">
        <v>15</v>
      </c>
      <c r="B29" s="37" t="s">
        <v>1</v>
      </c>
      <c r="C29" s="39">
        <v>157.86666666666667</v>
      </c>
      <c r="D29" s="39">
        <v>139.13999999999999</v>
      </c>
    </row>
    <row r="30" spans="1:4" x14ac:dyDescent="0.25">
      <c r="A30" s="45"/>
      <c r="B30" s="37" t="s">
        <v>2</v>
      </c>
      <c r="C30" s="39">
        <v>157.4</v>
      </c>
      <c r="D30" s="39">
        <v>139.58000000000001</v>
      </c>
    </row>
    <row r="31" spans="1:4" x14ac:dyDescent="0.25">
      <c r="A31" s="45"/>
      <c r="B31" s="37" t="s">
        <v>3</v>
      </c>
      <c r="C31" s="39">
        <v>156.33333333333334</v>
      </c>
      <c r="D31" s="39">
        <v>139.74</v>
      </c>
    </row>
    <row r="32" spans="1:4" x14ac:dyDescent="0.25">
      <c r="A32" s="45"/>
      <c r="B32" s="37" t="s">
        <v>4</v>
      </c>
      <c r="C32" s="39">
        <v>155.46666666666667</v>
      </c>
      <c r="D32" s="39">
        <v>139.74</v>
      </c>
    </row>
    <row r="33" spans="1:4" x14ac:dyDescent="0.25">
      <c r="A33" s="45"/>
      <c r="B33" s="37" t="s">
        <v>5</v>
      </c>
      <c r="C33" s="39">
        <v>153.19999999999999</v>
      </c>
      <c r="D33" s="39">
        <v>140.1</v>
      </c>
    </row>
    <row r="34" spans="1:4" x14ac:dyDescent="0.25">
      <c r="A34" s="45"/>
      <c r="B34" s="37" t="s">
        <v>6</v>
      </c>
      <c r="C34" s="39">
        <v>150.06666666666666</v>
      </c>
      <c r="D34" s="39">
        <v>138.97999999999999</v>
      </c>
    </row>
    <row r="35" spans="1:4" x14ac:dyDescent="0.25">
      <c r="A35" s="45"/>
      <c r="B35" s="37" t="s">
        <v>7</v>
      </c>
      <c r="C35" s="39">
        <v>131.16666666666666</v>
      </c>
      <c r="D35" s="39">
        <v>123.82</v>
      </c>
    </row>
    <row r="36" spans="1:4" x14ac:dyDescent="0.25">
      <c r="A36" s="45"/>
      <c r="B36" s="37" t="s">
        <v>8</v>
      </c>
      <c r="C36" s="39">
        <v>157.69999999999999</v>
      </c>
      <c r="D36" s="39">
        <v>139.44</v>
      </c>
    </row>
    <row r="37" spans="1:4" x14ac:dyDescent="0.25">
      <c r="A37" s="45"/>
      <c r="B37" s="37" t="s">
        <v>9</v>
      </c>
      <c r="C37" s="39">
        <v>156.96666666666667</v>
      </c>
      <c r="D37" s="39">
        <v>139.78</v>
      </c>
    </row>
    <row r="38" spans="1:4" x14ac:dyDescent="0.25">
      <c r="A38" s="45"/>
      <c r="B38" s="37" t="s">
        <v>10</v>
      </c>
      <c r="C38" s="39">
        <v>157.26666666666668</v>
      </c>
      <c r="D38" s="39">
        <v>139.19999999999999</v>
      </c>
    </row>
    <row r="39" spans="1:4" x14ac:dyDescent="0.25">
      <c r="A39" s="45"/>
      <c r="B39" s="37" t="s">
        <v>11</v>
      </c>
      <c r="C39" s="39">
        <v>156.83333333333334</v>
      </c>
      <c r="D39" s="39">
        <v>138.56</v>
      </c>
    </row>
    <row r="40" spans="1:4" x14ac:dyDescent="0.25">
      <c r="A40" s="45"/>
      <c r="B40" s="37" t="s">
        <v>12</v>
      </c>
      <c r="C40" s="39">
        <v>156.23333333333332</v>
      </c>
      <c r="D40" s="39">
        <v>136.66</v>
      </c>
    </row>
    <row r="41" spans="1:4" x14ac:dyDescent="0.25">
      <c r="A41" s="45"/>
      <c r="B41" s="37" t="s">
        <v>13</v>
      </c>
      <c r="C41" s="39">
        <v>154.30000000000001</v>
      </c>
      <c r="D41" s="39">
        <v>129.96</v>
      </c>
    </row>
    <row r="42" spans="1:4" x14ac:dyDescent="0.25">
      <c r="A42" s="45" t="s">
        <v>16</v>
      </c>
      <c r="B42" s="37" t="s">
        <v>1</v>
      </c>
      <c r="C42" s="39">
        <v>26.633333333333333</v>
      </c>
      <c r="D42" s="39">
        <v>29.74</v>
      </c>
    </row>
    <row r="43" spans="1:4" x14ac:dyDescent="0.25">
      <c r="A43" s="45"/>
      <c r="B43" s="37" t="s">
        <v>2</v>
      </c>
      <c r="C43" s="39">
        <v>26.1</v>
      </c>
      <c r="D43" s="39">
        <v>29.8</v>
      </c>
    </row>
    <row r="44" spans="1:4" x14ac:dyDescent="0.25">
      <c r="A44" s="45"/>
      <c r="B44" s="37" t="s">
        <v>3</v>
      </c>
      <c r="C44" s="39">
        <v>22.033333333333335</v>
      </c>
      <c r="D44" s="39">
        <v>26.14</v>
      </c>
    </row>
    <row r="45" spans="1:4" x14ac:dyDescent="0.25">
      <c r="A45" s="45"/>
      <c r="B45" s="37" t="s">
        <v>4</v>
      </c>
      <c r="C45" s="39">
        <v>19.766666666666666</v>
      </c>
      <c r="D45" s="39">
        <v>22.96</v>
      </c>
    </row>
    <row r="46" spans="1:4" x14ac:dyDescent="0.25">
      <c r="A46" s="45"/>
      <c r="B46" s="37" t="s">
        <v>5</v>
      </c>
      <c r="C46" s="39">
        <v>19.399999999999999</v>
      </c>
      <c r="D46" s="39">
        <v>22.96</v>
      </c>
    </row>
    <row r="47" spans="1:4" x14ac:dyDescent="0.25">
      <c r="A47" s="45"/>
      <c r="B47" s="37" t="s">
        <v>6</v>
      </c>
      <c r="C47" s="39">
        <v>19.233333333333334</v>
      </c>
      <c r="D47" s="39">
        <v>24.7</v>
      </c>
    </row>
    <row r="48" spans="1:4" x14ac:dyDescent="0.25">
      <c r="A48" s="45"/>
      <c r="B48" s="37" t="s">
        <v>7</v>
      </c>
      <c r="C48" s="39">
        <v>18.733333333333334</v>
      </c>
      <c r="D48" s="39">
        <v>24.96</v>
      </c>
    </row>
    <row r="49" spans="1:4" x14ac:dyDescent="0.25">
      <c r="A49" s="45"/>
      <c r="B49" s="37" t="s">
        <v>8</v>
      </c>
      <c r="C49" s="39">
        <v>26.033333333333335</v>
      </c>
      <c r="D49" s="39">
        <v>29.5</v>
      </c>
    </row>
    <row r="50" spans="1:4" x14ac:dyDescent="0.25">
      <c r="A50" s="45"/>
      <c r="B50" s="37" t="s">
        <v>9</v>
      </c>
      <c r="C50" s="39">
        <v>20.866666666666667</v>
      </c>
      <c r="D50" s="39">
        <v>23.58</v>
      </c>
    </row>
    <row r="51" spans="1:4" x14ac:dyDescent="0.25">
      <c r="A51" s="45"/>
      <c r="B51" s="37" t="s">
        <v>10</v>
      </c>
      <c r="C51" s="39">
        <v>18.033333333333335</v>
      </c>
      <c r="D51" s="39">
        <v>20</v>
      </c>
    </row>
    <row r="52" spans="1:4" x14ac:dyDescent="0.25">
      <c r="A52" s="45"/>
      <c r="B52" s="37" t="s">
        <v>11</v>
      </c>
      <c r="C52" s="39">
        <v>17.966666666666665</v>
      </c>
      <c r="D52" s="39">
        <v>23.3</v>
      </c>
    </row>
    <row r="53" spans="1:4" x14ac:dyDescent="0.25">
      <c r="A53" s="45"/>
      <c r="B53" s="37" t="s">
        <v>12</v>
      </c>
      <c r="C53" s="39">
        <v>18.233333333333334</v>
      </c>
      <c r="D53" s="39">
        <v>23.48</v>
      </c>
    </row>
    <row r="54" spans="1:4" x14ac:dyDescent="0.25">
      <c r="A54" s="45"/>
      <c r="B54" s="37" t="s">
        <v>13</v>
      </c>
      <c r="C54" s="39">
        <v>16.366666666666667</v>
      </c>
      <c r="D54" s="39">
        <v>24.42</v>
      </c>
    </row>
    <row r="55" spans="1:4" x14ac:dyDescent="0.25">
      <c r="A55" s="45" t="s">
        <v>17</v>
      </c>
      <c r="B55" s="37" t="s">
        <v>1</v>
      </c>
      <c r="C55" s="39">
        <v>161.23333333333332</v>
      </c>
      <c r="D55" s="39">
        <v>162.63999999999999</v>
      </c>
    </row>
    <row r="56" spans="1:4" x14ac:dyDescent="0.25">
      <c r="A56" s="45"/>
      <c r="B56" s="37" t="s">
        <v>2</v>
      </c>
      <c r="C56" s="39">
        <v>157.03333333333333</v>
      </c>
      <c r="D56" s="39">
        <v>169.56</v>
      </c>
    </row>
    <row r="57" spans="1:4" x14ac:dyDescent="0.25">
      <c r="A57" s="45"/>
      <c r="B57" s="37" t="s">
        <v>3</v>
      </c>
      <c r="C57" s="39">
        <v>142.33333333333334</v>
      </c>
      <c r="D57" s="39">
        <v>173.86</v>
      </c>
    </row>
    <row r="58" spans="1:4" x14ac:dyDescent="0.25">
      <c r="A58" s="45"/>
      <c r="B58" s="37" t="s">
        <v>4</v>
      </c>
      <c r="C58" s="39">
        <v>138.19999999999999</v>
      </c>
      <c r="D58" s="39">
        <v>172.56</v>
      </c>
    </row>
    <row r="59" spans="1:4" x14ac:dyDescent="0.25">
      <c r="A59" s="45"/>
      <c r="B59" s="37" t="s">
        <v>5</v>
      </c>
      <c r="C59" s="39">
        <v>145.46666666666667</v>
      </c>
      <c r="D59" s="39">
        <v>180.48</v>
      </c>
    </row>
    <row r="60" spans="1:4" x14ac:dyDescent="0.25">
      <c r="A60" s="45"/>
      <c r="B60" s="37" t="s">
        <v>6</v>
      </c>
      <c r="C60" s="39">
        <v>106.76666666666667</v>
      </c>
      <c r="D60" s="39">
        <v>157.34</v>
      </c>
    </row>
    <row r="61" spans="1:4" x14ac:dyDescent="0.25">
      <c r="A61" s="45"/>
      <c r="B61" s="37" t="s">
        <v>7</v>
      </c>
      <c r="C61" s="39">
        <v>95.733333333333334</v>
      </c>
      <c r="D61" s="39">
        <v>156.74</v>
      </c>
    </row>
    <row r="62" spans="1:4" x14ac:dyDescent="0.25">
      <c r="A62" s="45"/>
      <c r="B62" s="37" t="s">
        <v>8</v>
      </c>
      <c r="C62" s="39">
        <v>150.36666666666667</v>
      </c>
      <c r="D62" s="39">
        <v>173.2</v>
      </c>
    </row>
    <row r="63" spans="1:4" x14ac:dyDescent="0.25">
      <c r="A63" s="45"/>
      <c r="B63" s="37" t="s">
        <v>9</v>
      </c>
      <c r="C63" s="39">
        <v>152.69999999999999</v>
      </c>
      <c r="D63" s="39">
        <v>157.16</v>
      </c>
    </row>
    <row r="64" spans="1:4" x14ac:dyDescent="0.25">
      <c r="A64" s="45"/>
      <c r="B64" s="37" t="s">
        <v>10</v>
      </c>
      <c r="C64" s="39">
        <v>142.80000000000001</v>
      </c>
      <c r="D64" s="39">
        <v>173.42</v>
      </c>
    </row>
    <row r="65" spans="1:4" x14ac:dyDescent="0.25">
      <c r="A65" s="45"/>
      <c r="B65" s="37" t="s">
        <v>11</v>
      </c>
      <c r="C65" s="39">
        <v>143.76666666666668</v>
      </c>
      <c r="D65" s="39">
        <v>162.1</v>
      </c>
    </row>
    <row r="66" spans="1:4" x14ac:dyDescent="0.25">
      <c r="A66" s="45"/>
      <c r="B66" s="37" t="s">
        <v>12</v>
      </c>
      <c r="C66" s="39">
        <v>137.16666666666666</v>
      </c>
      <c r="D66" s="39">
        <v>148.54</v>
      </c>
    </row>
    <row r="67" spans="1:4" x14ac:dyDescent="0.25">
      <c r="A67" s="45"/>
      <c r="B67" s="37" t="s">
        <v>13</v>
      </c>
      <c r="C67" s="39">
        <v>125.46666666666667</v>
      </c>
      <c r="D67" s="39">
        <v>125.68</v>
      </c>
    </row>
    <row r="68" spans="1:4" x14ac:dyDescent="0.25">
      <c r="A68" s="45" t="s">
        <v>18</v>
      </c>
      <c r="B68" s="37" t="s">
        <v>1</v>
      </c>
      <c r="C68" s="39">
        <v>460.06666666666666</v>
      </c>
      <c r="D68" s="39">
        <v>525.70000000000005</v>
      </c>
    </row>
    <row r="69" spans="1:4" x14ac:dyDescent="0.25">
      <c r="A69" s="45"/>
      <c r="B69" s="37" t="s">
        <v>2</v>
      </c>
      <c r="C69" s="39">
        <v>460.73333333333335</v>
      </c>
      <c r="D69" s="39">
        <v>523.70000000000005</v>
      </c>
    </row>
    <row r="70" spans="1:4" x14ac:dyDescent="0.25">
      <c r="A70" s="45"/>
      <c r="B70" s="37" t="s">
        <v>3</v>
      </c>
      <c r="C70" s="39">
        <v>460.26666666666665</v>
      </c>
      <c r="D70" s="39">
        <v>517</v>
      </c>
    </row>
    <row r="71" spans="1:4" x14ac:dyDescent="0.25">
      <c r="A71" s="45"/>
      <c r="B71" s="37" t="s">
        <v>4</v>
      </c>
      <c r="C71" s="39">
        <v>461.43333333333334</v>
      </c>
      <c r="D71" s="39">
        <v>514.91999999999996</v>
      </c>
    </row>
    <row r="72" spans="1:4" x14ac:dyDescent="0.25">
      <c r="A72" s="45"/>
      <c r="B72" s="37" t="s">
        <v>5</v>
      </c>
      <c r="C72" s="39">
        <v>462.53333333333336</v>
      </c>
      <c r="D72" s="39">
        <v>510.52</v>
      </c>
    </row>
    <row r="73" spans="1:4" x14ac:dyDescent="0.25">
      <c r="A73" s="45"/>
      <c r="B73" s="37" t="s">
        <v>6</v>
      </c>
      <c r="C73" s="39">
        <v>433.1</v>
      </c>
      <c r="D73" s="39">
        <v>495.24</v>
      </c>
    </row>
    <row r="74" spans="1:4" x14ac:dyDescent="0.25">
      <c r="A74" s="45"/>
      <c r="B74" s="37" t="s">
        <v>7</v>
      </c>
      <c r="C74" s="39">
        <v>430.46666666666664</v>
      </c>
      <c r="D74" s="39">
        <v>496.62</v>
      </c>
    </row>
    <row r="75" spans="1:4" x14ac:dyDescent="0.25">
      <c r="A75" s="45"/>
      <c r="B75" s="37" t="s">
        <v>8</v>
      </c>
      <c r="C75" s="39">
        <v>461.3</v>
      </c>
      <c r="D75" s="39">
        <v>516.52</v>
      </c>
    </row>
    <row r="76" spans="1:4" x14ac:dyDescent="0.25">
      <c r="A76" s="45"/>
      <c r="B76" s="37" t="s">
        <v>9</v>
      </c>
      <c r="C76" s="39">
        <v>459.2</v>
      </c>
      <c r="D76" s="39">
        <v>508.9</v>
      </c>
    </row>
    <row r="77" spans="1:4" x14ac:dyDescent="0.25">
      <c r="A77" s="45"/>
      <c r="B77" s="37" t="s">
        <v>10</v>
      </c>
      <c r="C77" s="39">
        <v>460.1</v>
      </c>
      <c r="D77" s="39">
        <v>508.52</v>
      </c>
    </row>
    <row r="78" spans="1:4" x14ac:dyDescent="0.25">
      <c r="A78" s="45"/>
      <c r="B78" s="37" t="s">
        <v>11</v>
      </c>
      <c r="C78" s="39">
        <v>448.3</v>
      </c>
      <c r="D78" s="39">
        <v>496.9</v>
      </c>
    </row>
    <row r="79" spans="1:4" x14ac:dyDescent="0.25">
      <c r="A79" s="45"/>
      <c r="B79" s="37" t="s">
        <v>12</v>
      </c>
      <c r="C79" s="39">
        <v>428.3</v>
      </c>
      <c r="D79" s="39">
        <v>491.28</v>
      </c>
    </row>
    <row r="80" spans="1:4" x14ac:dyDescent="0.25">
      <c r="A80" s="45"/>
      <c r="B80" s="37" t="s">
        <v>13</v>
      </c>
      <c r="C80" s="39">
        <v>424.16666666666669</v>
      </c>
      <c r="D80" s="39">
        <v>493.34</v>
      </c>
    </row>
    <row r="81" spans="1:4" x14ac:dyDescent="0.25">
      <c r="A81" s="45" t="s">
        <v>19</v>
      </c>
      <c r="B81" s="37" t="s">
        <v>1</v>
      </c>
      <c r="C81" s="39">
        <v>44.133333333333333</v>
      </c>
      <c r="D81" s="39">
        <v>44.66</v>
      </c>
    </row>
    <row r="82" spans="1:4" x14ac:dyDescent="0.25">
      <c r="A82" s="45"/>
      <c r="B82" s="37" t="s">
        <v>2</v>
      </c>
      <c r="C82" s="39">
        <v>38.333333333333336</v>
      </c>
      <c r="D82" s="39">
        <v>43.3</v>
      </c>
    </row>
    <row r="83" spans="1:4" x14ac:dyDescent="0.25">
      <c r="A83" s="45"/>
      <c r="B83" s="37" t="s">
        <v>3</v>
      </c>
      <c r="C83" s="39">
        <v>25.633333333333333</v>
      </c>
      <c r="D83" s="39">
        <v>31.06</v>
      </c>
    </row>
    <row r="84" spans="1:4" x14ac:dyDescent="0.25">
      <c r="A84" s="45"/>
      <c r="B84" s="37" t="s">
        <v>4</v>
      </c>
      <c r="C84" s="39">
        <v>18.166666666666668</v>
      </c>
      <c r="D84" s="39">
        <v>22.56</v>
      </c>
    </row>
    <row r="85" spans="1:4" x14ac:dyDescent="0.25">
      <c r="A85" s="45"/>
      <c r="B85" s="37" t="s">
        <v>5</v>
      </c>
      <c r="C85" s="39">
        <v>12.833333333333334</v>
      </c>
      <c r="D85" s="39">
        <v>17.16</v>
      </c>
    </row>
    <row r="86" spans="1:4" x14ac:dyDescent="0.25">
      <c r="A86" s="45"/>
      <c r="B86" s="37" t="s">
        <v>6</v>
      </c>
      <c r="C86" s="39">
        <v>7.0333333333333332</v>
      </c>
      <c r="D86" s="39">
        <v>10.92</v>
      </c>
    </row>
    <row r="87" spans="1:4" x14ac:dyDescent="0.25">
      <c r="A87" s="45"/>
      <c r="B87" s="37" t="s">
        <v>7</v>
      </c>
      <c r="C87" s="39">
        <v>2.9</v>
      </c>
      <c r="D87" s="39">
        <v>6.62</v>
      </c>
    </row>
    <row r="88" spans="1:4" x14ac:dyDescent="0.25">
      <c r="A88" s="45"/>
      <c r="B88" s="37" t="s">
        <v>8</v>
      </c>
      <c r="C88" s="39">
        <v>38.866666666666667</v>
      </c>
      <c r="D88" s="39">
        <v>41.84</v>
      </c>
    </row>
    <row r="89" spans="1:4" x14ac:dyDescent="0.25">
      <c r="A89" s="45"/>
      <c r="B89" s="37" t="s">
        <v>9</v>
      </c>
      <c r="C89" s="39">
        <v>25.966666666666665</v>
      </c>
      <c r="D89" s="39">
        <v>26.5</v>
      </c>
    </row>
    <row r="90" spans="1:4" x14ac:dyDescent="0.25">
      <c r="A90" s="45"/>
      <c r="B90" s="37" t="s">
        <v>10</v>
      </c>
      <c r="C90" s="39">
        <v>17.366666666666667</v>
      </c>
      <c r="D90" s="39">
        <v>17.52</v>
      </c>
    </row>
    <row r="91" spans="1:4" x14ac:dyDescent="0.25">
      <c r="A91" s="45"/>
      <c r="B91" s="37" t="s">
        <v>11</v>
      </c>
      <c r="C91" s="39">
        <v>13.5</v>
      </c>
      <c r="D91" s="39">
        <v>12.18</v>
      </c>
    </row>
    <row r="92" spans="1:4" x14ac:dyDescent="0.25">
      <c r="A92" s="45"/>
      <c r="B92" s="37" t="s">
        <v>12</v>
      </c>
      <c r="C92" s="39">
        <v>7.7333333333333334</v>
      </c>
      <c r="D92" s="39">
        <v>6.38</v>
      </c>
    </row>
    <row r="93" spans="1:4" x14ac:dyDescent="0.25">
      <c r="A93" s="45"/>
      <c r="B93" s="37" t="s">
        <v>13</v>
      </c>
      <c r="C93" s="39">
        <v>1.5666666666666667</v>
      </c>
      <c r="D93" s="39">
        <v>0.96</v>
      </c>
    </row>
    <row r="94" spans="1:4" x14ac:dyDescent="0.25">
      <c r="A94" s="45" t="s">
        <v>20</v>
      </c>
      <c r="B94" s="37" t="s">
        <v>1</v>
      </c>
      <c r="C94" s="39">
        <v>9.2666666666666675</v>
      </c>
      <c r="D94" s="39">
        <v>12.66</v>
      </c>
    </row>
    <row r="95" spans="1:4" x14ac:dyDescent="0.25">
      <c r="A95" s="45"/>
      <c r="B95" s="37" t="s">
        <v>2</v>
      </c>
      <c r="C95" s="39">
        <v>9.3333333333333339</v>
      </c>
      <c r="D95" s="39">
        <v>12.7</v>
      </c>
    </row>
    <row r="96" spans="1:4" x14ac:dyDescent="0.25">
      <c r="A96" s="45"/>
      <c r="B96" s="37" t="s">
        <v>3</v>
      </c>
      <c r="C96" s="39">
        <v>9.5</v>
      </c>
      <c r="D96" s="39">
        <v>12.92</v>
      </c>
    </row>
    <row r="97" spans="1:4" x14ac:dyDescent="0.25">
      <c r="A97" s="45"/>
      <c r="B97" s="37" t="s">
        <v>4</v>
      </c>
      <c r="C97" s="39">
        <v>3.7666666666666666</v>
      </c>
      <c r="D97" s="39">
        <v>5.86</v>
      </c>
    </row>
    <row r="98" spans="1:4" x14ac:dyDescent="0.25">
      <c r="A98" s="45"/>
      <c r="B98" s="37" t="s">
        <v>5</v>
      </c>
      <c r="C98" s="39">
        <v>0.23333333333333334</v>
      </c>
      <c r="D98" s="39">
        <v>0.52</v>
      </c>
    </row>
    <row r="99" spans="1:4" x14ac:dyDescent="0.25">
      <c r="A99" s="45"/>
      <c r="B99" s="37" t="s">
        <v>6</v>
      </c>
      <c r="C99" s="39">
        <v>0</v>
      </c>
      <c r="D99" s="39">
        <v>0</v>
      </c>
    </row>
    <row r="100" spans="1:4" x14ac:dyDescent="0.25">
      <c r="A100" s="45"/>
      <c r="B100" s="37" t="s">
        <v>7</v>
      </c>
      <c r="C100" s="39">
        <v>0</v>
      </c>
      <c r="D100" s="39">
        <v>0</v>
      </c>
    </row>
    <row r="101" spans="1:4" x14ac:dyDescent="0.25">
      <c r="A101" s="45"/>
      <c r="B101" s="37" t="s">
        <v>8</v>
      </c>
      <c r="C101" s="39">
        <v>9.3000000000000007</v>
      </c>
      <c r="D101" s="39">
        <v>12.7</v>
      </c>
    </row>
    <row r="102" spans="1:4" x14ac:dyDescent="0.25">
      <c r="A102" s="45"/>
      <c r="B102" s="37" t="s">
        <v>9</v>
      </c>
      <c r="C102" s="39">
        <v>9.5</v>
      </c>
      <c r="D102" s="39">
        <v>9.7799999999999994</v>
      </c>
    </row>
    <row r="103" spans="1:4" x14ac:dyDescent="0.25">
      <c r="A103" s="45"/>
      <c r="B103" s="37" t="s">
        <v>10</v>
      </c>
      <c r="C103" s="39">
        <v>1.9333333333333333</v>
      </c>
      <c r="D103" s="39">
        <v>1.54</v>
      </c>
    </row>
    <row r="104" spans="1:4" x14ac:dyDescent="0.25">
      <c r="A104" s="45"/>
      <c r="B104" s="37" t="s">
        <v>11</v>
      </c>
      <c r="C104" s="39">
        <v>0.13333333333333333</v>
      </c>
      <c r="D104" s="39">
        <v>0.08</v>
      </c>
    </row>
    <row r="105" spans="1:4" x14ac:dyDescent="0.25">
      <c r="A105" s="45"/>
      <c r="B105" s="37" t="s">
        <v>12</v>
      </c>
      <c r="C105" s="39">
        <v>0</v>
      </c>
      <c r="D105" s="39">
        <v>0</v>
      </c>
    </row>
    <row r="106" spans="1:4" x14ac:dyDescent="0.25">
      <c r="A106" s="45"/>
      <c r="B106" s="37" t="s">
        <v>13</v>
      </c>
      <c r="C106" s="39">
        <v>0</v>
      </c>
      <c r="D106" s="39">
        <v>0</v>
      </c>
    </row>
    <row r="107" spans="1:4" x14ac:dyDescent="0.25">
      <c r="A107" s="45" t="s">
        <v>21</v>
      </c>
      <c r="B107" s="37" t="s">
        <v>1</v>
      </c>
      <c r="C107" s="39">
        <v>26.666666666666668</v>
      </c>
      <c r="D107" s="39">
        <v>28.78</v>
      </c>
    </row>
    <row r="108" spans="1:4" x14ac:dyDescent="0.25">
      <c r="A108" s="45"/>
      <c r="B108" s="37" t="s">
        <v>2</v>
      </c>
      <c r="C108" s="39">
        <v>27.533333333333335</v>
      </c>
      <c r="D108" s="39">
        <v>29.04</v>
      </c>
    </row>
    <row r="109" spans="1:4" x14ac:dyDescent="0.25">
      <c r="A109" s="45"/>
      <c r="B109" s="37" t="s">
        <v>3</v>
      </c>
      <c r="C109" s="39">
        <v>20.266666666666666</v>
      </c>
      <c r="D109" s="39">
        <v>26.24</v>
      </c>
    </row>
    <row r="110" spans="1:4" x14ac:dyDescent="0.25">
      <c r="A110" s="45"/>
      <c r="B110" s="37" t="s">
        <v>4</v>
      </c>
      <c r="C110" s="39">
        <v>12.8</v>
      </c>
      <c r="D110" s="39">
        <v>15.76</v>
      </c>
    </row>
    <row r="111" spans="1:4" x14ac:dyDescent="0.25">
      <c r="A111" s="45"/>
      <c r="B111" s="37" t="s">
        <v>5</v>
      </c>
      <c r="C111" s="39">
        <v>6.5</v>
      </c>
      <c r="D111" s="39">
        <v>8.1</v>
      </c>
    </row>
    <row r="112" spans="1:4" x14ac:dyDescent="0.25">
      <c r="A112" s="45"/>
      <c r="B112" s="37" t="s">
        <v>6</v>
      </c>
      <c r="C112" s="39">
        <v>1.8333333333333333</v>
      </c>
      <c r="D112" s="39">
        <v>1.8</v>
      </c>
    </row>
    <row r="113" spans="1:4" x14ac:dyDescent="0.25">
      <c r="A113" s="45"/>
      <c r="B113" s="37" t="s">
        <v>7</v>
      </c>
      <c r="C113" s="39">
        <v>0</v>
      </c>
      <c r="D113" s="39">
        <v>0</v>
      </c>
    </row>
    <row r="114" spans="1:4" x14ac:dyDescent="0.25">
      <c r="A114" s="45"/>
      <c r="B114" s="37" t="s">
        <v>8</v>
      </c>
      <c r="C114" s="39">
        <v>27.5</v>
      </c>
      <c r="D114" s="39">
        <v>29.14</v>
      </c>
    </row>
    <row r="115" spans="1:4" x14ac:dyDescent="0.25">
      <c r="A115" s="45"/>
      <c r="B115" s="37" t="s">
        <v>9</v>
      </c>
      <c r="C115" s="39">
        <v>25.433333333333334</v>
      </c>
      <c r="D115" s="39">
        <v>24.84</v>
      </c>
    </row>
    <row r="116" spans="1:4" x14ac:dyDescent="0.25">
      <c r="A116" s="45"/>
      <c r="B116" s="37" t="s">
        <v>10</v>
      </c>
      <c r="C116" s="39">
        <v>20.566666666666666</v>
      </c>
      <c r="D116" s="39">
        <v>18.559999999999999</v>
      </c>
    </row>
    <row r="117" spans="1:4" x14ac:dyDescent="0.25">
      <c r="A117" s="45"/>
      <c r="B117" s="37" t="s">
        <v>11</v>
      </c>
      <c r="C117" s="39">
        <v>18.233333333333334</v>
      </c>
      <c r="D117" s="39">
        <v>15.64</v>
      </c>
    </row>
    <row r="118" spans="1:4" x14ac:dyDescent="0.25">
      <c r="A118" s="45"/>
      <c r="B118" s="37" t="s">
        <v>12</v>
      </c>
      <c r="C118" s="39">
        <v>11.066666666666666</v>
      </c>
      <c r="D118" s="39">
        <v>7.7</v>
      </c>
    </row>
    <row r="119" spans="1:4" x14ac:dyDescent="0.25">
      <c r="A119" s="45"/>
      <c r="B119" s="37" t="s">
        <v>13</v>
      </c>
      <c r="C119" s="39">
        <v>6.2</v>
      </c>
      <c r="D119" s="39">
        <v>3.92</v>
      </c>
    </row>
    <row r="120" spans="1:4" x14ac:dyDescent="0.25">
      <c r="A120" s="45" t="s">
        <v>22</v>
      </c>
      <c r="B120" s="37" t="s">
        <v>1</v>
      </c>
      <c r="C120" s="39">
        <v>72.333333333333329</v>
      </c>
      <c r="D120" s="39">
        <v>77.12</v>
      </c>
    </row>
    <row r="121" spans="1:4" x14ac:dyDescent="0.25">
      <c r="A121" s="45"/>
      <c r="B121" s="37" t="s">
        <v>2</v>
      </c>
      <c r="C121" s="39">
        <v>72.36666666666666</v>
      </c>
      <c r="D121" s="39">
        <v>76.900000000000006</v>
      </c>
    </row>
    <row r="122" spans="1:4" x14ac:dyDescent="0.25">
      <c r="A122" s="45"/>
      <c r="B122" s="37" t="s">
        <v>3</v>
      </c>
      <c r="C122" s="39">
        <v>70.766666666666666</v>
      </c>
      <c r="D122" s="39">
        <v>78</v>
      </c>
    </row>
    <row r="123" spans="1:4" x14ac:dyDescent="0.25">
      <c r="A123" s="45"/>
      <c r="B123" s="37" t="s">
        <v>4</v>
      </c>
      <c r="C123" s="39">
        <v>70.933333333333337</v>
      </c>
      <c r="D123" s="39">
        <v>80.66</v>
      </c>
    </row>
    <row r="124" spans="1:4" x14ac:dyDescent="0.25">
      <c r="A124" s="45"/>
      <c r="B124" s="37" t="s">
        <v>5</v>
      </c>
      <c r="C124" s="39">
        <v>67.233333333333334</v>
      </c>
      <c r="D124" s="39">
        <v>80.14</v>
      </c>
    </row>
    <row r="125" spans="1:4" x14ac:dyDescent="0.25">
      <c r="A125" s="45"/>
      <c r="B125" s="37" t="s">
        <v>6</v>
      </c>
      <c r="C125" s="39">
        <v>65.13333333333334</v>
      </c>
      <c r="D125" s="39">
        <v>76.84</v>
      </c>
    </row>
    <row r="126" spans="1:4" x14ac:dyDescent="0.25">
      <c r="A126" s="45"/>
      <c r="B126" s="37" t="s">
        <v>7</v>
      </c>
      <c r="C126" s="39">
        <v>63.2</v>
      </c>
      <c r="D126" s="39">
        <v>76.5</v>
      </c>
    </row>
    <row r="127" spans="1:4" x14ac:dyDescent="0.25">
      <c r="A127" s="45"/>
      <c r="B127" s="37" t="s">
        <v>8</v>
      </c>
      <c r="C127" s="39">
        <v>72.266666666666666</v>
      </c>
      <c r="D127" s="39">
        <v>76.78</v>
      </c>
    </row>
    <row r="128" spans="1:4" x14ac:dyDescent="0.25">
      <c r="A128" s="45"/>
      <c r="B128" s="37" t="s">
        <v>9</v>
      </c>
      <c r="C128" s="39">
        <v>71.3</v>
      </c>
      <c r="D128" s="39">
        <v>79.22</v>
      </c>
    </row>
    <row r="129" spans="1:4" x14ac:dyDescent="0.25">
      <c r="A129" s="45"/>
      <c r="B129" s="37" t="s">
        <v>10</v>
      </c>
      <c r="C129" s="39">
        <v>68.86666666666666</v>
      </c>
      <c r="D129" s="39">
        <v>79.92</v>
      </c>
    </row>
    <row r="130" spans="1:4" x14ac:dyDescent="0.25">
      <c r="A130" s="45"/>
      <c r="B130" s="37" t="s">
        <v>11</v>
      </c>
      <c r="C130" s="39">
        <v>67.7</v>
      </c>
      <c r="D130" s="39">
        <v>79.8</v>
      </c>
    </row>
    <row r="131" spans="1:4" x14ac:dyDescent="0.25">
      <c r="A131" s="45"/>
      <c r="B131" s="37" t="s">
        <v>12</v>
      </c>
      <c r="C131" s="39">
        <v>65.766666666666666</v>
      </c>
      <c r="D131" s="39">
        <v>73.8</v>
      </c>
    </row>
    <row r="132" spans="1:4" x14ac:dyDescent="0.25">
      <c r="A132" s="45"/>
      <c r="B132" s="37" t="s">
        <v>13</v>
      </c>
      <c r="C132" s="39">
        <v>64.599999999999994</v>
      </c>
      <c r="D132" s="39">
        <v>60.84</v>
      </c>
    </row>
    <row r="133" spans="1:4" x14ac:dyDescent="0.25">
      <c r="A133" s="45" t="s">
        <v>23</v>
      </c>
      <c r="B133" s="37" t="s">
        <v>1</v>
      </c>
      <c r="C133" s="39">
        <v>121.46666666666667</v>
      </c>
      <c r="D133" s="39">
        <v>127.9</v>
      </c>
    </row>
    <row r="134" spans="1:4" x14ac:dyDescent="0.25">
      <c r="A134" s="45"/>
      <c r="B134" s="37" t="s">
        <v>2</v>
      </c>
      <c r="C134" s="39">
        <v>119.73333333333333</v>
      </c>
      <c r="D134" s="39">
        <v>125.86</v>
      </c>
    </row>
    <row r="135" spans="1:4" x14ac:dyDescent="0.25">
      <c r="A135" s="45"/>
      <c r="B135" s="37" t="s">
        <v>3</v>
      </c>
      <c r="C135" s="39">
        <v>103.6</v>
      </c>
      <c r="D135" s="39">
        <v>107.88</v>
      </c>
    </row>
    <row r="136" spans="1:4" x14ac:dyDescent="0.25">
      <c r="A136" s="45"/>
      <c r="B136" s="37" t="s">
        <v>4</v>
      </c>
      <c r="C136" s="39">
        <v>63.533333333333331</v>
      </c>
      <c r="D136" s="39">
        <v>65.94</v>
      </c>
    </row>
    <row r="137" spans="1:4" x14ac:dyDescent="0.25">
      <c r="A137" s="45"/>
      <c r="B137" s="37" t="s">
        <v>5</v>
      </c>
      <c r="C137" s="39">
        <v>53.1</v>
      </c>
      <c r="D137" s="39">
        <v>60.48</v>
      </c>
    </row>
    <row r="138" spans="1:4" x14ac:dyDescent="0.25">
      <c r="A138" s="45"/>
      <c r="B138" s="37" t="s">
        <v>6</v>
      </c>
      <c r="C138" s="39">
        <v>54.9</v>
      </c>
      <c r="D138" s="39">
        <v>56.12</v>
      </c>
    </row>
    <row r="139" spans="1:4" x14ac:dyDescent="0.25">
      <c r="A139" s="45"/>
      <c r="B139" s="37" t="s">
        <v>7</v>
      </c>
      <c r="C139" s="39">
        <v>53.2</v>
      </c>
      <c r="D139" s="39">
        <v>58.68</v>
      </c>
    </row>
    <row r="140" spans="1:4" x14ac:dyDescent="0.25">
      <c r="A140" s="45"/>
      <c r="B140" s="37" t="s">
        <v>8</v>
      </c>
      <c r="C140" s="39">
        <v>117.83333333333333</v>
      </c>
      <c r="D140" s="39">
        <v>122.36</v>
      </c>
    </row>
    <row r="141" spans="1:4" x14ac:dyDescent="0.25">
      <c r="A141" s="45"/>
      <c r="B141" s="37" t="s">
        <v>9</v>
      </c>
      <c r="C141" s="39">
        <v>58.9</v>
      </c>
      <c r="D141" s="39">
        <v>64.92</v>
      </c>
    </row>
    <row r="142" spans="1:4" x14ac:dyDescent="0.25">
      <c r="A142" s="45"/>
      <c r="B142" s="37" t="s">
        <v>10</v>
      </c>
      <c r="C142" s="39">
        <v>61.93333333333333</v>
      </c>
      <c r="D142" s="39">
        <v>59.02</v>
      </c>
    </row>
    <row r="143" spans="1:4" x14ac:dyDescent="0.25">
      <c r="A143" s="45"/>
      <c r="B143" s="37" t="s">
        <v>11</v>
      </c>
      <c r="C143" s="39">
        <v>57.56666666666667</v>
      </c>
      <c r="D143" s="39">
        <v>60.06</v>
      </c>
    </row>
    <row r="144" spans="1:4" x14ac:dyDescent="0.25">
      <c r="A144" s="45"/>
      <c r="B144" s="37" t="s">
        <v>12</v>
      </c>
      <c r="C144" s="39">
        <v>45.133333333333333</v>
      </c>
      <c r="D144" s="39">
        <v>58.08</v>
      </c>
    </row>
    <row r="145" spans="1:4" x14ac:dyDescent="0.25">
      <c r="A145" s="45"/>
      <c r="B145" s="37" t="s">
        <v>13</v>
      </c>
      <c r="C145" s="39">
        <v>43.06666666666667</v>
      </c>
      <c r="D145" s="39">
        <v>61.98</v>
      </c>
    </row>
    <row r="146" spans="1:4" x14ac:dyDescent="0.25">
      <c r="A146" s="45" t="s">
        <v>24</v>
      </c>
      <c r="B146" s="37" t="s">
        <v>1</v>
      </c>
      <c r="C146" s="39">
        <v>155.73333333333332</v>
      </c>
      <c r="D146" s="39">
        <v>145.78</v>
      </c>
    </row>
    <row r="147" spans="1:4" x14ac:dyDescent="0.25">
      <c r="A147" s="45"/>
      <c r="B147" s="37" t="s">
        <v>2</v>
      </c>
      <c r="C147" s="39">
        <v>156.33333333333334</v>
      </c>
      <c r="D147" s="39">
        <v>146.88</v>
      </c>
    </row>
    <row r="148" spans="1:4" x14ac:dyDescent="0.25">
      <c r="A148" s="45"/>
      <c r="B148" s="37" t="s">
        <v>3</v>
      </c>
      <c r="C148" s="39">
        <v>157.06666666666666</v>
      </c>
      <c r="D148" s="39">
        <v>150.62</v>
      </c>
    </row>
    <row r="149" spans="1:4" x14ac:dyDescent="0.25">
      <c r="A149" s="45"/>
      <c r="B149" s="37" t="s">
        <v>4</v>
      </c>
      <c r="C149" s="39">
        <v>153.06666666666666</v>
      </c>
      <c r="D149" s="39">
        <v>148.34</v>
      </c>
    </row>
    <row r="150" spans="1:4" x14ac:dyDescent="0.25">
      <c r="A150" s="45"/>
      <c r="B150" s="37" t="s">
        <v>5</v>
      </c>
      <c r="C150" s="39">
        <v>136.9</v>
      </c>
      <c r="D150" s="39">
        <v>133.5</v>
      </c>
    </row>
    <row r="151" spans="1:4" x14ac:dyDescent="0.25">
      <c r="A151" s="45"/>
      <c r="B151" s="37" t="s">
        <v>6</v>
      </c>
      <c r="C151" s="39">
        <v>124.8</v>
      </c>
      <c r="D151" s="39">
        <v>118.26</v>
      </c>
    </row>
    <row r="152" spans="1:4" x14ac:dyDescent="0.25">
      <c r="A152" s="45"/>
      <c r="B152" s="37" t="s">
        <v>7</v>
      </c>
      <c r="C152" s="39">
        <v>108.16666666666667</v>
      </c>
      <c r="D152" s="39">
        <v>108.58</v>
      </c>
    </row>
    <row r="153" spans="1:4" x14ac:dyDescent="0.25">
      <c r="A153" s="45"/>
      <c r="B153" s="37" t="s">
        <v>8</v>
      </c>
      <c r="C153" s="39">
        <v>156.03333333333333</v>
      </c>
      <c r="D153" s="39">
        <v>146.56</v>
      </c>
    </row>
    <row r="154" spans="1:4" x14ac:dyDescent="0.25">
      <c r="A154" s="45"/>
      <c r="B154" s="37" t="s">
        <v>9</v>
      </c>
      <c r="C154" s="39">
        <v>155.93333333333334</v>
      </c>
      <c r="D154" s="39">
        <v>147.02000000000001</v>
      </c>
    </row>
    <row r="155" spans="1:4" x14ac:dyDescent="0.25">
      <c r="A155" s="45"/>
      <c r="B155" s="37" t="s">
        <v>10</v>
      </c>
      <c r="C155" s="39">
        <v>151.73333333333332</v>
      </c>
      <c r="D155" s="39">
        <v>130.94</v>
      </c>
    </row>
    <row r="156" spans="1:4" x14ac:dyDescent="0.25">
      <c r="A156" s="45"/>
      <c r="B156" s="37" t="s">
        <v>11</v>
      </c>
      <c r="C156" s="39">
        <v>135.80000000000001</v>
      </c>
      <c r="D156" s="39">
        <v>120.06</v>
      </c>
    </row>
    <row r="157" spans="1:4" x14ac:dyDescent="0.25">
      <c r="A157" s="45"/>
      <c r="B157" s="37" t="s">
        <v>12</v>
      </c>
      <c r="C157" s="39">
        <v>123.66666666666667</v>
      </c>
      <c r="D157" s="39">
        <v>110.4</v>
      </c>
    </row>
    <row r="158" spans="1:4" x14ac:dyDescent="0.25">
      <c r="A158" s="45"/>
      <c r="B158" s="37" t="s">
        <v>13</v>
      </c>
      <c r="C158" s="39">
        <v>108.53333333333333</v>
      </c>
      <c r="D158" s="39">
        <v>97.64</v>
      </c>
    </row>
    <row r="159" spans="1:4" x14ac:dyDescent="0.25">
      <c r="A159" s="45" t="s">
        <v>25</v>
      </c>
      <c r="B159" s="37" t="s">
        <v>1</v>
      </c>
      <c r="C159" s="39">
        <v>72.099999999999994</v>
      </c>
      <c r="D159" s="39">
        <v>69.040000000000006</v>
      </c>
    </row>
    <row r="160" spans="1:4" x14ac:dyDescent="0.25">
      <c r="A160" s="45"/>
      <c r="B160" s="37" t="s">
        <v>2</v>
      </c>
      <c r="C160" s="39">
        <v>73.066666666666663</v>
      </c>
      <c r="D160" s="39">
        <v>69.64</v>
      </c>
    </row>
    <row r="161" spans="1:4" x14ac:dyDescent="0.25">
      <c r="A161" s="45"/>
      <c r="B161" s="37" t="s">
        <v>3</v>
      </c>
      <c r="C161" s="39">
        <v>71.066666666666663</v>
      </c>
      <c r="D161" s="39">
        <v>71.7</v>
      </c>
    </row>
    <row r="162" spans="1:4" x14ac:dyDescent="0.25">
      <c r="A162" s="45"/>
      <c r="B162" s="37" t="s">
        <v>4</v>
      </c>
      <c r="C162" s="39">
        <v>64.900000000000006</v>
      </c>
      <c r="D162" s="39">
        <v>70.7</v>
      </c>
    </row>
    <row r="163" spans="1:4" x14ac:dyDescent="0.25">
      <c r="A163" s="45"/>
      <c r="B163" s="37" t="s">
        <v>5</v>
      </c>
      <c r="C163" s="39">
        <v>56.866666666666667</v>
      </c>
      <c r="D163" s="39">
        <v>63.56</v>
      </c>
    </row>
    <row r="164" spans="1:4" x14ac:dyDescent="0.25">
      <c r="A164" s="45"/>
      <c r="B164" s="37" t="s">
        <v>6</v>
      </c>
      <c r="C164" s="39">
        <v>38.43333333333333</v>
      </c>
      <c r="D164" s="39">
        <v>50.04</v>
      </c>
    </row>
    <row r="165" spans="1:4" x14ac:dyDescent="0.25">
      <c r="A165" s="45"/>
      <c r="B165" s="37" t="s">
        <v>7</v>
      </c>
      <c r="C165" s="39">
        <v>34.133333333333333</v>
      </c>
      <c r="D165" s="39">
        <v>38.299999999999997</v>
      </c>
    </row>
    <row r="166" spans="1:4" x14ac:dyDescent="0.25">
      <c r="A166" s="45"/>
      <c r="B166" s="37" t="s">
        <v>8</v>
      </c>
      <c r="C166" s="39">
        <v>72.933333333333337</v>
      </c>
      <c r="D166" s="39">
        <v>69.540000000000006</v>
      </c>
    </row>
    <row r="167" spans="1:4" x14ac:dyDescent="0.25">
      <c r="A167" s="45"/>
      <c r="B167" s="37" t="s">
        <v>9</v>
      </c>
      <c r="C167" s="39">
        <v>71.86666666666666</v>
      </c>
      <c r="D167" s="39">
        <v>70.92</v>
      </c>
    </row>
    <row r="168" spans="1:4" x14ac:dyDescent="0.25">
      <c r="A168" s="45"/>
      <c r="B168" s="37" t="s">
        <v>10</v>
      </c>
      <c r="C168" s="39">
        <v>64.933333333333337</v>
      </c>
      <c r="D168" s="39">
        <v>63.56</v>
      </c>
    </row>
    <row r="169" spans="1:4" x14ac:dyDescent="0.25">
      <c r="A169" s="45"/>
      <c r="B169" s="37" t="s">
        <v>11</v>
      </c>
      <c r="C169" s="39">
        <v>57.7</v>
      </c>
      <c r="D169" s="39">
        <v>52.96</v>
      </c>
    </row>
    <row r="170" spans="1:4" x14ac:dyDescent="0.25">
      <c r="A170" s="45"/>
      <c r="B170" s="37" t="s">
        <v>12</v>
      </c>
      <c r="C170" s="39">
        <v>46.93333333333333</v>
      </c>
      <c r="D170" s="39">
        <v>41.12</v>
      </c>
    </row>
    <row r="171" spans="1:4" x14ac:dyDescent="0.25">
      <c r="A171" s="45"/>
      <c r="B171" s="37" t="s">
        <v>13</v>
      </c>
      <c r="C171" s="39">
        <v>41.233333333333334</v>
      </c>
      <c r="D171" s="39">
        <v>35.36</v>
      </c>
    </row>
    <row r="172" spans="1:4" x14ac:dyDescent="0.25">
      <c r="A172" s="45" t="s">
        <v>26</v>
      </c>
      <c r="B172" s="37" t="s">
        <v>1</v>
      </c>
      <c r="C172" s="39">
        <v>113.46666666666667</v>
      </c>
      <c r="D172" s="39">
        <v>111.74</v>
      </c>
    </row>
    <row r="173" spans="1:4" x14ac:dyDescent="0.25">
      <c r="A173" s="45"/>
      <c r="B173" s="37" t="s">
        <v>2</v>
      </c>
      <c r="C173" s="39">
        <v>109.06666666666666</v>
      </c>
      <c r="D173" s="39">
        <v>107.3</v>
      </c>
    </row>
    <row r="174" spans="1:4" x14ac:dyDescent="0.25">
      <c r="A174" s="45"/>
      <c r="B174" s="37" t="s">
        <v>3</v>
      </c>
      <c r="C174" s="39">
        <v>95.8</v>
      </c>
      <c r="D174" s="39">
        <v>94.36</v>
      </c>
    </row>
    <row r="175" spans="1:4" x14ac:dyDescent="0.25">
      <c r="A175" s="45"/>
      <c r="B175" s="37" t="s">
        <v>4</v>
      </c>
      <c r="C175" s="39">
        <v>69.566666666666663</v>
      </c>
      <c r="D175" s="39">
        <v>69.16</v>
      </c>
    </row>
    <row r="176" spans="1:4" x14ac:dyDescent="0.25">
      <c r="A176" s="45"/>
      <c r="B176" s="37" t="s">
        <v>5</v>
      </c>
      <c r="C176" s="39">
        <v>64.233333333333334</v>
      </c>
      <c r="D176" s="39">
        <v>64.48</v>
      </c>
    </row>
    <row r="177" spans="1:4" x14ac:dyDescent="0.25">
      <c r="A177" s="45"/>
      <c r="B177" s="37" t="s">
        <v>6</v>
      </c>
      <c r="C177" s="39">
        <v>59.6</v>
      </c>
      <c r="D177" s="39">
        <v>60.96</v>
      </c>
    </row>
    <row r="178" spans="1:4" x14ac:dyDescent="0.25">
      <c r="A178" s="45"/>
      <c r="B178" s="37" t="s">
        <v>7</v>
      </c>
      <c r="C178" s="39">
        <v>55.1</v>
      </c>
      <c r="D178" s="39">
        <v>58.78</v>
      </c>
    </row>
    <row r="179" spans="1:4" x14ac:dyDescent="0.25">
      <c r="A179" s="45"/>
      <c r="B179" s="37" t="s">
        <v>8</v>
      </c>
      <c r="C179" s="39">
        <v>108.66666666666667</v>
      </c>
      <c r="D179" s="39">
        <v>106.14</v>
      </c>
    </row>
    <row r="180" spans="1:4" x14ac:dyDescent="0.25">
      <c r="A180" s="45"/>
      <c r="B180" s="37" t="s">
        <v>9</v>
      </c>
      <c r="C180" s="39">
        <v>80.933333333333337</v>
      </c>
      <c r="D180" s="39">
        <v>77.239999999999995</v>
      </c>
    </row>
    <row r="181" spans="1:4" x14ac:dyDescent="0.25">
      <c r="A181" s="45"/>
      <c r="B181" s="37" t="s">
        <v>10</v>
      </c>
      <c r="C181" s="39">
        <v>66.533333333333331</v>
      </c>
      <c r="D181" s="39">
        <v>67.540000000000006</v>
      </c>
    </row>
    <row r="182" spans="1:4" x14ac:dyDescent="0.25">
      <c r="A182" s="45"/>
      <c r="B182" s="37" t="s">
        <v>11</v>
      </c>
      <c r="C182" s="39">
        <v>65.2</v>
      </c>
      <c r="D182" s="39">
        <v>65.06</v>
      </c>
    </row>
    <row r="183" spans="1:4" x14ac:dyDescent="0.25">
      <c r="A183" s="45"/>
      <c r="B183" s="37" t="s">
        <v>12</v>
      </c>
      <c r="C183" s="39">
        <v>64.533333333333331</v>
      </c>
      <c r="D183" s="39">
        <v>62.66</v>
      </c>
    </row>
    <row r="184" spans="1:4" x14ac:dyDescent="0.25">
      <c r="A184" s="45"/>
      <c r="B184" s="37" t="s">
        <v>13</v>
      </c>
      <c r="C184" s="39">
        <v>53.56666666666667</v>
      </c>
      <c r="D184" s="39">
        <v>57.9</v>
      </c>
    </row>
    <row r="185" spans="1:4" x14ac:dyDescent="0.25">
      <c r="A185" s="45" t="s">
        <v>27</v>
      </c>
      <c r="B185" s="37" t="s">
        <v>1</v>
      </c>
      <c r="C185" s="39">
        <v>62.3</v>
      </c>
      <c r="D185" s="39">
        <v>63.76</v>
      </c>
    </row>
    <row r="186" spans="1:4" x14ac:dyDescent="0.25">
      <c r="A186" s="45"/>
      <c r="B186" s="37" t="s">
        <v>2</v>
      </c>
      <c r="C186" s="39">
        <v>49</v>
      </c>
      <c r="D186" s="39">
        <v>52</v>
      </c>
    </row>
    <row r="187" spans="1:4" x14ac:dyDescent="0.25">
      <c r="A187" s="45"/>
      <c r="B187" s="37" t="s">
        <v>3</v>
      </c>
      <c r="C187" s="39">
        <v>14.866666666666667</v>
      </c>
      <c r="D187" s="39">
        <v>16.739999999999998</v>
      </c>
    </row>
    <row r="188" spans="1:4" x14ac:dyDescent="0.25">
      <c r="A188" s="45"/>
      <c r="B188" s="37" t="s">
        <v>4</v>
      </c>
      <c r="C188" s="39">
        <v>15.4</v>
      </c>
      <c r="D188" s="39">
        <v>17.760000000000002</v>
      </c>
    </row>
    <row r="189" spans="1:4" x14ac:dyDescent="0.25">
      <c r="A189" s="45"/>
      <c r="B189" s="37" t="s">
        <v>5</v>
      </c>
      <c r="C189" s="39">
        <v>16.433333333333334</v>
      </c>
      <c r="D189" s="39">
        <v>18.88</v>
      </c>
    </row>
    <row r="190" spans="1:4" x14ac:dyDescent="0.25">
      <c r="A190" s="45"/>
      <c r="B190" s="37" t="s">
        <v>6</v>
      </c>
      <c r="C190" s="39">
        <v>17.100000000000001</v>
      </c>
      <c r="D190" s="39">
        <v>19.12</v>
      </c>
    </row>
    <row r="191" spans="1:4" x14ac:dyDescent="0.25">
      <c r="A191" s="45"/>
      <c r="B191" s="37" t="s">
        <v>7</v>
      </c>
      <c r="C191" s="39">
        <v>17.5</v>
      </c>
      <c r="D191" s="39">
        <v>19.760000000000002</v>
      </c>
    </row>
    <row r="192" spans="1:4" x14ac:dyDescent="0.25">
      <c r="A192" s="45"/>
      <c r="B192" s="37" t="s">
        <v>8</v>
      </c>
      <c r="C192" s="39">
        <v>44.966666666666669</v>
      </c>
      <c r="D192" s="39">
        <v>39.659999999999997</v>
      </c>
    </row>
    <row r="193" spans="1:12" x14ac:dyDescent="0.25">
      <c r="A193" s="45"/>
      <c r="B193" s="37" t="s">
        <v>9</v>
      </c>
      <c r="C193" s="39">
        <v>14.833333333333334</v>
      </c>
      <c r="D193" s="39">
        <v>17.100000000000001</v>
      </c>
    </row>
    <row r="194" spans="1:12" x14ac:dyDescent="0.25">
      <c r="A194" s="45"/>
      <c r="B194" s="37" t="s">
        <v>10</v>
      </c>
      <c r="C194" s="39">
        <v>15.233333333333333</v>
      </c>
      <c r="D194" s="39">
        <v>17.52</v>
      </c>
    </row>
    <row r="195" spans="1:12" x14ac:dyDescent="0.25">
      <c r="A195" s="45"/>
      <c r="B195" s="37" t="s">
        <v>11</v>
      </c>
      <c r="C195" s="39">
        <v>16.2</v>
      </c>
      <c r="D195" s="39">
        <v>18.920000000000002</v>
      </c>
    </row>
    <row r="196" spans="1:12" x14ac:dyDescent="0.25">
      <c r="A196" s="45"/>
      <c r="B196" s="37" t="s">
        <v>12</v>
      </c>
      <c r="C196" s="39">
        <v>16.633333333333333</v>
      </c>
      <c r="D196" s="39">
        <v>19.54</v>
      </c>
    </row>
    <row r="197" spans="1:12" x14ac:dyDescent="0.25">
      <c r="A197" s="45"/>
      <c r="B197" s="37" t="s">
        <v>13</v>
      </c>
      <c r="C197" s="39">
        <v>17.2</v>
      </c>
      <c r="D197" s="39">
        <v>20</v>
      </c>
    </row>
    <row r="198" spans="1:12" x14ac:dyDescent="0.25">
      <c r="A198" s="45" t="s">
        <v>28</v>
      </c>
      <c r="B198" s="37" t="s">
        <v>1</v>
      </c>
      <c r="C198" s="39">
        <v>293.16666666666669</v>
      </c>
      <c r="D198" s="39">
        <v>317.76</v>
      </c>
    </row>
    <row r="199" spans="1:12" x14ac:dyDescent="0.25">
      <c r="A199" s="45"/>
      <c r="B199" s="37" t="s">
        <v>2</v>
      </c>
      <c r="C199" s="39">
        <v>303.96666666666664</v>
      </c>
      <c r="D199" s="39">
        <v>325.95999999999998</v>
      </c>
    </row>
    <row r="200" spans="1:12" x14ac:dyDescent="0.25">
      <c r="A200" s="45"/>
      <c r="B200" s="37" t="s">
        <v>3</v>
      </c>
      <c r="C200" s="39">
        <v>304.53333333333336</v>
      </c>
      <c r="D200" s="39">
        <v>333.28</v>
      </c>
    </row>
    <row r="201" spans="1:12" x14ac:dyDescent="0.25">
      <c r="A201" s="45"/>
      <c r="B201" s="37" t="s">
        <v>4</v>
      </c>
      <c r="C201" s="39">
        <v>305.5</v>
      </c>
      <c r="D201" s="39">
        <v>342.88</v>
      </c>
    </row>
    <row r="202" spans="1:12" x14ac:dyDescent="0.25">
      <c r="A202" s="45"/>
      <c r="B202" s="37" t="s">
        <v>5</v>
      </c>
      <c r="C202" s="39">
        <v>305.8</v>
      </c>
      <c r="D202" s="39">
        <v>348.02</v>
      </c>
    </row>
    <row r="203" spans="1:12" x14ac:dyDescent="0.25">
      <c r="A203" s="45"/>
      <c r="B203" s="37" t="s">
        <v>6</v>
      </c>
      <c r="C203" s="39">
        <v>306.53333333333336</v>
      </c>
      <c r="D203" s="39">
        <v>355.9</v>
      </c>
    </row>
    <row r="204" spans="1:12" x14ac:dyDescent="0.25">
      <c r="A204" s="45"/>
      <c r="B204" s="37" t="s">
        <v>7</v>
      </c>
      <c r="C204" s="39">
        <v>306.66666666666669</v>
      </c>
      <c r="D204" s="39">
        <v>368.24</v>
      </c>
      <c r="L204" t="s">
        <v>69</v>
      </c>
    </row>
    <row r="205" spans="1:12" x14ac:dyDescent="0.25">
      <c r="A205" s="45"/>
      <c r="B205" s="37" t="s">
        <v>8</v>
      </c>
      <c r="C205" s="39">
        <v>304.06666666666666</v>
      </c>
      <c r="D205" s="39">
        <v>327.48</v>
      </c>
    </row>
    <row r="206" spans="1:12" x14ac:dyDescent="0.25">
      <c r="A206" s="45"/>
      <c r="B206" s="37" t="s">
        <v>9</v>
      </c>
      <c r="C206" s="39">
        <v>305.16666666666669</v>
      </c>
      <c r="D206" s="39">
        <v>340.58</v>
      </c>
    </row>
    <row r="207" spans="1:12" x14ac:dyDescent="0.25">
      <c r="A207" s="45"/>
      <c r="B207" s="37" t="s">
        <v>10</v>
      </c>
      <c r="C207" s="39">
        <v>305.63333333333333</v>
      </c>
      <c r="D207" s="39">
        <v>344.9</v>
      </c>
    </row>
    <row r="208" spans="1:12" x14ac:dyDescent="0.25">
      <c r="A208" s="45"/>
      <c r="B208" s="37" t="s">
        <v>11</v>
      </c>
      <c r="C208" s="39">
        <v>306.13333333333333</v>
      </c>
      <c r="D208" s="39">
        <v>354.1</v>
      </c>
    </row>
    <row r="209" spans="1:4" x14ac:dyDescent="0.25">
      <c r="A209" s="45"/>
      <c r="B209" s="37" t="s">
        <v>12</v>
      </c>
      <c r="C209" s="39">
        <v>306.83333333333331</v>
      </c>
      <c r="D209" s="39">
        <v>368.1</v>
      </c>
    </row>
    <row r="210" spans="1:4" x14ac:dyDescent="0.25">
      <c r="A210" s="45"/>
      <c r="B210" s="37" t="s">
        <v>13</v>
      </c>
      <c r="C210" s="39">
        <v>307.39999999999998</v>
      </c>
      <c r="D210" s="39">
        <v>376.54</v>
      </c>
    </row>
    <row r="211" spans="1:4" x14ac:dyDescent="0.25">
      <c r="A211" s="45" t="s">
        <v>29</v>
      </c>
      <c r="B211" s="37" t="s">
        <v>1</v>
      </c>
      <c r="C211" s="39">
        <f>SUM(C198,C185,C172,C159,C146,C133,C120,C107,C94,C81,C68,C55,C42,C29,C16,C3)</f>
        <v>2032.4666666666667</v>
      </c>
      <c r="D211" s="39">
        <f>SUM(D198,D185,D172,D159,D146,D133,D120,D107,D94,D81,D68,D55,D42,D29,D16,D3)</f>
        <v>2132.38</v>
      </c>
    </row>
    <row r="212" spans="1:4" x14ac:dyDescent="0.25">
      <c r="A212" s="45"/>
      <c r="B212" s="37" t="s">
        <v>2</v>
      </c>
      <c r="C212" s="39">
        <f t="shared" ref="C212:D223" si="0">SUM(C199,C186,C173,C160,C147,C134,C121,C108,C95,C82,C69,C56,C43,C30,C17,C4)</f>
        <v>2008.4333333333334</v>
      </c>
      <c r="D212" s="39">
        <f t="shared" si="0"/>
        <v>2121.2800000000002</v>
      </c>
    </row>
    <row r="213" spans="1:4" x14ac:dyDescent="0.25">
      <c r="A213" s="45"/>
      <c r="B213" s="37" t="s">
        <v>3</v>
      </c>
      <c r="C213" s="39">
        <f t="shared" si="0"/>
        <v>1891.9666666666667</v>
      </c>
      <c r="D213" s="39">
        <f t="shared" si="0"/>
        <v>2042.06</v>
      </c>
    </row>
    <row r="214" spans="1:4" x14ac:dyDescent="0.25">
      <c r="A214" s="45"/>
      <c r="B214" s="37" t="s">
        <v>4</v>
      </c>
      <c r="C214" s="39">
        <f t="shared" si="0"/>
        <v>1749.1333333333334</v>
      </c>
      <c r="D214" s="39">
        <f t="shared" si="0"/>
        <v>1915.02</v>
      </c>
    </row>
    <row r="215" spans="1:4" x14ac:dyDescent="0.25">
      <c r="A215" s="45"/>
      <c r="B215" s="37" t="s">
        <v>5</v>
      </c>
      <c r="C215" s="39">
        <f t="shared" si="0"/>
        <v>1684.7666666666669</v>
      </c>
      <c r="D215" s="39">
        <f t="shared" si="0"/>
        <v>1866.7200000000003</v>
      </c>
    </row>
    <row r="216" spans="1:4" x14ac:dyDescent="0.25">
      <c r="A216" s="45"/>
      <c r="B216" s="37" t="s">
        <v>6</v>
      </c>
      <c r="C216" s="39">
        <f t="shared" si="0"/>
        <v>1581.8999999999999</v>
      </c>
      <c r="D216" s="39">
        <f t="shared" si="0"/>
        <v>1799.5799999999997</v>
      </c>
    </row>
    <row r="217" spans="1:4" x14ac:dyDescent="0.25">
      <c r="A217" s="45"/>
      <c r="B217" s="37" t="s">
        <v>7</v>
      </c>
      <c r="C217" s="39">
        <f t="shared" si="0"/>
        <v>1523.4666666666669</v>
      </c>
      <c r="D217" s="39">
        <f t="shared" si="0"/>
        <v>1752.6599999999999</v>
      </c>
    </row>
    <row r="218" spans="1:4" x14ac:dyDescent="0.25">
      <c r="A218" s="45"/>
      <c r="B218" s="37" t="s">
        <v>8</v>
      </c>
      <c r="C218" s="39">
        <f t="shared" si="0"/>
        <v>1995.7666666666667</v>
      </c>
      <c r="D218" s="39">
        <f t="shared" si="0"/>
        <v>2098.6999999999998</v>
      </c>
    </row>
    <row r="219" spans="1:4" x14ac:dyDescent="0.25">
      <c r="A219" s="45"/>
      <c r="B219" s="37" t="s">
        <v>9</v>
      </c>
      <c r="C219" s="39">
        <f t="shared" si="0"/>
        <v>1839.9333333333332</v>
      </c>
      <c r="D219" s="39">
        <f t="shared" si="0"/>
        <v>1943.22</v>
      </c>
    </row>
    <row r="220" spans="1:4" x14ac:dyDescent="0.25">
      <c r="A220" s="45"/>
      <c r="B220" s="37" t="s">
        <v>10</v>
      </c>
      <c r="C220" s="39">
        <f t="shared" si="0"/>
        <v>1767.1666666666665</v>
      </c>
      <c r="D220" s="39">
        <f t="shared" si="0"/>
        <v>1887.16</v>
      </c>
    </row>
    <row r="221" spans="1:4" x14ac:dyDescent="0.25">
      <c r="A221" s="45"/>
      <c r="B221" s="37" t="s">
        <v>11</v>
      </c>
      <c r="C221" s="39">
        <f t="shared" si="0"/>
        <v>1705.2666666666667</v>
      </c>
      <c r="D221" s="39">
        <f t="shared" si="0"/>
        <v>1833.54</v>
      </c>
    </row>
    <row r="222" spans="1:4" x14ac:dyDescent="0.25">
      <c r="A222" s="45"/>
      <c r="B222" s="37" t="s">
        <v>12</v>
      </c>
      <c r="C222" s="39">
        <f t="shared" si="0"/>
        <v>1619.2000000000003</v>
      </c>
      <c r="D222" s="39">
        <f t="shared" si="0"/>
        <v>1764.16</v>
      </c>
    </row>
    <row r="223" spans="1:4" x14ac:dyDescent="0.25">
      <c r="A223" s="45"/>
      <c r="B223" s="37" t="s">
        <v>13</v>
      </c>
      <c r="C223" s="39">
        <f t="shared" si="0"/>
        <v>1559.8666666666668</v>
      </c>
      <c r="D223" s="39">
        <f t="shared" si="0"/>
        <v>1726.5400000000002</v>
      </c>
    </row>
  </sheetData>
  <mergeCells count="18">
    <mergeCell ref="A211:A223"/>
    <mergeCell ref="A133:A145"/>
    <mergeCell ref="A146:A158"/>
    <mergeCell ref="A159:A171"/>
    <mergeCell ref="A172:A184"/>
    <mergeCell ref="A185:A197"/>
    <mergeCell ref="A198:A210"/>
    <mergeCell ref="A120:A132"/>
    <mergeCell ref="C1:D1"/>
    <mergeCell ref="A3:A15"/>
    <mergeCell ref="A16:A28"/>
    <mergeCell ref="A29:A41"/>
    <mergeCell ref="A42:A54"/>
    <mergeCell ref="A55:A67"/>
    <mergeCell ref="A68:A80"/>
    <mergeCell ref="A81:A93"/>
    <mergeCell ref="A94:A106"/>
    <mergeCell ref="A107:A1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B67D-6734-4989-BDC4-48CAB5DFE57C}">
  <dimension ref="A1:N223"/>
  <sheetViews>
    <sheetView tabSelected="1" workbookViewId="0">
      <pane xSplit="6630" ySplit="1230" topLeftCell="A188" activePane="bottomRight"/>
      <selection pane="topRight" activeCell="K2" sqref="K2"/>
      <selection pane="bottomLeft" activeCell="A3" sqref="A3"/>
      <selection pane="bottomRight" activeCell="K200" sqref="K200"/>
    </sheetView>
  </sheetViews>
  <sheetFormatPr defaultRowHeight="15" x14ac:dyDescent="0.25"/>
  <cols>
    <col min="1" max="1" width="23.7109375" customWidth="1"/>
    <col min="2" max="2" width="8.5703125" bestFit="1" customWidth="1"/>
    <col min="3" max="6" width="13.5703125" customWidth="1"/>
  </cols>
  <sheetData>
    <row r="1" spans="1:12" ht="30.75" customHeight="1" x14ac:dyDescent="0.25">
      <c r="A1" s="35" t="s">
        <v>49</v>
      </c>
      <c r="B1" s="1" t="s">
        <v>76</v>
      </c>
      <c r="C1" s="49" t="s">
        <v>71</v>
      </c>
      <c r="D1" s="50"/>
      <c r="E1" s="49" t="s">
        <v>70</v>
      </c>
      <c r="F1" s="51"/>
      <c r="H1" t="s">
        <v>78</v>
      </c>
      <c r="K1" t="s">
        <v>79</v>
      </c>
    </row>
    <row r="2" spans="1:12" ht="15.75" thickBot="1" x14ac:dyDescent="0.3">
      <c r="A2" s="10"/>
      <c r="B2" s="2"/>
      <c r="C2" s="8">
        <v>2035</v>
      </c>
      <c r="D2" s="9">
        <v>2055</v>
      </c>
      <c r="E2" s="8">
        <v>2035</v>
      </c>
      <c r="F2" s="8">
        <v>2055</v>
      </c>
      <c r="H2">
        <f>E2</f>
        <v>2035</v>
      </c>
      <c r="I2">
        <f>F2</f>
        <v>2055</v>
      </c>
      <c r="K2">
        <f>H2</f>
        <v>2035</v>
      </c>
      <c r="L2">
        <f>I2</f>
        <v>2055</v>
      </c>
    </row>
    <row r="3" spans="1:12" x14ac:dyDescent="0.25">
      <c r="A3" s="52" t="s">
        <v>0</v>
      </c>
      <c r="B3" s="5" t="s">
        <v>1</v>
      </c>
      <c r="C3" s="6">
        <v>1.33</v>
      </c>
      <c r="D3" s="7">
        <v>-0.61</v>
      </c>
      <c r="E3" s="6">
        <v>7.0000000000000007E-2</v>
      </c>
      <c r="F3" s="6">
        <v>0.13</v>
      </c>
    </row>
    <row r="4" spans="1:12" x14ac:dyDescent="0.25">
      <c r="A4" s="47"/>
      <c r="B4" s="5" t="s">
        <v>2</v>
      </c>
      <c r="C4" s="6">
        <v>1.64</v>
      </c>
      <c r="D4" s="7">
        <v>-0.19</v>
      </c>
      <c r="E4" s="6">
        <v>0.08</v>
      </c>
      <c r="F4" s="6">
        <v>0.13</v>
      </c>
    </row>
    <row r="5" spans="1:12" x14ac:dyDescent="0.25">
      <c r="A5" s="47"/>
      <c r="B5" s="5" t="s">
        <v>3</v>
      </c>
      <c r="C5" s="6">
        <v>1.45</v>
      </c>
      <c r="D5" s="7">
        <v>-0.39</v>
      </c>
      <c r="E5" s="6">
        <v>0.08</v>
      </c>
      <c r="F5" s="6">
        <v>0.1</v>
      </c>
    </row>
    <row r="6" spans="1:12" x14ac:dyDescent="0.25">
      <c r="A6" s="47"/>
      <c r="B6" s="5" t="s">
        <v>4</v>
      </c>
      <c r="C6" s="6">
        <v>2.11</v>
      </c>
      <c r="D6" s="7">
        <v>0.41</v>
      </c>
      <c r="E6" s="6">
        <v>0.12</v>
      </c>
      <c r="F6" s="6">
        <v>0.15</v>
      </c>
    </row>
    <row r="7" spans="1:12" x14ac:dyDescent="0.25">
      <c r="A7" s="47"/>
      <c r="B7" s="5" t="s">
        <v>5</v>
      </c>
      <c r="C7" s="6">
        <v>1.36</v>
      </c>
      <c r="D7" s="7">
        <v>0.33</v>
      </c>
      <c r="E7" s="6">
        <v>0.11</v>
      </c>
      <c r="F7" s="6">
        <v>0.16</v>
      </c>
    </row>
    <row r="8" spans="1:12" x14ac:dyDescent="0.25">
      <c r="A8" s="47"/>
      <c r="B8" s="5" t="s">
        <v>6</v>
      </c>
      <c r="C8" s="6">
        <v>2.11</v>
      </c>
      <c r="D8" s="7">
        <v>1.22</v>
      </c>
      <c r="E8" s="6">
        <v>0.2</v>
      </c>
      <c r="F8" s="6">
        <v>0.19</v>
      </c>
    </row>
    <row r="9" spans="1:12" x14ac:dyDescent="0.25">
      <c r="A9" s="47"/>
      <c r="B9" s="5" t="s">
        <v>7</v>
      </c>
      <c r="C9" s="6">
        <v>1.71</v>
      </c>
      <c r="D9" s="7">
        <v>0.86</v>
      </c>
      <c r="E9" s="6">
        <v>0.17</v>
      </c>
      <c r="F9" s="6">
        <v>0.18</v>
      </c>
    </row>
    <row r="10" spans="1:12" x14ac:dyDescent="0.25">
      <c r="A10" s="47"/>
      <c r="B10" s="5" t="s">
        <v>8</v>
      </c>
      <c r="C10" s="6">
        <v>2.42</v>
      </c>
      <c r="D10" s="7">
        <v>1.98</v>
      </c>
      <c r="E10" s="6">
        <v>0.25</v>
      </c>
      <c r="F10" s="6">
        <v>0.21</v>
      </c>
    </row>
    <row r="11" spans="1:12" x14ac:dyDescent="0.25">
      <c r="A11" s="47"/>
      <c r="B11" s="5" t="s">
        <v>9</v>
      </c>
      <c r="C11" s="6">
        <v>1.89</v>
      </c>
      <c r="D11" s="7">
        <v>1.26</v>
      </c>
      <c r="E11" s="6">
        <v>0.2</v>
      </c>
      <c r="F11" s="6">
        <v>0.27</v>
      </c>
    </row>
    <row r="12" spans="1:12" x14ac:dyDescent="0.25">
      <c r="A12" s="47"/>
      <c r="B12" s="5" t="s">
        <v>10</v>
      </c>
      <c r="C12" s="6">
        <v>2.78</v>
      </c>
      <c r="D12" s="7">
        <v>2.83</v>
      </c>
      <c r="E12" s="6">
        <v>0.33</v>
      </c>
      <c r="F12" s="6">
        <v>0.38</v>
      </c>
    </row>
    <row r="13" spans="1:12" x14ac:dyDescent="0.25">
      <c r="A13" s="47"/>
      <c r="B13" s="5" t="s">
        <v>11</v>
      </c>
      <c r="C13" s="6">
        <v>1.93</v>
      </c>
      <c r="D13" s="7">
        <v>2.04</v>
      </c>
      <c r="E13" s="6">
        <v>0.25</v>
      </c>
      <c r="F13" s="6">
        <v>0.37</v>
      </c>
    </row>
    <row r="14" spans="1:12" x14ac:dyDescent="0.25">
      <c r="A14" s="47"/>
      <c r="B14" s="5" t="s">
        <v>12</v>
      </c>
      <c r="C14" s="6">
        <v>3.31</v>
      </c>
      <c r="D14" s="7">
        <v>3.31</v>
      </c>
      <c r="E14" s="6">
        <v>0.4</v>
      </c>
      <c r="F14" s="6">
        <v>0.4</v>
      </c>
    </row>
    <row r="15" spans="1:12" ht="15.75" thickBot="1" x14ac:dyDescent="0.3">
      <c r="A15" s="48"/>
      <c r="B15" s="2" t="s">
        <v>13</v>
      </c>
      <c r="C15" s="3">
        <v>2.3199999999999998</v>
      </c>
      <c r="D15" s="4">
        <v>2.5099999999999998</v>
      </c>
      <c r="E15" s="3">
        <v>0.33</v>
      </c>
      <c r="F15" s="3">
        <v>0.47</v>
      </c>
    </row>
    <row r="16" spans="1:12" x14ac:dyDescent="0.25">
      <c r="A16" s="46" t="s">
        <v>14</v>
      </c>
      <c r="B16" s="5" t="s">
        <v>1</v>
      </c>
      <c r="C16" s="6">
        <v>-13.99</v>
      </c>
      <c r="D16" s="7">
        <v>-44.17</v>
      </c>
      <c r="E16" s="6">
        <v>0.04</v>
      </c>
      <c r="F16" s="6">
        <v>0.85</v>
      </c>
    </row>
    <row r="17" spans="1:6" x14ac:dyDescent="0.25">
      <c r="A17" s="47"/>
      <c r="B17" s="5" t="s">
        <v>2</v>
      </c>
      <c r="C17" s="6">
        <v>-9.11</v>
      </c>
      <c r="D17" s="7">
        <v>-34.44</v>
      </c>
      <c r="E17" s="6">
        <v>-0.01</v>
      </c>
      <c r="F17" s="6">
        <v>1.03</v>
      </c>
    </row>
    <row r="18" spans="1:6" x14ac:dyDescent="0.25">
      <c r="A18" s="47"/>
      <c r="B18" s="5" t="s">
        <v>3</v>
      </c>
      <c r="C18" s="6">
        <v>-9.35</v>
      </c>
      <c r="D18" s="7">
        <v>-33.89</v>
      </c>
      <c r="E18" s="6">
        <v>0.01</v>
      </c>
      <c r="F18" s="6">
        <v>1.07</v>
      </c>
    </row>
    <row r="19" spans="1:6" x14ac:dyDescent="0.25">
      <c r="A19" s="47"/>
      <c r="B19" s="5" t="s">
        <v>4</v>
      </c>
      <c r="C19" s="6">
        <v>6.05</v>
      </c>
      <c r="D19" s="7">
        <v>-13.25</v>
      </c>
      <c r="E19" s="6">
        <v>0.33</v>
      </c>
      <c r="F19" s="6">
        <v>1.0900000000000001</v>
      </c>
    </row>
    <row r="20" spans="1:6" x14ac:dyDescent="0.25">
      <c r="A20" s="47"/>
      <c r="B20" s="5" t="s">
        <v>5</v>
      </c>
      <c r="C20" s="6">
        <v>5.17</v>
      </c>
      <c r="D20" s="7">
        <v>2.85</v>
      </c>
      <c r="E20" s="6">
        <v>0.34</v>
      </c>
      <c r="F20" s="6">
        <v>1.71</v>
      </c>
    </row>
    <row r="21" spans="1:6" x14ac:dyDescent="0.25">
      <c r="A21" s="47"/>
      <c r="B21" s="5" t="s">
        <v>6</v>
      </c>
      <c r="C21" s="6">
        <v>19.739999999999998</v>
      </c>
      <c r="D21" s="7">
        <v>16.809999999999999</v>
      </c>
      <c r="E21" s="6">
        <v>-0.49</v>
      </c>
      <c r="F21" s="6">
        <v>1.4</v>
      </c>
    </row>
    <row r="22" spans="1:6" x14ac:dyDescent="0.25">
      <c r="A22" s="47"/>
      <c r="B22" s="5" t="s">
        <v>7</v>
      </c>
      <c r="C22" s="6">
        <v>20.170000000000002</v>
      </c>
      <c r="D22" s="7">
        <v>25.35</v>
      </c>
      <c r="E22" s="6">
        <v>0.7</v>
      </c>
      <c r="F22" s="6">
        <v>1.79</v>
      </c>
    </row>
    <row r="23" spans="1:6" x14ac:dyDescent="0.25">
      <c r="A23" s="47"/>
      <c r="B23" s="5" t="s">
        <v>8</v>
      </c>
      <c r="C23" s="6">
        <v>37.409999999999997</v>
      </c>
      <c r="D23" s="7">
        <v>36.54</v>
      </c>
      <c r="E23" s="6">
        <v>1.1100000000000001</v>
      </c>
      <c r="F23" s="6">
        <v>1.79</v>
      </c>
    </row>
    <row r="24" spans="1:6" x14ac:dyDescent="0.25">
      <c r="A24" s="47"/>
      <c r="B24" s="5" t="s">
        <v>9</v>
      </c>
      <c r="C24" s="6">
        <v>44.91</v>
      </c>
      <c r="D24" s="7">
        <v>51.41</v>
      </c>
      <c r="E24" s="6">
        <v>1.1100000000000001</v>
      </c>
      <c r="F24" s="6">
        <v>1.86</v>
      </c>
    </row>
    <row r="25" spans="1:6" x14ac:dyDescent="0.25">
      <c r="A25" s="47"/>
      <c r="B25" s="5" t="s">
        <v>10</v>
      </c>
      <c r="C25" s="6">
        <v>71.55</v>
      </c>
      <c r="D25" s="7">
        <v>71.75</v>
      </c>
      <c r="E25" s="6">
        <v>1.78</v>
      </c>
      <c r="F25" s="6">
        <v>1.98</v>
      </c>
    </row>
    <row r="26" spans="1:6" x14ac:dyDescent="0.25">
      <c r="A26" s="47"/>
      <c r="B26" s="5" t="s">
        <v>11</v>
      </c>
      <c r="C26" s="6">
        <v>78.12</v>
      </c>
      <c r="D26" s="7">
        <v>86.86</v>
      </c>
      <c r="E26" s="6">
        <v>1.17</v>
      </c>
      <c r="F26" s="6">
        <v>2.56</v>
      </c>
    </row>
    <row r="27" spans="1:6" x14ac:dyDescent="0.25">
      <c r="A27" s="47"/>
      <c r="B27" s="5" t="s">
        <v>12</v>
      </c>
      <c r="C27" s="6">
        <v>98.92</v>
      </c>
      <c r="D27" s="7">
        <v>99.5</v>
      </c>
      <c r="E27" s="6">
        <v>2</v>
      </c>
      <c r="F27" s="6">
        <v>2.59</v>
      </c>
    </row>
    <row r="28" spans="1:6" ht="15.75" thickBot="1" x14ac:dyDescent="0.3">
      <c r="A28" s="48"/>
      <c r="B28" s="2" t="s">
        <v>13</v>
      </c>
      <c r="C28" s="3">
        <v>104.83</v>
      </c>
      <c r="D28" s="4">
        <v>115.01</v>
      </c>
      <c r="E28" s="3">
        <v>1.58</v>
      </c>
      <c r="F28" s="3">
        <v>3.14</v>
      </c>
    </row>
    <row r="29" spans="1:6" x14ac:dyDescent="0.25">
      <c r="A29" s="46" t="s">
        <v>15</v>
      </c>
      <c r="B29" s="5" t="s">
        <v>1</v>
      </c>
      <c r="C29" s="6">
        <v>2.89</v>
      </c>
      <c r="D29" s="7">
        <v>1.65</v>
      </c>
      <c r="E29" s="6">
        <v>0.05</v>
      </c>
      <c r="F29" s="6">
        <v>0.05</v>
      </c>
    </row>
    <row r="30" spans="1:6" x14ac:dyDescent="0.25">
      <c r="A30" s="47"/>
      <c r="B30" s="5" t="s">
        <v>2</v>
      </c>
      <c r="C30" s="6">
        <v>5.58</v>
      </c>
      <c r="D30" s="7">
        <v>7.34</v>
      </c>
      <c r="E30" s="6">
        <v>0.44</v>
      </c>
      <c r="F30" s="6">
        <v>0.83</v>
      </c>
    </row>
    <row r="31" spans="1:6" x14ac:dyDescent="0.25">
      <c r="A31" s="47"/>
      <c r="B31" s="5" t="s">
        <v>3</v>
      </c>
      <c r="C31" s="6">
        <v>4.8099999999999996</v>
      </c>
      <c r="D31" s="7">
        <v>6.88</v>
      </c>
      <c r="E31" s="6">
        <v>0.52</v>
      </c>
      <c r="F31" s="6">
        <v>1</v>
      </c>
    </row>
    <row r="32" spans="1:6" x14ac:dyDescent="0.25">
      <c r="A32" s="47"/>
      <c r="B32" s="5" t="s">
        <v>4</v>
      </c>
      <c r="C32" s="6">
        <v>12.65</v>
      </c>
      <c r="D32" s="7">
        <v>18.02</v>
      </c>
      <c r="E32" s="6">
        <v>1.54</v>
      </c>
      <c r="F32" s="6">
        <v>2.66</v>
      </c>
    </row>
    <row r="33" spans="1:6" x14ac:dyDescent="0.25">
      <c r="A33" s="47"/>
      <c r="B33" s="5" t="s">
        <v>5</v>
      </c>
      <c r="C33" s="6">
        <v>10.06</v>
      </c>
      <c r="D33" s="7">
        <v>19.690000000000001</v>
      </c>
      <c r="E33" s="6">
        <v>1.48</v>
      </c>
      <c r="F33" s="6">
        <v>3.6</v>
      </c>
    </row>
    <row r="34" spans="1:6" x14ac:dyDescent="0.25">
      <c r="A34" s="47"/>
      <c r="B34" s="5" t="s">
        <v>6</v>
      </c>
      <c r="C34" s="6">
        <v>20</v>
      </c>
      <c r="D34" s="7">
        <v>25.78</v>
      </c>
      <c r="E34" s="6">
        <v>2.79</v>
      </c>
      <c r="F34" s="6">
        <v>4.1500000000000004</v>
      </c>
    </row>
    <row r="35" spans="1:6" x14ac:dyDescent="0.25">
      <c r="A35" s="47"/>
      <c r="B35" s="5" t="s">
        <v>7</v>
      </c>
      <c r="C35" s="6">
        <v>16.04</v>
      </c>
      <c r="D35" s="7">
        <v>29.76</v>
      </c>
      <c r="E35" s="6">
        <v>2.56</v>
      </c>
      <c r="F35" s="6">
        <v>5.63</v>
      </c>
    </row>
    <row r="36" spans="1:6" x14ac:dyDescent="0.25">
      <c r="A36" s="47"/>
      <c r="B36" s="5" t="s">
        <v>8</v>
      </c>
      <c r="C36" s="6">
        <v>25.72</v>
      </c>
      <c r="D36" s="7">
        <v>33.14</v>
      </c>
      <c r="E36" s="6">
        <v>3.77</v>
      </c>
      <c r="F36" s="6">
        <v>5.4</v>
      </c>
    </row>
    <row r="37" spans="1:6" x14ac:dyDescent="0.25">
      <c r="A37" s="47"/>
      <c r="B37" s="5" t="s">
        <v>9</v>
      </c>
      <c r="C37" s="6">
        <v>20.89</v>
      </c>
      <c r="D37" s="7">
        <v>36.520000000000003</v>
      </c>
      <c r="E37" s="6">
        <v>3.65</v>
      </c>
      <c r="F37" s="6">
        <v>6.97</v>
      </c>
    </row>
    <row r="38" spans="1:6" x14ac:dyDescent="0.25">
      <c r="A38" s="47"/>
      <c r="B38" s="5" t="s">
        <v>10</v>
      </c>
      <c r="C38" s="6">
        <v>32.86</v>
      </c>
      <c r="D38" s="7">
        <v>42.87</v>
      </c>
      <c r="E38" s="6">
        <v>5.07</v>
      </c>
      <c r="F38" s="6">
        <v>6.95</v>
      </c>
    </row>
    <row r="39" spans="1:6" x14ac:dyDescent="0.25">
      <c r="A39" s="47"/>
      <c r="B39" s="5" t="s">
        <v>11</v>
      </c>
      <c r="C39" s="6">
        <v>27.31</v>
      </c>
      <c r="D39" s="7">
        <v>42.8</v>
      </c>
      <c r="E39" s="6">
        <v>4.96</v>
      </c>
      <c r="F39" s="6">
        <v>8.58</v>
      </c>
    </row>
    <row r="40" spans="1:6" x14ac:dyDescent="0.25">
      <c r="A40" s="47"/>
      <c r="B40" s="5" t="s">
        <v>12</v>
      </c>
      <c r="C40" s="6">
        <v>38.64</v>
      </c>
      <c r="D40" s="7">
        <v>49.69</v>
      </c>
      <c r="E40" s="6">
        <v>6.04</v>
      </c>
      <c r="F40" s="6">
        <v>8.07</v>
      </c>
    </row>
    <row r="41" spans="1:6" ht="15.75" thickBot="1" x14ac:dyDescent="0.3">
      <c r="A41" s="48"/>
      <c r="B41" s="2" t="s">
        <v>13</v>
      </c>
      <c r="C41" s="3">
        <v>32.19</v>
      </c>
      <c r="D41" s="4">
        <v>48.78</v>
      </c>
      <c r="E41" s="3">
        <v>5.94</v>
      </c>
      <c r="F41" s="3">
        <v>9.8000000000000007</v>
      </c>
    </row>
    <row r="42" spans="1:6" x14ac:dyDescent="0.25">
      <c r="A42" s="46" t="s">
        <v>16</v>
      </c>
      <c r="B42" s="5" t="s">
        <v>1</v>
      </c>
      <c r="C42" s="6">
        <v>-0.03</v>
      </c>
      <c r="D42" s="7">
        <v>-3.9</v>
      </c>
      <c r="E42" s="6">
        <v>0.45</v>
      </c>
      <c r="F42" s="6">
        <v>0.75</v>
      </c>
    </row>
    <row r="43" spans="1:6" x14ac:dyDescent="0.25">
      <c r="A43" s="47"/>
      <c r="B43" s="5" t="s">
        <v>2</v>
      </c>
      <c r="C43" s="6">
        <v>1.27</v>
      </c>
      <c r="D43" s="7">
        <v>-2.5299999999999998</v>
      </c>
      <c r="E43" s="6">
        <v>0.46</v>
      </c>
      <c r="F43" s="6">
        <v>0.74</v>
      </c>
    </row>
    <row r="44" spans="1:6" x14ac:dyDescent="0.25">
      <c r="A44" s="47"/>
      <c r="B44" s="5" t="s">
        <v>3</v>
      </c>
      <c r="C44" s="6">
        <v>1.22</v>
      </c>
      <c r="D44" s="7">
        <v>-2.2599999999999998</v>
      </c>
      <c r="E44" s="6">
        <v>0.46</v>
      </c>
      <c r="F44" s="6">
        <v>0.75</v>
      </c>
    </row>
    <row r="45" spans="1:6" x14ac:dyDescent="0.25">
      <c r="A45" s="47"/>
      <c r="B45" s="5" t="s">
        <v>4</v>
      </c>
      <c r="C45" s="6">
        <v>6.2</v>
      </c>
      <c r="D45" s="7">
        <v>3.31</v>
      </c>
      <c r="E45" s="6">
        <v>0.54</v>
      </c>
      <c r="F45" s="6">
        <v>0.75</v>
      </c>
    </row>
    <row r="46" spans="1:6" x14ac:dyDescent="0.25">
      <c r="A46" s="47"/>
      <c r="B46" s="5" t="s">
        <v>5</v>
      </c>
      <c r="C46" s="6">
        <v>5.5</v>
      </c>
      <c r="D46" s="7">
        <v>5.18</v>
      </c>
      <c r="E46" s="6">
        <v>0.54</v>
      </c>
      <c r="F46" s="6">
        <v>0.8</v>
      </c>
    </row>
    <row r="47" spans="1:6" x14ac:dyDescent="0.25">
      <c r="A47" s="47"/>
      <c r="B47" s="5" t="s">
        <v>6</v>
      </c>
      <c r="C47" s="6">
        <v>8.61</v>
      </c>
      <c r="D47" s="7">
        <v>8.06</v>
      </c>
      <c r="E47" s="6">
        <v>0.64</v>
      </c>
      <c r="F47" s="6">
        <v>0.84</v>
      </c>
    </row>
    <row r="48" spans="1:6" x14ac:dyDescent="0.25">
      <c r="A48" s="47"/>
      <c r="B48" s="5" t="s">
        <v>7</v>
      </c>
      <c r="C48" s="6">
        <v>9.59</v>
      </c>
      <c r="D48" s="7">
        <v>10.08</v>
      </c>
      <c r="E48" s="6">
        <v>0.68</v>
      </c>
      <c r="F48" s="6">
        <v>0.85</v>
      </c>
    </row>
    <row r="49" spans="1:6" x14ac:dyDescent="0.25">
      <c r="A49" s="47"/>
      <c r="B49" s="5" t="s">
        <v>8</v>
      </c>
      <c r="C49" s="6">
        <v>12.02</v>
      </c>
      <c r="D49" s="7">
        <v>12.18</v>
      </c>
      <c r="E49" s="6">
        <v>0.69</v>
      </c>
      <c r="F49" s="6">
        <v>0.85</v>
      </c>
    </row>
    <row r="50" spans="1:6" x14ac:dyDescent="0.25">
      <c r="A50" s="47"/>
      <c r="B50" s="5" t="s">
        <v>9</v>
      </c>
      <c r="C50" s="6">
        <v>12.91</v>
      </c>
      <c r="D50" s="7">
        <v>13.8</v>
      </c>
      <c r="E50" s="6">
        <v>0.67</v>
      </c>
      <c r="F50" s="6">
        <v>0.89</v>
      </c>
    </row>
    <row r="51" spans="1:6" x14ac:dyDescent="0.25">
      <c r="A51" s="47"/>
      <c r="B51" s="5" t="s">
        <v>10</v>
      </c>
      <c r="C51" s="6">
        <v>16.98</v>
      </c>
      <c r="D51" s="7">
        <v>17.04</v>
      </c>
      <c r="E51" s="6">
        <v>0.84</v>
      </c>
      <c r="F51" s="6">
        <v>0.91</v>
      </c>
    </row>
    <row r="52" spans="1:6" x14ac:dyDescent="0.25">
      <c r="A52" s="47"/>
      <c r="B52" s="5" t="s">
        <v>11</v>
      </c>
      <c r="C52" s="6">
        <v>16.989999999999998</v>
      </c>
      <c r="D52" s="7">
        <v>18.03</v>
      </c>
      <c r="E52" s="6">
        <v>0.81</v>
      </c>
      <c r="F52" s="6">
        <v>1.02</v>
      </c>
    </row>
    <row r="53" spans="1:6" x14ac:dyDescent="0.25">
      <c r="A53" s="47"/>
      <c r="B53" s="5" t="s">
        <v>12</v>
      </c>
      <c r="C53" s="6">
        <v>20.02</v>
      </c>
      <c r="D53" s="7">
        <v>20.149999999999999</v>
      </c>
      <c r="E53" s="6">
        <v>0.86</v>
      </c>
      <c r="F53" s="6">
        <v>0.99</v>
      </c>
    </row>
    <row r="54" spans="1:6" ht="15.75" thickBot="1" x14ac:dyDescent="0.3">
      <c r="A54" s="48"/>
      <c r="B54" s="2" t="s">
        <v>13</v>
      </c>
      <c r="C54" s="3">
        <v>18.920000000000002</v>
      </c>
      <c r="D54" s="4">
        <v>19.45</v>
      </c>
      <c r="E54" s="3">
        <v>0.82</v>
      </c>
      <c r="F54" s="3">
        <v>1.1200000000000001</v>
      </c>
    </row>
    <row r="55" spans="1:6" x14ac:dyDescent="0.25">
      <c r="A55" s="46" t="s">
        <v>17</v>
      </c>
      <c r="B55" s="5" t="s">
        <v>1</v>
      </c>
      <c r="C55" s="6">
        <v>13.42</v>
      </c>
      <c r="D55" s="7">
        <v>18.78</v>
      </c>
      <c r="E55" s="6">
        <v>1.76</v>
      </c>
      <c r="F55" s="6">
        <v>5.17</v>
      </c>
    </row>
    <row r="56" spans="1:6" x14ac:dyDescent="0.25">
      <c r="A56" s="47"/>
      <c r="B56" s="5" t="s">
        <v>2</v>
      </c>
      <c r="C56" s="6">
        <v>14.77</v>
      </c>
      <c r="D56" s="7">
        <v>20.100000000000001</v>
      </c>
      <c r="E56" s="6">
        <v>1.99</v>
      </c>
      <c r="F56" s="6">
        <v>5.24</v>
      </c>
    </row>
    <row r="57" spans="1:6" x14ac:dyDescent="0.25">
      <c r="A57" s="47"/>
      <c r="B57" s="5" t="s">
        <v>3</v>
      </c>
      <c r="C57" s="6">
        <v>14.29</v>
      </c>
      <c r="D57" s="7">
        <v>20.420000000000002</v>
      </c>
      <c r="E57" s="6">
        <v>1.96</v>
      </c>
      <c r="F57" s="6">
        <v>5.27</v>
      </c>
    </row>
    <row r="58" spans="1:6" x14ac:dyDescent="0.25">
      <c r="A58" s="47"/>
      <c r="B58" s="5" t="s">
        <v>4</v>
      </c>
      <c r="C58" s="6">
        <v>18.190000000000001</v>
      </c>
      <c r="D58" s="7">
        <v>23.85</v>
      </c>
      <c r="E58" s="6">
        <v>3.1</v>
      </c>
      <c r="F58" s="6">
        <v>6.18</v>
      </c>
    </row>
    <row r="59" spans="1:6" x14ac:dyDescent="0.25">
      <c r="A59" s="47"/>
      <c r="B59" s="5" t="s">
        <v>5</v>
      </c>
      <c r="C59" s="6">
        <v>16.48</v>
      </c>
      <c r="D59" s="7">
        <v>28.8</v>
      </c>
      <c r="E59" s="6">
        <v>1.56</v>
      </c>
      <c r="F59" s="6">
        <v>8.5399999999999991</v>
      </c>
    </row>
    <row r="60" spans="1:6" x14ac:dyDescent="0.25">
      <c r="A60" s="47"/>
      <c r="B60" s="5" t="s">
        <v>6</v>
      </c>
      <c r="C60" s="6">
        <v>22.12</v>
      </c>
      <c r="D60" s="7">
        <v>27.37</v>
      </c>
      <c r="E60" s="6">
        <v>4.45</v>
      </c>
      <c r="F60" s="6">
        <v>7.29</v>
      </c>
    </row>
    <row r="61" spans="1:6" x14ac:dyDescent="0.25">
      <c r="A61" s="47"/>
      <c r="B61" s="5" t="s">
        <v>7</v>
      </c>
      <c r="C61" s="6">
        <v>21.58</v>
      </c>
      <c r="D61" s="7">
        <v>33.619999999999997</v>
      </c>
      <c r="E61" s="6">
        <v>4.54</v>
      </c>
      <c r="F61" s="6">
        <v>7.64</v>
      </c>
    </row>
    <row r="62" spans="1:6" x14ac:dyDescent="0.25">
      <c r="A62" s="47"/>
      <c r="B62" s="5" t="s">
        <v>8</v>
      </c>
      <c r="C62" s="6">
        <v>24.25</v>
      </c>
      <c r="D62" s="7">
        <v>31.31</v>
      </c>
      <c r="E62" s="6">
        <v>5.01</v>
      </c>
      <c r="F62" s="6">
        <v>8.64</v>
      </c>
    </row>
    <row r="63" spans="1:6" x14ac:dyDescent="0.25">
      <c r="A63" s="47"/>
      <c r="B63" s="5" t="s">
        <v>9</v>
      </c>
      <c r="C63" s="6">
        <v>24.98</v>
      </c>
      <c r="D63" s="7">
        <v>41.95</v>
      </c>
      <c r="E63" s="6">
        <v>5.68</v>
      </c>
      <c r="F63" s="6">
        <v>11.87</v>
      </c>
    </row>
    <row r="64" spans="1:6" x14ac:dyDescent="0.25">
      <c r="A64" s="47"/>
      <c r="B64" s="5" t="s">
        <v>10</v>
      </c>
      <c r="C64" s="6">
        <v>28.88</v>
      </c>
      <c r="D64" s="7">
        <v>36.04</v>
      </c>
      <c r="E64" s="6">
        <v>6.95</v>
      </c>
      <c r="F64" s="6">
        <v>8.9700000000000006</v>
      </c>
    </row>
    <row r="65" spans="1:6" x14ac:dyDescent="0.25">
      <c r="A65" s="47"/>
      <c r="B65" s="5" t="s">
        <v>11</v>
      </c>
      <c r="C65" s="6">
        <v>29.46</v>
      </c>
      <c r="D65" s="7">
        <v>53.77</v>
      </c>
      <c r="E65" s="6">
        <v>7.06</v>
      </c>
      <c r="F65" s="6">
        <v>18.760000000000002</v>
      </c>
    </row>
    <row r="66" spans="1:6" x14ac:dyDescent="0.25">
      <c r="A66" s="47"/>
      <c r="B66" s="5" t="s">
        <v>12</v>
      </c>
      <c r="C66" s="6">
        <v>33.53</v>
      </c>
      <c r="D66" s="7">
        <v>41.84</v>
      </c>
      <c r="E66" s="6">
        <v>9.34</v>
      </c>
      <c r="F66" s="6">
        <v>11.89</v>
      </c>
    </row>
    <row r="67" spans="1:6" ht="15.75" thickBot="1" x14ac:dyDescent="0.3">
      <c r="A67" s="48"/>
      <c r="B67" s="2" t="s">
        <v>13</v>
      </c>
      <c r="C67" s="3">
        <v>33.450000000000003</v>
      </c>
      <c r="D67" s="4">
        <v>59.67</v>
      </c>
      <c r="E67" s="3">
        <v>8.52</v>
      </c>
      <c r="F67" s="3">
        <v>20.48</v>
      </c>
    </row>
    <row r="68" spans="1:6" x14ac:dyDescent="0.25">
      <c r="A68" s="46" t="s">
        <v>18</v>
      </c>
      <c r="B68" s="5" t="s">
        <v>1</v>
      </c>
      <c r="C68" s="6">
        <v>1.65</v>
      </c>
      <c r="D68" s="7">
        <v>0.52</v>
      </c>
      <c r="E68" s="6">
        <v>0</v>
      </c>
      <c r="F68" s="6">
        <v>0</v>
      </c>
    </row>
    <row r="69" spans="1:6" x14ac:dyDescent="0.25">
      <c r="A69" s="47"/>
      <c r="B69" s="5" t="s">
        <v>2</v>
      </c>
      <c r="C69" s="6">
        <v>1.99</v>
      </c>
      <c r="D69" s="7">
        <v>0.85</v>
      </c>
      <c r="E69" s="6">
        <v>0</v>
      </c>
      <c r="F69" s="6">
        <v>0</v>
      </c>
    </row>
    <row r="70" spans="1:6" x14ac:dyDescent="0.25">
      <c r="A70" s="47"/>
      <c r="B70" s="5" t="s">
        <v>3</v>
      </c>
      <c r="C70" s="6">
        <v>1.73</v>
      </c>
      <c r="D70" s="7">
        <v>0.96</v>
      </c>
      <c r="E70" s="6">
        <v>0</v>
      </c>
      <c r="F70" s="6">
        <v>0</v>
      </c>
    </row>
    <row r="71" spans="1:6" x14ac:dyDescent="0.25">
      <c r="A71" s="47"/>
      <c r="B71" s="5" t="s">
        <v>4</v>
      </c>
      <c r="C71" s="6">
        <v>2.73</v>
      </c>
      <c r="D71" s="7">
        <v>1.82</v>
      </c>
      <c r="E71" s="6">
        <v>0</v>
      </c>
      <c r="F71" s="6">
        <v>0</v>
      </c>
    </row>
    <row r="72" spans="1:6" x14ac:dyDescent="0.25">
      <c r="A72" s="47"/>
      <c r="B72" s="5" t="s">
        <v>5</v>
      </c>
      <c r="C72" s="6">
        <v>3.08</v>
      </c>
      <c r="D72" s="7">
        <v>3.28</v>
      </c>
      <c r="E72" s="6">
        <v>0</v>
      </c>
      <c r="F72" s="6">
        <v>0</v>
      </c>
    </row>
    <row r="73" spans="1:6" x14ac:dyDescent="0.25">
      <c r="A73" s="47"/>
      <c r="B73" s="5" t="s">
        <v>6</v>
      </c>
      <c r="C73" s="6">
        <v>3.72</v>
      </c>
      <c r="D73" s="7">
        <v>2.96</v>
      </c>
      <c r="E73" s="6">
        <v>0</v>
      </c>
      <c r="F73" s="6">
        <v>0</v>
      </c>
    </row>
    <row r="74" spans="1:6" x14ac:dyDescent="0.25">
      <c r="A74" s="47"/>
      <c r="B74" s="5" t="s">
        <v>7</v>
      </c>
      <c r="C74" s="6">
        <v>4.18</v>
      </c>
      <c r="D74" s="7">
        <v>4.96</v>
      </c>
      <c r="E74" s="6">
        <v>0</v>
      </c>
      <c r="F74" s="6">
        <v>0</v>
      </c>
    </row>
    <row r="75" spans="1:6" x14ac:dyDescent="0.25">
      <c r="A75" s="47"/>
      <c r="B75" s="5" t="s">
        <v>8</v>
      </c>
      <c r="C75" s="6">
        <v>4.28</v>
      </c>
      <c r="D75" s="7">
        <v>4.18</v>
      </c>
      <c r="E75" s="6">
        <v>0</v>
      </c>
      <c r="F75" s="6">
        <v>0</v>
      </c>
    </row>
    <row r="76" spans="1:6" x14ac:dyDescent="0.25">
      <c r="A76" s="47"/>
      <c r="B76" s="5" t="s">
        <v>9</v>
      </c>
      <c r="C76" s="6">
        <v>4.9800000000000004</v>
      </c>
      <c r="D76" s="7">
        <v>6.16</v>
      </c>
      <c r="E76" s="6">
        <v>0</v>
      </c>
      <c r="F76" s="6">
        <v>0</v>
      </c>
    </row>
    <row r="77" spans="1:6" x14ac:dyDescent="0.25">
      <c r="A77" s="47"/>
      <c r="B77" s="5" t="s">
        <v>10</v>
      </c>
      <c r="C77" s="6">
        <v>5.29</v>
      </c>
      <c r="D77" s="7">
        <v>5.29</v>
      </c>
      <c r="E77" s="6">
        <v>0</v>
      </c>
      <c r="F77" s="6">
        <v>0</v>
      </c>
    </row>
    <row r="78" spans="1:6" x14ac:dyDescent="0.25">
      <c r="A78" s="47"/>
      <c r="B78" s="5" t="s">
        <v>11</v>
      </c>
      <c r="C78" s="6">
        <v>6.04</v>
      </c>
      <c r="D78" s="7">
        <v>7.61</v>
      </c>
      <c r="E78" s="6">
        <v>0</v>
      </c>
      <c r="F78" s="6">
        <v>0</v>
      </c>
    </row>
    <row r="79" spans="1:6" x14ac:dyDescent="0.25">
      <c r="A79" s="47"/>
      <c r="B79" s="5" t="s">
        <v>12</v>
      </c>
      <c r="C79" s="6">
        <v>6.11</v>
      </c>
      <c r="D79" s="7">
        <v>6.11</v>
      </c>
      <c r="E79" s="6">
        <v>0</v>
      </c>
      <c r="F79" s="6">
        <v>0</v>
      </c>
    </row>
    <row r="80" spans="1:6" ht="15.75" thickBot="1" x14ac:dyDescent="0.3">
      <c r="A80" s="48"/>
      <c r="B80" s="2" t="s">
        <v>13</v>
      </c>
      <c r="C80" s="3">
        <v>6.9</v>
      </c>
      <c r="D80" s="4">
        <v>8.2899999999999991</v>
      </c>
      <c r="E80" s="3">
        <v>0</v>
      </c>
      <c r="F80" s="3">
        <v>0</v>
      </c>
    </row>
    <row r="81" spans="1:6" x14ac:dyDescent="0.25">
      <c r="A81" s="46" t="s">
        <v>19</v>
      </c>
      <c r="B81" s="5" t="s">
        <v>1</v>
      </c>
      <c r="C81" s="6">
        <v>-3.89</v>
      </c>
      <c r="D81" s="7">
        <v>16.97</v>
      </c>
      <c r="E81" s="6">
        <v>-0.22</v>
      </c>
      <c r="F81" s="6">
        <v>0.96</v>
      </c>
    </row>
    <row r="82" spans="1:6" x14ac:dyDescent="0.25">
      <c r="A82" s="47"/>
      <c r="B82" s="5" t="s">
        <v>2</v>
      </c>
      <c r="C82" s="6">
        <v>-3.16</v>
      </c>
      <c r="D82" s="7">
        <v>19.53</v>
      </c>
      <c r="E82" s="6">
        <v>-0.2</v>
      </c>
      <c r="F82" s="6">
        <v>0.69</v>
      </c>
    </row>
    <row r="83" spans="1:6" x14ac:dyDescent="0.25">
      <c r="A83" s="47"/>
      <c r="B83" s="5" t="s">
        <v>3</v>
      </c>
      <c r="C83" s="6">
        <v>-0.5</v>
      </c>
      <c r="D83" s="7">
        <v>24.92</v>
      </c>
      <c r="E83" s="6">
        <v>-0.2</v>
      </c>
      <c r="F83" s="6">
        <v>0.69</v>
      </c>
    </row>
    <row r="84" spans="1:6" x14ac:dyDescent="0.25">
      <c r="A84" s="47"/>
      <c r="B84" s="5" t="s">
        <v>4</v>
      </c>
      <c r="C84" s="6">
        <v>1.52</v>
      </c>
      <c r="D84" s="7">
        <v>28.25</v>
      </c>
      <c r="E84" s="6">
        <v>-0.12</v>
      </c>
      <c r="F84" s="6">
        <v>0.69</v>
      </c>
    </row>
    <row r="85" spans="1:6" x14ac:dyDescent="0.25">
      <c r="A85" s="47"/>
      <c r="B85" s="5" t="s">
        <v>5</v>
      </c>
      <c r="C85" s="6">
        <v>6.36</v>
      </c>
      <c r="D85" s="7">
        <v>22.31</v>
      </c>
      <c r="E85" s="6">
        <v>-0.11</v>
      </c>
      <c r="F85" s="6">
        <v>0.69</v>
      </c>
    </row>
    <row r="86" spans="1:6" x14ac:dyDescent="0.25">
      <c r="A86" s="47"/>
      <c r="B86" s="5" t="s">
        <v>6</v>
      </c>
      <c r="C86" s="6">
        <v>7.19</v>
      </c>
      <c r="D86" s="7">
        <v>29.96</v>
      </c>
      <c r="E86" s="6">
        <v>-0.03</v>
      </c>
      <c r="F86" s="6">
        <v>0.69</v>
      </c>
    </row>
    <row r="87" spans="1:6" x14ac:dyDescent="0.25">
      <c r="A87" s="47"/>
      <c r="B87" s="5" t="s">
        <v>7</v>
      </c>
      <c r="C87" s="6">
        <v>11.67</v>
      </c>
      <c r="D87" s="7">
        <v>33.46</v>
      </c>
      <c r="E87" s="6">
        <v>-0.06</v>
      </c>
      <c r="F87" s="6">
        <v>0.69</v>
      </c>
    </row>
    <row r="88" spans="1:6" x14ac:dyDescent="0.25">
      <c r="A88" s="47"/>
      <c r="B88" s="5" t="s">
        <v>8</v>
      </c>
      <c r="C88" s="6">
        <v>10.7</v>
      </c>
      <c r="D88" s="7">
        <v>34.5</v>
      </c>
      <c r="E88" s="6">
        <v>0.05</v>
      </c>
      <c r="F88" s="6">
        <v>0.69</v>
      </c>
    </row>
    <row r="89" spans="1:6" x14ac:dyDescent="0.25">
      <c r="A89" s="47"/>
      <c r="B89" s="5" t="s">
        <v>9</v>
      </c>
      <c r="C89" s="6">
        <v>14.34</v>
      </c>
      <c r="D89" s="7">
        <v>40.229999999999997</v>
      </c>
      <c r="E89" s="6">
        <v>0.05</v>
      </c>
      <c r="F89" s="6">
        <v>0.69</v>
      </c>
    </row>
    <row r="90" spans="1:6" x14ac:dyDescent="0.25">
      <c r="A90" s="47"/>
      <c r="B90" s="5" t="s">
        <v>10</v>
      </c>
      <c r="C90" s="6">
        <v>14.1</v>
      </c>
      <c r="D90" s="7">
        <v>31.94</v>
      </c>
      <c r="E90" s="6">
        <v>0.22</v>
      </c>
      <c r="F90" s="6">
        <v>0.69</v>
      </c>
    </row>
    <row r="91" spans="1:6" x14ac:dyDescent="0.25">
      <c r="A91" s="47"/>
      <c r="B91" s="5" t="s">
        <v>11</v>
      </c>
      <c r="C91" s="6">
        <v>21.13</v>
      </c>
      <c r="D91" s="7">
        <v>43.2</v>
      </c>
      <c r="E91" s="6">
        <v>0.16</v>
      </c>
      <c r="F91" s="6">
        <v>0.69</v>
      </c>
    </row>
    <row r="92" spans="1:6" x14ac:dyDescent="0.25">
      <c r="A92" s="47"/>
      <c r="B92" s="5" t="s">
        <v>12</v>
      </c>
      <c r="C92" s="6">
        <v>20.079999999999998</v>
      </c>
      <c r="D92" s="7">
        <v>34.159999999999997</v>
      </c>
      <c r="E92" s="6">
        <v>0.3</v>
      </c>
      <c r="F92" s="6">
        <v>0.69</v>
      </c>
    </row>
    <row r="93" spans="1:6" ht="15.75" thickBot="1" x14ac:dyDescent="0.3">
      <c r="A93" s="48"/>
      <c r="B93" s="2" t="s">
        <v>13</v>
      </c>
      <c r="C93" s="3">
        <v>27.1</v>
      </c>
      <c r="D93" s="4">
        <v>43.59</v>
      </c>
      <c r="E93" s="3">
        <v>0.24</v>
      </c>
      <c r="F93" s="3">
        <v>0.69</v>
      </c>
    </row>
    <row r="94" spans="1:6" x14ac:dyDescent="0.25">
      <c r="A94" s="46" t="s">
        <v>20</v>
      </c>
      <c r="B94" s="5" t="s">
        <v>1</v>
      </c>
      <c r="C94" s="6">
        <v>1.68</v>
      </c>
      <c r="D94" s="7">
        <v>7.34</v>
      </c>
      <c r="E94" s="6">
        <v>0</v>
      </c>
      <c r="F94" s="6">
        <v>0</v>
      </c>
    </row>
    <row r="95" spans="1:6" x14ac:dyDescent="0.25">
      <c r="A95" s="47"/>
      <c r="B95" s="5" t="s">
        <v>2</v>
      </c>
      <c r="C95" s="6">
        <v>1.86</v>
      </c>
      <c r="D95" s="7">
        <v>6.82</v>
      </c>
      <c r="E95" s="6">
        <v>0</v>
      </c>
      <c r="F95" s="6">
        <v>0</v>
      </c>
    </row>
    <row r="96" spans="1:6" x14ac:dyDescent="0.25">
      <c r="A96" s="47"/>
      <c r="B96" s="5" t="s">
        <v>3</v>
      </c>
      <c r="C96" s="6">
        <v>2.35</v>
      </c>
      <c r="D96" s="7">
        <v>9.91</v>
      </c>
      <c r="E96" s="6">
        <v>0</v>
      </c>
      <c r="F96" s="6">
        <v>0</v>
      </c>
    </row>
    <row r="97" spans="1:6" x14ac:dyDescent="0.25">
      <c r="A97" s="47"/>
      <c r="B97" s="5" t="s">
        <v>4</v>
      </c>
      <c r="C97" s="6">
        <v>3.36</v>
      </c>
      <c r="D97" s="7">
        <v>8.59</v>
      </c>
      <c r="E97" s="6">
        <v>0</v>
      </c>
      <c r="F97" s="6">
        <v>0</v>
      </c>
    </row>
    <row r="98" spans="1:6" x14ac:dyDescent="0.25">
      <c r="A98" s="47"/>
      <c r="B98" s="5" t="s">
        <v>5</v>
      </c>
      <c r="C98" s="6">
        <v>5.41</v>
      </c>
      <c r="D98" s="7">
        <v>16.87</v>
      </c>
      <c r="E98" s="6">
        <v>0</v>
      </c>
      <c r="F98" s="6">
        <v>0</v>
      </c>
    </row>
    <row r="99" spans="1:6" x14ac:dyDescent="0.25">
      <c r="A99" s="47"/>
      <c r="B99" s="5" t="s">
        <v>6</v>
      </c>
      <c r="C99" s="6">
        <v>4.66</v>
      </c>
      <c r="D99" s="7">
        <v>11.08</v>
      </c>
      <c r="E99" s="6">
        <v>0</v>
      </c>
      <c r="F99" s="6">
        <v>0</v>
      </c>
    </row>
    <row r="100" spans="1:6" x14ac:dyDescent="0.25">
      <c r="A100" s="47"/>
      <c r="B100" s="5" t="s">
        <v>7</v>
      </c>
      <c r="C100" s="6">
        <v>7.52</v>
      </c>
      <c r="D100" s="7">
        <v>19.77</v>
      </c>
      <c r="E100" s="6">
        <v>0</v>
      </c>
      <c r="F100" s="6">
        <v>0</v>
      </c>
    </row>
    <row r="101" spans="1:6" x14ac:dyDescent="0.25">
      <c r="A101" s="47"/>
      <c r="B101" s="5" t="s">
        <v>8</v>
      </c>
      <c r="C101" s="6">
        <v>5.68</v>
      </c>
      <c r="D101" s="7">
        <v>12.86</v>
      </c>
      <c r="E101" s="6">
        <v>0</v>
      </c>
      <c r="F101" s="6">
        <v>0</v>
      </c>
    </row>
    <row r="102" spans="1:6" x14ac:dyDescent="0.25">
      <c r="A102" s="47"/>
      <c r="B102" s="5" t="s">
        <v>9</v>
      </c>
      <c r="C102" s="6">
        <v>9.2100000000000009</v>
      </c>
      <c r="D102" s="7">
        <v>19.88</v>
      </c>
      <c r="E102" s="6">
        <v>0</v>
      </c>
      <c r="F102" s="6">
        <v>0</v>
      </c>
    </row>
    <row r="103" spans="1:6" x14ac:dyDescent="0.25">
      <c r="A103" s="47"/>
      <c r="B103" s="5" t="s">
        <v>10</v>
      </c>
      <c r="C103" s="6">
        <v>6.91</v>
      </c>
      <c r="D103" s="7">
        <v>14.52</v>
      </c>
      <c r="E103" s="6">
        <v>0</v>
      </c>
      <c r="F103" s="6">
        <v>0</v>
      </c>
    </row>
    <row r="104" spans="1:6" x14ac:dyDescent="0.25">
      <c r="A104" s="47"/>
      <c r="B104" s="5" t="s">
        <v>11</v>
      </c>
      <c r="C104" s="6">
        <v>11.47</v>
      </c>
      <c r="D104" s="7">
        <v>19.98</v>
      </c>
      <c r="E104" s="6">
        <v>0</v>
      </c>
      <c r="F104" s="6">
        <v>0</v>
      </c>
    </row>
    <row r="105" spans="1:6" x14ac:dyDescent="0.25">
      <c r="A105" s="47"/>
      <c r="B105" s="5" t="s">
        <v>12</v>
      </c>
      <c r="C105" s="6">
        <v>7.88</v>
      </c>
      <c r="D105" s="7">
        <v>15.98</v>
      </c>
      <c r="E105" s="6">
        <v>0</v>
      </c>
      <c r="F105" s="6">
        <v>0</v>
      </c>
    </row>
    <row r="106" spans="1:6" ht="15.75" thickBot="1" x14ac:dyDescent="0.3">
      <c r="A106" s="48"/>
      <c r="B106" s="2" t="s">
        <v>13</v>
      </c>
      <c r="C106" s="3">
        <v>13.28</v>
      </c>
      <c r="D106" s="4">
        <v>20.04</v>
      </c>
      <c r="E106" s="3">
        <v>0</v>
      </c>
      <c r="F106" s="3">
        <v>0</v>
      </c>
    </row>
    <row r="107" spans="1:6" x14ac:dyDescent="0.25">
      <c r="A107" s="46" t="s">
        <v>21</v>
      </c>
      <c r="B107" s="5" t="s">
        <v>1</v>
      </c>
      <c r="C107" s="6">
        <v>9.32</v>
      </c>
      <c r="D107" s="7">
        <v>9.32</v>
      </c>
      <c r="E107" s="6">
        <v>0</v>
      </c>
      <c r="F107" s="6">
        <v>0</v>
      </c>
    </row>
    <row r="108" spans="1:6" x14ac:dyDescent="0.25">
      <c r="A108" s="47"/>
      <c r="B108" s="5" t="s">
        <v>2</v>
      </c>
      <c r="C108" s="6">
        <v>9.32</v>
      </c>
      <c r="D108" s="7">
        <v>9.32</v>
      </c>
      <c r="E108" s="6">
        <v>0</v>
      </c>
      <c r="F108" s="6">
        <v>0</v>
      </c>
    </row>
    <row r="109" spans="1:6" x14ac:dyDescent="0.25">
      <c r="A109" s="47"/>
      <c r="B109" s="5" t="s">
        <v>3</v>
      </c>
      <c r="C109" s="6">
        <v>9.32</v>
      </c>
      <c r="D109" s="7">
        <v>9.32</v>
      </c>
      <c r="E109" s="6">
        <v>0</v>
      </c>
      <c r="F109" s="6">
        <v>0</v>
      </c>
    </row>
    <row r="110" spans="1:6" x14ac:dyDescent="0.25">
      <c r="A110" s="47"/>
      <c r="B110" s="5" t="s">
        <v>4</v>
      </c>
      <c r="C110" s="6">
        <v>9.32</v>
      </c>
      <c r="D110" s="7">
        <v>9.32</v>
      </c>
      <c r="E110" s="6">
        <v>0</v>
      </c>
      <c r="F110" s="6">
        <v>0</v>
      </c>
    </row>
    <row r="111" spans="1:6" x14ac:dyDescent="0.25">
      <c r="A111" s="47"/>
      <c r="B111" s="5" t="s">
        <v>5</v>
      </c>
      <c r="C111" s="6">
        <v>9.32</v>
      </c>
      <c r="D111" s="7">
        <v>9.32</v>
      </c>
      <c r="E111" s="6">
        <v>0</v>
      </c>
      <c r="F111" s="6">
        <v>0</v>
      </c>
    </row>
    <row r="112" spans="1:6" x14ac:dyDescent="0.25">
      <c r="A112" s="47"/>
      <c r="B112" s="5" t="s">
        <v>6</v>
      </c>
      <c r="C112" s="6">
        <v>9.32</v>
      </c>
      <c r="D112" s="7">
        <v>9.32</v>
      </c>
      <c r="E112" s="6">
        <v>0</v>
      </c>
      <c r="F112" s="6">
        <v>0</v>
      </c>
    </row>
    <row r="113" spans="1:6" x14ac:dyDescent="0.25">
      <c r="A113" s="47"/>
      <c r="B113" s="5" t="s">
        <v>7</v>
      </c>
      <c r="C113" s="6">
        <v>9.32</v>
      </c>
      <c r="D113" s="7">
        <v>9.32</v>
      </c>
      <c r="E113" s="6">
        <v>0</v>
      </c>
      <c r="F113" s="6">
        <v>0</v>
      </c>
    </row>
    <row r="114" spans="1:6" x14ac:dyDescent="0.25">
      <c r="A114" s="47"/>
      <c r="B114" s="5" t="s">
        <v>8</v>
      </c>
      <c r="C114" s="6">
        <v>9.32</v>
      </c>
      <c r="D114" s="7">
        <v>9.32</v>
      </c>
      <c r="E114" s="6">
        <v>0</v>
      </c>
      <c r="F114" s="6">
        <v>0</v>
      </c>
    </row>
    <row r="115" spans="1:6" x14ac:dyDescent="0.25">
      <c r="A115" s="47"/>
      <c r="B115" s="5" t="s">
        <v>9</v>
      </c>
      <c r="C115" s="6">
        <v>9.32</v>
      </c>
      <c r="D115" s="7">
        <v>9.32</v>
      </c>
      <c r="E115" s="6">
        <v>0</v>
      </c>
      <c r="F115" s="6">
        <v>0</v>
      </c>
    </row>
    <row r="116" spans="1:6" x14ac:dyDescent="0.25">
      <c r="A116" s="47"/>
      <c r="B116" s="5" t="s">
        <v>10</v>
      </c>
      <c r="C116" s="6">
        <v>9.32</v>
      </c>
      <c r="D116" s="7">
        <v>9.32</v>
      </c>
      <c r="E116" s="6">
        <v>0</v>
      </c>
      <c r="F116" s="6">
        <v>0</v>
      </c>
    </row>
    <row r="117" spans="1:6" x14ac:dyDescent="0.25">
      <c r="A117" s="47"/>
      <c r="B117" s="5" t="s">
        <v>11</v>
      </c>
      <c r="C117" s="6">
        <v>9.32</v>
      </c>
      <c r="D117" s="7">
        <v>9.32</v>
      </c>
      <c r="E117" s="6">
        <v>0</v>
      </c>
      <c r="F117" s="6">
        <v>0</v>
      </c>
    </row>
    <row r="118" spans="1:6" x14ac:dyDescent="0.25">
      <c r="A118" s="47"/>
      <c r="B118" s="5" t="s">
        <v>12</v>
      </c>
      <c r="C118" s="6">
        <v>9.32</v>
      </c>
      <c r="D118" s="7">
        <v>9.32</v>
      </c>
      <c r="E118" s="6">
        <v>0</v>
      </c>
      <c r="F118" s="6">
        <v>0</v>
      </c>
    </row>
    <row r="119" spans="1:6" ht="15.75" thickBot="1" x14ac:dyDescent="0.3">
      <c r="A119" s="48"/>
      <c r="B119" s="2" t="s">
        <v>13</v>
      </c>
      <c r="C119" s="3">
        <v>9.32</v>
      </c>
      <c r="D119" s="4">
        <v>9.32</v>
      </c>
      <c r="E119" s="3">
        <v>0</v>
      </c>
      <c r="F119" s="3">
        <v>0</v>
      </c>
    </row>
    <row r="120" spans="1:6" x14ac:dyDescent="0.25">
      <c r="A120" s="46" t="s">
        <v>22</v>
      </c>
      <c r="B120" s="5" t="s">
        <v>1</v>
      </c>
      <c r="C120" s="6">
        <v>-0.22</v>
      </c>
      <c r="D120" s="7">
        <v>-3.04</v>
      </c>
      <c r="E120" s="6">
        <v>0.73</v>
      </c>
      <c r="F120" s="6">
        <v>0.92</v>
      </c>
    </row>
    <row r="121" spans="1:6" x14ac:dyDescent="0.25">
      <c r="A121" s="47"/>
      <c r="B121" s="5" t="s">
        <v>2</v>
      </c>
      <c r="C121" s="6">
        <v>-0.15</v>
      </c>
      <c r="D121" s="7">
        <v>-2.58</v>
      </c>
      <c r="E121" s="6">
        <v>0.77</v>
      </c>
      <c r="F121" s="6">
        <v>0.93</v>
      </c>
    </row>
    <row r="122" spans="1:6" x14ac:dyDescent="0.25">
      <c r="A122" s="47"/>
      <c r="B122" s="5" t="s">
        <v>3</v>
      </c>
      <c r="C122" s="6">
        <v>-0.41</v>
      </c>
      <c r="D122" s="7">
        <v>-3.2</v>
      </c>
      <c r="E122" s="6">
        <v>0.76</v>
      </c>
      <c r="F122" s="6">
        <v>0.98</v>
      </c>
    </row>
    <row r="123" spans="1:6" x14ac:dyDescent="0.25">
      <c r="A123" s="47"/>
      <c r="B123" s="5" t="s">
        <v>4</v>
      </c>
      <c r="C123" s="6">
        <v>-0.21</v>
      </c>
      <c r="D123" s="7">
        <v>-3.72</v>
      </c>
      <c r="E123" s="6">
        <v>0.84</v>
      </c>
      <c r="F123" s="6">
        <v>1.04</v>
      </c>
    </row>
    <row r="124" spans="1:6" x14ac:dyDescent="0.25">
      <c r="A124" s="47"/>
      <c r="B124" s="5" t="s">
        <v>5</v>
      </c>
      <c r="C124" s="6">
        <v>-0.52</v>
      </c>
      <c r="D124" s="7">
        <v>-4.99</v>
      </c>
      <c r="E124" s="6">
        <v>0.89</v>
      </c>
      <c r="F124" s="6">
        <v>1.22</v>
      </c>
    </row>
    <row r="125" spans="1:6" x14ac:dyDescent="0.25">
      <c r="A125" s="47"/>
      <c r="B125" s="5" t="s">
        <v>6</v>
      </c>
      <c r="C125" s="6">
        <v>0.06</v>
      </c>
      <c r="D125" s="7">
        <v>-4.32</v>
      </c>
      <c r="E125" s="6">
        <v>0.99</v>
      </c>
      <c r="F125" s="6">
        <v>1.19</v>
      </c>
    </row>
    <row r="126" spans="1:6" x14ac:dyDescent="0.25">
      <c r="A126" s="47"/>
      <c r="B126" s="5" t="s">
        <v>7</v>
      </c>
      <c r="C126" s="6">
        <v>-0.47</v>
      </c>
      <c r="D126" s="7">
        <v>-5.51</v>
      </c>
      <c r="E126" s="6">
        <v>0.99</v>
      </c>
      <c r="F126" s="6">
        <v>1.4</v>
      </c>
    </row>
    <row r="127" spans="1:6" x14ac:dyDescent="0.25">
      <c r="A127" s="47"/>
      <c r="B127" s="5" t="s">
        <v>8</v>
      </c>
      <c r="C127" s="6">
        <v>0.1</v>
      </c>
      <c r="D127" s="7">
        <v>-4.1900000000000004</v>
      </c>
      <c r="E127" s="6">
        <v>1.1499999999999999</v>
      </c>
      <c r="F127" s="6">
        <v>1.34</v>
      </c>
    </row>
    <row r="128" spans="1:6" x14ac:dyDescent="0.25">
      <c r="A128" s="47"/>
      <c r="B128" s="5" t="s">
        <v>9</v>
      </c>
      <c r="C128" s="6">
        <v>-1.48</v>
      </c>
      <c r="D128" s="7">
        <v>-5.35</v>
      </c>
      <c r="E128" s="6">
        <v>1.19</v>
      </c>
      <c r="F128" s="6">
        <v>1.4</v>
      </c>
    </row>
    <row r="129" spans="1:6" x14ac:dyDescent="0.25">
      <c r="A129" s="47"/>
      <c r="B129" s="5" t="s">
        <v>10</v>
      </c>
      <c r="C129" s="6">
        <v>-0.22</v>
      </c>
      <c r="D129" s="7">
        <v>-3.42</v>
      </c>
      <c r="E129" s="6">
        <v>1.38</v>
      </c>
      <c r="F129" s="6">
        <v>1.45</v>
      </c>
    </row>
    <row r="130" spans="1:6" x14ac:dyDescent="0.25">
      <c r="A130" s="47"/>
      <c r="B130" s="5" t="s">
        <v>11</v>
      </c>
      <c r="C130" s="6">
        <v>-1.75</v>
      </c>
      <c r="D130" s="7">
        <v>-3.98</v>
      </c>
      <c r="E130" s="6">
        <v>1.43</v>
      </c>
      <c r="F130" s="6">
        <v>1.75</v>
      </c>
    </row>
    <row r="131" spans="1:6" x14ac:dyDescent="0.25">
      <c r="A131" s="47"/>
      <c r="B131" s="5" t="s">
        <v>12</v>
      </c>
      <c r="C131" s="6">
        <v>-0.69</v>
      </c>
      <c r="D131" s="7">
        <v>-3.19</v>
      </c>
      <c r="E131" s="6">
        <v>1.56</v>
      </c>
      <c r="F131" s="6">
        <v>1.6</v>
      </c>
    </row>
    <row r="132" spans="1:6" ht="15.75" thickBot="1" x14ac:dyDescent="0.3">
      <c r="A132" s="48"/>
      <c r="B132" s="2" t="s">
        <v>13</v>
      </c>
      <c r="C132" s="3">
        <v>-2.95</v>
      </c>
      <c r="D132" s="4">
        <v>-3.34</v>
      </c>
      <c r="E132" s="3">
        <v>1.38</v>
      </c>
      <c r="F132" s="3">
        <v>2.09</v>
      </c>
    </row>
    <row r="133" spans="1:6" x14ac:dyDescent="0.25">
      <c r="A133" s="46" t="s">
        <v>23</v>
      </c>
      <c r="B133" s="5" t="s">
        <v>1</v>
      </c>
      <c r="C133" s="6">
        <v>-9.7899999999999991</v>
      </c>
      <c r="D133" s="7">
        <v>-38.35</v>
      </c>
      <c r="E133" s="6">
        <v>0.86</v>
      </c>
      <c r="F133" s="6">
        <v>1.38</v>
      </c>
    </row>
    <row r="134" spans="1:6" x14ac:dyDescent="0.25">
      <c r="A134" s="47"/>
      <c r="B134" s="5" t="s">
        <v>2</v>
      </c>
      <c r="C134" s="6">
        <v>-1.1499999999999999</v>
      </c>
      <c r="D134" s="7">
        <v>-27.94</v>
      </c>
      <c r="E134" s="6">
        <v>0.88</v>
      </c>
      <c r="F134" s="6">
        <v>1.34</v>
      </c>
    </row>
    <row r="135" spans="1:6" x14ac:dyDescent="0.25">
      <c r="A135" s="47"/>
      <c r="B135" s="5" t="s">
        <v>3</v>
      </c>
      <c r="C135" s="6">
        <v>-2.93</v>
      </c>
      <c r="D135" s="7">
        <v>-25.15</v>
      </c>
      <c r="E135" s="6">
        <v>0.88</v>
      </c>
      <c r="F135" s="6">
        <v>1.34</v>
      </c>
    </row>
    <row r="136" spans="1:6" x14ac:dyDescent="0.25">
      <c r="A136" s="47"/>
      <c r="B136" s="5" t="s">
        <v>4</v>
      </c>
      <c r="C136" s="6">
        <v>15.88</v>
      </c>
      <c r="D136" s="7">
        <v>-5.36</v>
      </c>
      <c r="E136" s="6">
        <v>1.06</v>
      </c>
      <c r="F136" s="6">
        <v>1.37</v>
      </c>
    </row>
    <row r="137" spans="1:6" x14ac:dyDescent="0.25">
      <c r="A137" s="47"/>
      <c r="B137" s="5" t="s">
        <v>5</v>
      </c>
      <c r="C137" s="6">
        <v>5.59</v>
      </c>
      <c r="D137" s="7">
        <v>5.33</v>
      </c>
      <c r="E137" s="6">
        <v>0.4</v>
      </c>
      <c r="F137" s="6">
        <v>1.1599999999999999</v>
      </c>
    </row>
    <row r="138" spans="1:6" x14ac:dyDescent="0.25">
      <c r="A138" s="47"/>
      <c r="B138" s="5" t="s">
        <v>6</v>
      </c>
      <c r="C138" s="6">
        <v>18.97</v>
      </c>
      <c r="D138" s="7">
        <v>18.02</v>
      </c>
      <c r="E138" s="6">
        <v>1.27</v>
      </c>
      <c r="F138" s="6">
        <v>1.5</v>
      </c>
    </row>
    <row r="139" spans="1:6" x14ac:dyDescent="0.25">
      <c r="A139" s="47"/>
      <c r="B139" s="5" t="s">
        <v>7</v>
      </c>
      <c r="C139" s="6">
        <v>20.09</v>
      </c>
      <c r="D139" s="7">
        <v>22.64</v>
      </c>
      <c r="E139" s="6">
        <v>1.24</v>
      </c>
      <c r="F139" s="6">
        <v>1.86</v>
      </c>
    </row>
    <row r="140" spans="1:6" x14ac:dyDescent="0.25">
      <c r="A140" s="47"/>
      <c r="B140" s="5" t="s">
        <v>8</v>
      </c>
      <c r="C140" s="6">
        <v>31.92</v>
      </c>
      <c r="D140" s="7">
        <v>31.44</v>
      </c>
      <c r="E140" s="6">
        <v>1.43</v>
      </c>
      <c r="F140" s="6">
        <v>1.6</v>
      </c>
    </row>
    <row r="141" spans="1:6" x14ac:dyDescent="0.25">
      <c r="A141" s="47"/>
      <c r="B141" s="5" t="s">
        <v>9</v>
      </c>
      <c r="C141" s="6">
        <v>31.53</v>
      </c>
      <c r="D141" s="7">
        <v>35.450000000000003</v>
      </c>
      <c r="E141" s="6">
        <v>1.35</v>
      </c>
      <c r="F141" s="6">
        <v>1.84</v>
      </c>
    </row>
    <row r="142" spans="1:6" x14ac:dyDescent="0.25">
      <c r="A142" s="47"/>
      <c r="B142" s="5" t="s">
        <v>10</v>
      </c>
      <c r="C142" s="6">
        <v>49.25</v>
      </c>
      <c r="D142" s="7">
        <v>49.39</v>
      </c>
      <c r="E142" s="6">
        <v>1.68</v>
      </c>
      <c r="F142" s="6">
        <v>1.82</v>
      </c>
    </row>
    <row r="143" spans="1:6" x14ac:dyDescent="0.25">
      <c r="A143" s="47"/>
      <c r="B143" s="5" t="s">
        <v>11</v>
      </c>
      <c r="C143" s="6">
        <v>46.69</v>
      </c>
      <c r="D143" s="7">
        <v>53.95</v>
      </c>
      <c r="E143" s="6">
        <v>1.58</v>
      </c>
      <c r="F143" s="6">
        <v>2.19</v>
      </c>
    </row>
    <row r="144" spans="1:6" x14ac:dyDescent="0.25">
      <c r="A144" s="47"/>
      <c r="B144" s="5" t="s">
        <v>12</v>
      </c>
      <c r="C144" s="6">
        <v>63.39</v>
      </c>
      <c r="D144" s="7">
        <v>63.55</v>
      </c>
      <c r="E144" s="6">
        <v>1.86</v>
      </c>
      <c r="F144" s="6">
        <v>2.02</v>
      </c>
    </row>
    <row r="145" spans="1:6" ht="15.75" thickBot="1" x14ac:dyDescent="0.3">
      <c r="A145" s="48"/>
      <c r="B145" s="2" t="s">
        <v>13</v>
      </c>
      <c r="C145" s="3">
        <v>59.04</v>
      </c>
      <c r="D145" s="4">
        <v>70.41</v>
      </c>
      <c r="E145" s="3">
        <v>1.7</v>
      </c>
      <c r="F145" s="3">
        <v>2.38</v>
      </c>
    </row>
    <row r="146" spans="1:6" x14ac:dyDescent="0.25">
      <c r="A146" s="46" t="s">
        <v>24</v>
      </c>
      <c r="B146" s="5" t="s">
        <v>1</v>
      </c>
      <c r="C146" s="6">
        <v>9.14</v>
      </c>
      <c r="D146" s="7">
        <v>16.78</v>
      </c>
      <c r="E146" s="6">
        <v>0</v>
      </c>
      <c r="F146" s="6">
        <v>0</v>
      </c>
    </row>
    <row r="147" spans="1:6" x14ac:dyDescent="0.25">
      <c r="A147" s="47"/>
      <c r="B147" s="5" t="s">
        <v>2</v>
      </c>
      <c r="C147" s="6">
        <v>10.85</v>
      </c>
      <c r="D147" s="7">
        <v>14.47</v>
      </c>
      <c r="E147" s="6">
        <v>0</v>
      </c>
      <c r="F147" s="6">
        <v>0</v>
      </c>
    </row>
    <row r="148" spans="1:6" x14ac:dyDescent="0.25">
      <c r="A148" s="47"/>
      <c r="B148" s="5" t="s">
        <v>3</v>
      </c>
      <c r="C148" s="6">
        <v>10.4</v>
      </c>
      <c r="D148" s="7">
        <v>20.73</v>
      </c>
      <c r="E148" s="6">
        <v>0</v>
      </c>
      <c r="F148" s="6">
        <v>0</v>
      </c>
    </row>
    <row r="149" spans="1:6" x14ac:dyDescent="0.25">
      <c r="A149" s="47"/>
      <c r="B149" s="5" t="s">
        <v>4</v>
      </c>
      <c r="C149" s="6">
        <v>15.31</v>
      </c>
      <c r="D149" s="7">
        <v>21.2</v>
      </c>
      <c r="E149" s="6">
        <v>0</v>
      </c>
      <c r="F149" s="6">
        <v>0</v>
      </c>
    </row>
    <row r="150" spans="1:6" x14ac:dyDescent="0.25">
      <c r="A150" s="47"/>
      <c r="B150" s="5" t="s">
        <v>5</v>
      </c>
      <c r="C150" s="6">
        <v>18.100000000000001</v>
      </c>
      <c r="D150" s="7">
        <v>36.270000000000003</v>
      </c>
      <c r="E150" s="6">
        <v>0</v>
      </c>
      <c r="F150" s="6">
        <v>0</v>
      </c>
    </row>
    <row r="151" spans="1:6" x14ac:dyDescent="0.25">
      <c r="A151" s="47"/>
      <c r="B151" s="5" t="s">
        <v>6</v>
      </c>
      <c r="C151" s="6">
        <v>20.13</v>
      </c>
      <c r="D151" s="7">
        <v>22.54</v>
      </c>
      <c r="E151" s="6">
        <v>0</v>
      </c>
      <c r="F151" s="6">
        <v>0</v>
      </c>
    </row>
    <row r="152" spans="1:6" x14ac:dyDescent="0.25">
      <c r="A152" s="47"/>
      <c r="B152" s="5" t="s">
        <v>7</v>
      </c>
      <c r="C152" s="6">
        <v>23.57</v>
      </c>
      <c r="D152" s="7">
        <v>49.18</v>
      </c>
      <c r="E152" s="6">
        <v>0</v>
      </c>
      <c r="F152" s="6">
        <v>0</v>
      </c>
    </row>
    <row r="153" spans="1:6" x14ac:dyDescent="0.25">
      <c r="A153" s="47"/>
      <c r="B153" s="5" t="s">
        <v>8</v>
      </c>
      <c r="C153" s="6">
        <v>23.12</v>
      </c>
      <c r="D153" s="7">
        <v>27.9</v>
      </c>
      <c r="E153" s="6">
        <v>0</v>
      </c>
      <c r="F153" s="6">
        <v>0</v>
      </c>
    </row>
    <row r="154" spans="1:6" x14ac:dyDescent="0.25">
      <c r="A154" s="47"/>
      <c r="B154" s="5" t="s">
        <v>9</v>
      </c>
      <c r="C154" s="6">
        <v>28.04</v>
      </c>
      <c r="D154" s="7">
        <v>58.41</v>
      </c>
      <c r="E154" s="6">
        <v>0</v>
      </c>
      <c r="F154" s="6">
        <v>0</v>
      </c>
    </row>
    <row r="155" spans="1:6" x14ac:dyDescent="0.25">
      <c r="A155" s="47"/>
      <c r="B155" s="5" t="s">
        <v>10</v>
      </c>
      <c r="C155" s="6">
        <v>27.86</v>
      </c>
      <c r="D155" s="7">
        <v>35.880000000000003</v>
      </c>
      <c r="E155" s="6">
        <v>0</v>
      </c>
      <c r="F155" s="6">
        <v>0</v>
      </c>
    </row>
    <row r="156" spans="1:6" x14ac:dyDescent="0.25">
      <c r="A156" s="47"/>
      <c r="B156" s="5" t="s">
        <v>11</v>
      </c>
      <c r="C156" s="6">
        <v>34.200000000000003</v>
      </c>
      <c r="D156" s="7">
        <v>69.56</v>
      </c>
      <c r="E156" s="6">
        <v>0</v>
      </c>
      <c r="F156" s="6">
        <v>0</v>
      </c>
    </row>
    <row r="157" spans="1:6" x14ac:dyDescent="0.25">
      <c r="A157" s="47"/>
      <c r="B157" s="5" t="s">
        <v>12</v>
      </c>
      <c r="C157" s="6">
        <v>31.51</v>
      </c>
      <c r="D157" s="7">
        <v>41.01</v>
      </c>
      <c r="E157" s="6">
        <v>0</v>
      </c>
      <c r="F157" s="6">
        <v>0</v>
      </c>
    </row>
    <row r="158" spans="1:6" ht="15.75" thickBot="1" x14ac:dyDescent="0.3">
      <c r="A158" s="48"/>
      <c r="B158" s="2" t="s">
        <v>13</v>
      </c>
      <c r="C158" s="3">
        <v>39.22</v>
      </c>
      <c r="D158" s="4">
        <v>78.98</v>
      </c>
      <c r="E158" s="3">
        <v>0</v>
      </c>
      <c r="F158" s="3">
        <v>0</v>
      </c>
    </row>
    <row r="159" spans="1:6" x14ac:dyDescent="0.25">
      <c r="A159" s="46" t="s">
        <v>25</v>
      </c>
      <c r="B159" s="5" t="s">
        <v>1</v>
      </c>
      <c r="C159" s="6">
        <v>-2.99</v>
      </c>
      <c r="D159" s="7">
        <v>-24.82</v>
      </c>
      <c r="E159" s="6">
        <v>-0.47</v>
      </c>
      <c r="F159" s="6">
        <v>-0.55000000000000004</v>
      </c>
    </row>
    <row r="160" spans="1:6" x14ac:dyDescent="0.25">
      <c r="A160" s="47"/>
      <c r="B160" s="5" t="s">
        <v>2</v>
      </c>
      <c r="C160" s="6">
        <v>7.4</v>
      </c>
      <c r="D160" s="7">
        <v>-8.19</v>
      </c>
      <c r="E160" s="6">
        <v>-0.39</v>
      </c>
      <c r="F160" s="6">
        <v>-0.47</v>
      </c>
    </row>
    <row r="161" spans="1:6" x14ac:dyDescent="0.25">
      <c r="A161" s="47"/>
      <c r="B161" s="5" t="s">
        <v>3</v>
      </c>
      <c r="C161" s="6">
        <v>9.32</v>
      </c>
      <c r="D161" s="7">
        <v>0.71</v>
      </c>
      <c r="E161" s="6">
        <v>-0.49</v>
      </c>
      <c r="F161" s="6">
        <v>-0.45</v>
      </c>
    </row>
    <row r="162" spans="1:6" x14ac:dyDescent="0.25">
      <c r="A162" s="47"/>
      <c r="B162" s="5" t="s">
        <v>4</v>
      </c>
      <c r="C162" s="6">
        <v>32.03</v>
      </c>
      <c r="D162" s="7">
        <v>19.809999999999999</v>
      </c>
      <c r="E162" s="6">
        <v>-0.12</v>
      </c>
      <c r="F162" s="6">
        <v>-0.15</v>
      </c>
    </row>
    <row r="163" spans="1:6" x14ac:dyDescent="0.25">
      <c r="A163" s="47"/>
      <c r="B163" s="5" t="s">
        <v>5</v>
      </c>
      <c r="C163" s="6">
        <v>34.72</v>
      </c>
      <c r="D163" s="7">
        <v>36.96</v>
      </c>
      <c r="E163" s="6">
        <v>0.08</v>
      </c>
      <c r="F163" s="6">
        <v>0.16</v>
      </c>
    </row>
    <row r="164" spans="1:6" x14ac:dyDescent="0.25">
      <c r="A164" s="47"/>
      <c r="B164" s="5" t="s">
        <v>6</v>
      </c>
      <c r="C164" s="6">
        <v>45.62</v>
      </c>
      <c r="D164" s="7">
        <v>41.58</v>
      </c>
      <c r="E164" s="6">
        <v>0.17</v>
      </c>
      <c r="F164" s="6">
        <v>0.2</v>
      </c>
    </row>
    <row r="165" spans="1:6" x14ac:dyDescent="0.25">
      <c r="A165" s="47"/>
      <c r="B165" s="5" t="s">
        <v>7</v>
      </c>
      <c r="C165" s="6">
        <v>47.8</v>
      </c>
      <c r="D165" s="7">
        <v>51.16</v>
      </c>
      <c r="E165" s="6">
        <v>0.2</v>
      </c>
      <c r="F165" s="6">
        <v>0.79</v>
      </c>
    </row>
    <row r="166" spans="1:6" x14ac:dyDescent="0.25">
      <c r="A166" s="47"/>
      <c r="B166" s="5" t="s">
        <v>8</v>
      </c>
      <c r="C166" s="6">
        <v>53.91</v>
      </c>
      <c r="D166" s="7">
        <v>53.71</v>
      </c>
      <c r="E166" s="6">
        <v>0.59</v>
      </c>
      <c r="F166" s="6">
        <v>0.55000000000000004</v>
      </c>
    </row>
    <row r="167" spans="1:6" x14ac:dyDescent="0.25">
      <c r="A167" s="47"/>
      <c r="B167" s="5" t="s">
        <v>9</v>
      </c>
      <c r="C167" s="6">
        <v>55.81</v>
      </c>
      <c r="D167" s="7">
        <v>60.24</v>
      </c>
      <c r="E167" s="6">
        <v>0.6</v>
      </c>
      <c r="F167" s="6">
        <v>1.37</v>
      </c>
    </row>
    <row r="168" spans="1:6" x14ac:dyDescent="0.25">
      <c r="A168" s="47"/>
      <c r="B168" s="5" t="s">
        <v>10</v>
      </c>
      <c r="C168" s="6">
        <v>63.59</v>
      </c>
      <c r="D168" s="7">
        <v>63.6</v>
      </c>
      <c r="E168" s="6">
        <v>1.05</v>
      </c>
      <c r="F168" s="6">
        <v>1.07</v>
      </c>
    </row>
    <row r="169" spans="1:6" x14ac:dyDescent="0.25">
      <c r="A169" s="47"/>
      <c r="B169" s="5" t="s">
        <v>11</v>
      </c>
      <c r="C169" s="6">
        <v>64.89</v>
      </c>
      <c r="D169" s="7">
        <v>71.87</v>
      </c>
      <c r="E169" s="6">
        <v>1.21</v>
      </c>
      <c r="F169" s="6">
        <v>2.06</v>
      </c>
    </row>
    <row r="170" spans="1:6" x14ac:dyDescent="0.25">
      <c r="A170" s="47"/>
      <c r="B170" s="5" t="s">
        <v>12</v>
      </c>
      <c r="C170" s="6">
        <v>71.42</v>
      </c>
      <c r="D170" s="7">
        <v>71.489999999999995</v>
      </c>
      <c r="E170" s="6">
        <v>1.39</v>
      </c>
      <c r="F170" s="6">
        <v>1.46</v>
      </c>
    </row>
    <row r="171" spans="1:6" ht="15.75" thickBot="1" x14ac:dyDescent="0.3">
      <c r="A171" s="48"/>
      <c r="B171" s="2" t="s">
        <v>13</v>
      </c>
      <c r="C171" s="3">
        <v>72.08</v>
      </c>
      <c r="D171" s="4">
        <v>81.489999999999995</v>
      </c>
      <c r="E171" s="3">
        <v>1.59</v>
      </c>
      <c r="F171" s="3">
        <v>2.59</v>
      </c>
    </row>
    <row r="172" spans="1:6" x14ac:dyDescent="0.25">
      <c r="A172" s="46" t="s">
        <v>26</v>
      </c>
      <c r="B172" s="5" t="s">
        <v>1</v>
      </c>
      <c r="C172" s="6">
        <v>5.56</v>
      </c>
      <c r="D172" s="7">
        <v>9.67</v>
      </c>
      <c r="E172" s="6">
        <v>0.67</v>
      </c>
      <c r="F172" s="6">
        <v>0.72</v>
      </c>
    </row>
    <row r="173" spans="1:6" x14ac:dyDescent="0.25">
      <c r="A173" s="47"/>
      <c r="B173" s="5" t="s">
        <v>2</v>
      </c>
      <c r="C173" s="6">
        <v>7.09</v>
      </c>
      <c r="D173" s="7">
        <v>12.49</v>
      </c>
      <c r="E173" s="6">
        <v>0.74</v>
      </c>
      <c r="F173" s="6">
        <v>0.79</v>
      </c>
    </row>
    <row r="174" spans="1:6" x14ac:dyDescent="0.25">
      <c r="A174" s="47"/>
      <c r="B174" s="5" t="s">
        <v>3</v>
      </c>
      <c r="C174" s="6">
        <v>6.94</v>
      </c>
      <c r="D174" s="7">
        <v>14.17</v>
      </c>
      <c r="E174" s="6">
        <v>0.77</v>
      </c>
      <c r="F174" s="6">
        <v>0.8</v>
      </c>
    </row>
    <row r="175" spans="1:6" x14ac:dyDescent="0.25">
      <c r="A175" s="47"/>
      <c r="B175" s="5" t="s">
        <v>4</v>
      </c>
      <c r="C175" s="6">
        <v>11.02</v>
      </c>
      <c r="D175" s="7">
        <v>17.66</v>
      </c>
      <c r="E175" s="6">
        <v>0.88</v>
      </c>
      <c r="F175" s="6">
        <v>0.96</v>
      </c>
    </row>
    <row r="176" spans="1:6" x14ac:dyDescent="0.25">
      <c r="A176" s="47"/>
      <c r="B176" s="5" t="s">
        <v>5</v>
      </c>
      <c r="C176" s="6">
        <v>11.66</v>
      </c>
      <c r="D176" s="7">
        <v>18.91</v>
      </c>
      <c r="E176" s="6">
        <v>0.84</v>
      </c>
      <c r="F176" s="6">
        <v>1.1000000000000001</v>
      </c>
    </row>
    <row r="177" spans="1:6" x14ac:dyDescent="0.25">
      <c r="A177" s="47"/>
      <c r="B177" s="5" t="s">
        <v>6</v>
      </c>
      <c r="C177" s="6">
        <v>14.57</v>
      </c>
      <c r="D177" s="7">
        <v>21.55</v>
      </c>
      <c r="E177" s="6">
        <v>1.05</v>
      </c>
      <c r="F177" s="6">
        <v>1.1100000000000001</v>
      </c>
    </row>
    <row r="178" spans="1:6" x14ac:dyDescent="0.25">
      <c r="A178" s="47"/>
      <c r="B178" s="5" t="s">
        <v>7</v>
      </c>
      <c r="C178" s="6">
        <v>13.61</v>
      </c>
      <c r="D178" s="7">
        <v>25.77</v>
      </c>
      <c r="E178" s="6">
        <v>1.06</v>
      </c>
      <c r="F178" s="6">
        <v>1.36</v>
      </c>
    </row>
    <row r="179" spans="1:6" x14ac:dyDescent="0.25">
      <c r="A179" s="47"/>
      <c r="B179" s="5" t="s">
        <v>8</v>
      </c>
      <c r="C179" s="6">
        <v>17.21</v>
      </c>
      <c r="D179" s="7">
        <v>25.11</v>
      </c>
      <c r="E179" s="6">
        <v>1.18</v>
      </c>
      <c r="F179" s="6">
        <v>1.24</v>
      </c>
    </row>
    <row r="180" spans="1:6" x14ac:dyDescent="0.25">
      <c r="A180" s="47"/>
      <c r="B180" s="5" t="s">
        <v>9</v>
      </c>
      <c r="C180" s="6">
        <v>15.52</v>
      </c>
      <c r="D180" s="7">
        <v>30.66</v>
      </c>
      <c r="E180" s="6">
        <v>1.22</v>
      </c>
      <c r="F180" s="6">
        <v>1.55</v>
      </c>
    </row>
    <row r="181" spans="1:6" x14ac:dyDescent="0.25">
      <c r="A181" s="47"/>
      <c r="B181" s="5" t="s">
        <v>10</v>
      </c>
      <c r="C181" s="6">
        <v>20.149999999999999</v>
      </c>
      <c r="D181" s="7">
        <v>30.22</v>
      </c>
      <c r="E181" s="6">
        <v>1.35</v>
      </c>
      <c r="F181" s="6">
        <v>1.42</v>
      </c>
    </row>
    <row r="182" spans="1:6" x14ac:dyDescent="0.25">
      <c r="A182" s="47"/>
      <c r="B182" s="5" t="s">
        <v>11</v>
      </c>
      <c r="C182" s="6">
        <v>19.600000000000001</v>
      </c>
      <c r="D182" s="7">
        <v>36.659999999999997</v>
      </c>
      <c r="E182" s="6">
        <v>1.43</v>
      </c>
      <c r="F182" s="6">
        <v>1.79</v>
      </c>
    </row>
    <row r="183" spans="1:6" x14ac:dyDescent="0.25">
      <c r="A183" s="47"/>
      <c r="B183" s="5" t="s">
        <v>12</v>
      </c>
      <c r="C183" s="6">
        <v>23.34</v>
      </c>
      <c r="D183" s="7">
        <v>34.36</v>
      </c>
      <c r="E183" s="6">
        <v>1.5</v>
      </c>
      <c r="F183" s="6">
        <v>1.58</v>
      </c>
    </row>
    <row r="184" spans="1:6" ht="15.75" thickBot="1" x14ac:dyDescent="0.3">
      <c r="A184" s="48"/>
      <c r="B184" s="2" t="s">
        <v>13</v>
      </c>
      <c r="C184" s="3">
        <v>22.85</v>
      </c>
      <c r="D184" s="4">
        <v>41.19</v>
      </c>
      <c r="E184" s="3">
        <v>1.59</v>
      </c>
      <c r="F184" s="3">
        <v>1.97</v>
      </c>
    </row>
    <row r="185" spans="1:6" x14ac:dyDescent="0.25">
      <c r="A185" s="46" t="s">
        <v>27</v>
      </c>
      <c r="B185" s="5" t="s">
        <v>1</v>
      </c>
      <c r="C185" s="6">
        <v>-25.98</v>
      </c>
      <c r="D185" s="7">
        <v>-72.41</v>
      </c>
      <c r="E185" s="6">
        <v>-0.25</v>
      </c>
      <c r="F185" s="6">
        <v>-0.11</v>
      </c>
    </row>
    <row r="186" spans="1:6" x14ac:dyDescent="0.25">
      <c r="A186" s="47"/>
      <c r="B186" s="5" t="s">
        <v>2</v>
      </c>
      <c r="C186" s="6">
        <v>-9.93</v>
      </c>
      <c r="D186" s="7">
        <v>-48.52</v>
      </c>
      <c r="E186" s="6">
        <v>-0.17</v>
      </c>
      <c r="F186" s="6">
        <v>-0.05</v>
      </c>
    </row>
    <row r="187" spans="1:6" x14ac:dyDescent="0.25">
      <c r="A187" s="47"/>
      <c r="B187" s="5" t="s">
        <v>3</v>
      </c>
      <c r="C187" s="6">
        <v>-11.24</v>
      </c>
      <c r="D187" s="7">
        <v>-39.020000000000003</v>
      </c>
      <c r="E187" s="6">
        <v>-0.18</v>
      </c>
      <c r="F187" s="6">
        <v>-0.04</v>
      </c>
    </row>
    <row r="188" spans="1:6" x14ac:dyDescent="0.25">
      <c r="A188" s="47"/>
      <c r="B188" s="5" t="s">
        <v>4</v>
      </c>
      <c r="C188" s="6">
        <v>14.51</v>
      </c>
      <c r="D188" s="7">
        <v>14.87</v>
      </c>
      <c r="E188" s="6">
        <v>-0.27</v>
      </c>
      <c r="F188" s="6">
        <v>0.09</v>
      </c>
    </row>
    <row r="189" spans="1:6" x14ac:dyDescent="0.25">
      <c r="A189" s="47"/>
      <c r="B189" s="5" t="s">
        <v>5</v>
      </c>
      <c r="C189" s="6">
        <v>16.82</v>
      </c>
      <c r="D189" s="7">
        <v>18.88</v>
      </c>
      <c r="E189" s="6">
        <v>-0.31</v>
      </c>
      <c r="F189" s="6">
        <v>0.16</v>
      </c>
    </row>
    <row r="190" spans="1:6" x14ac:dyDescent="0.25">
      <c r="A190" s="47"/>
      <c r="B190" s="5" t="s">
        <v>6</v>
      </c>
      <c r="C190" s="6">
        <v>28.22</v>
      </c>
      <c r="D190" s="7">
        <v>28.55</v>
      </c>
      <c r="E190" s="6">
        <v>-0.1</v>
      </c>
      <c r="F190" s="6">
        <v>0.23</v>
      </c>
    </row>
    <row r="191" spans="1:6" x14ac:dyDescent="0.25">
      <c r="A191" s="47"/>
      <c r="B191" s="5" t="s">
        <v>7</v>
      </c>
      <c r="C191" s="6">
        <v>26.97</v>
      </c>
      <c r="D191" s="7">
        <v>28.39</v>
      </c>
      <c r="E191" s="6">
        <v>-0.19</v>
      </c>
      <c r="F191" s="6">
        <v>0.41</v>
      </c>
    </row>
    <row r="192" spans="1:6" x14ac:dyDescent="0.25">
      <c r="A192" s="47"/>
      <c r="B192" s="5" t="s">
        <v>8</v>
      </c>
      <c r="C192" s="6">
        <v>28.55</v>
      </c>
      <c r="D192" s="7">
        <v>28.55</v>
      </c>
      <c r="E192" s="6">
        <v>0.37</v>
      </c>
      <c r="F192" s="6">
        <v>0.37</v>
      </c>
    </row>
    <row r="193" spans="1:14" x14ac:dyDescent="0.25">
      <c r="A193" s="47"/>
      <c r="B193" s="5" t="s">
        <v>9</v>
      </c>
      <c r="C193" s="6">
        <v>28.25</v>
      </c>
      <c r="D193" s="7">
        <v>28.55</v>
      </c>
      <c r="E193" s="6">
        <v>0.32</v>
      </c>
      <c r="F193" s="6">
        <v>0.62</v>
      </c>
    </row>
    <row r="194" spans="1:14" x14ac:dyDescent="0.25">
      <c r="A194" s="47"/>
      <c r="B194" s="5" t="s">
        <v>10</v>
      </c>
      <c r="C194" s="6">
        <v>28.55</v>
      </c>
      <c r="D194" s="7">
        <v>28.55</v>
      </c>
      <c r="E194" s="6">
        <v>0.56000000000000005</v>
      </c>
      <c r="F194" s="6">
        <v>0.56000000000000005</v>
      </c>
    </row>
    <row r="195" spans="1:14" x14ac:dyDescent="0.25">
      <c r="A195" s="47"/>
      <c r="B195" s="5" t="s">
        <v>11</v>
      </c>
      <c r="C195" s="6">
        <v>28.36</v>
      </c>
      <c r="D195" s="7">
        <v>28.55</v>
      </c>
      <c r="E195" s="6">
        <v>0.57999999999999996</v>
      </c>
      <c r="F195" s="6">
        <v>0.77</v>
      </c>
    </row>
    <row r="196" spans="1:14" x14ac:dyDescent="0.25">
      <c r="A196" s="47"/>
      <c r="B196" s="5" t="s">
        <v>12</v>
      </c>
      <c r="C196" s="6">
        <v>28.55</v>
      </c>
      <c r="D196" s="7">
        <v>28.55</v>
      </c>
      <c r="E196" s="6">
        <v>0.72</v>
      </c>
      <c r="F196" s="6">
        <v>0.72</v>
      </c>
    </row>
    <row r="197" spans="1:14" ht="15.75" thickBot="1" x14ac:dyDescent="0.3">
      <c r="A197" s="48"/>
      <c r="B197" s="2" t="s">
        <v>13</v>
      </c>
      <c r="C197" s="3">
        <v>28.42</v>
      </c>
      <c r="D197" s="4">
        <v>28.55</v>
      </c>
      <c r="E197" s="3">
        <v>0.74</v>
      </c>
      <c r="F197" s="3">
        <v>0.87</v>
      </c>
    </row>
    <row r="198" spans="1:14" x14ac:dyDescent="0.25">
      <c r="A198" s="46" t="s">
        <v>28</v>
      </c>
      <c r="B198" s="5" t="s">
        <v>1</v>
      </c>
      <c r="C198" s="6">
        <v>9.67</v>
      </c>
      <c r="D198" s="7">
        <v>14.75</v>
      </c>
      <c r="E198" s="6">
        <v>7.05</v>
      </c>
      <c r="F198" s="6">
        <v>11.65</v>
      </c>
      <c r="K198">
        <f>203+C198</f>
        <v>212.67</v>
      </c>
      <c r="L198">
        <f>203+D198</f>
        <v>217.75</v>
      </c>
    </row>
    <row r="199" spans="1:14" x14ac:dyDescent="0.25">
      <c r="A199" s="47"/>
      <c r="B199" s="5" t="s">
        <v>2</v>
      </c>
      <c r="C199" s="6">
        <v>11.43</v>
      </c>
      <c r="D199" s="7">
        <v>16.899999999999999</v>
      </c>
      <c r="E199" s="6">
        <v>7.4</v>
      </c>
      <c r="F199" s="6">
        <v>11.67</v>
      </c>
      <c r="H199">
        <f>(C199-C$198)</f>
        <v>1.7599999999999998</v>
      </c>
      <c r="I199">
        <f>(D199-D$198)</f>
        <v>2.1499999999999986</v>
      </c>
      <c r="K199">
        <f t="shared" ref="K199:L210" si="0">203+C199</f>
        <v>214.43</v>
      </c>
      <c r="L199">
        <f t="shared" si="0"/>
        <v>219.9</v>
      </c>
    </row>
    <row r="200" spans="1:14" x14ac:dyDescent="0.25">
      <c r="A200" s="47"/>
      <c r="B200" s="5" t="s">
        <v>3</v>
      </c>
      <c r="C200" s="6">
        <v>11.88</v>
      </c>
      <c r="D200" s="7">
        <v>17.489999999999998</v>
      </c>
      <c r="E200" s="6">
        <v>7.5</v>
      </c>
      <c r="F200" s="6">
        <v>11.92</v>
      </c>
      <c r="H200">
        <f t="shared" ref="H200:I210" si="1">(C200-C$198)</f>
        <v>2.2100000000000009</v>
      </c>
      <c r="I200">
        <f t="shared" si="1"/>
        <v>2.7399999999999984</v>
      </c>
      <c r="K200">
        <f t="shared" si="0"/>
        <v>214.88</v>
      </c>
      <c r="L200">
        <f t="shared" si="0"/>
        <v>220.49</v>
      </c>
    </row>
    <row r="201" spans="1:14" x14ac:dyDescent="0.25">
      <c r="A201" s="47"/>
      <c r="B201" s="5" t="s">
        <v>4</v>
      </c>
      <c r="C201" s="6">
        <v>15.48</v>
      </c>
      <c r="D201" s="7">
        <v>21.95</v>
      </c>
      <c r="E201" s="6">
        <v>8.08</v>
      </c>
      <c r="F201" s="6">
        <v>12.77</v>
      </c>
      <c r="H201">
        <f t="shared" si="1"/>
        <v>5.8100000000000005</v>
      </c>
      <c r="I201">
        <f t="shared" si="1"/>
        <v>7.1999999999999993</v>
      </c>
      <c r="K201">
        <f t="shared" si="0"/>
        <v>218.48</v>
      </c>
      <c r="L201">
        <f t="shared" si="0"/>
        <v>224.95</v>
      </c>
    </row>
    <row r="202" spans="1:14" x14ac:dyDescent="0.25">
      <c r="A202" s="47"/>
      <c r="B202" s="5" t="s">
        <v>5</v>
      </c>
      <c r="C202" s="6">
        <v>14.75</v>
      </c>
      <c r="D202" s="7">
        <v>25.41</v>
      </c>
      <c r="E202" s="6">
        <v>8.52</v>
      </c>
      <c r="F202" s="6">
        <v>14.25</v>
      </c>
      <c r="H202">
        <f t="shared" si="1"/>
        <v>5.08</v>
      </c>
      <c r="I202">
        <f t="shared" si="1"/>
        <v>10.66</v>
      </c>
      <c r="K202">
        <f t="shared" si="0"/>
        <v>217.75</v>
      </c>
      <c r="L202">
        <f t="shared" si="0"/>
        <v>228.41</v>
      </c>
    </row>
    <row r="203" spans="1:14" x14ac:dyDescent="0.25">
      <c r="A203" s="47"/>
      <c r="B203" s="5" t="s">
        <v>6</v>
      </c>
      <c r="C203" s="6">
        <v>19.170000000000002</v>
      </c>
      <c r="D203" s="7">
        <v>25.68</v>
      </c>
      <c r="E203" s="6">
        <v>9.2100000000000009</v>
      </c>
      <c r="F203" s="6">
        <v>14.17</v>
      </c>
      <c r="H203">
        <f t="shared" si="1"/>
        <v>9.5000000000000018</v>
      </c>
      <c r="I203">
        <f t="shared" si="1"/>
        <v>10.93</v>
      </c>
      <c r="K203">
        <f t="shared" si="0"/>
        <v>222.17000000000002</v>
      </c>
      <c r="L203">
        <f t="shared" si="0"/>
        <v>228.68</v>
      </c>
    </row>
    <row r="204" spans="1:14" x14ac:dyDescent="0.25">
      <c r="A204" s="47"/>
      <c r="B204" s="5" t="s">
        <v>7</v>
      </c>
      <c r="C204" s="6">
        <v>18.25</v>
      </c>
      <c r="D204" s="7">
        <v>30.48</v>
      </c>
      <c r="E204" s="6">
        <v>9.58</v>
      </c>
      <c r="F204" s="6">
        <v>16.48</v>
      </c>
      <c r="H204">
        <f t="shared" si="1"/>
        <v>8.58</v>
      </c>
      <c r="I204">
        <f t="shared" si="1"/>
        <v>15.73</v>
      </c>
      <c r="K204">
        <f t="shared" si="0"/>
        <v>221.25</v>
      </c>
      <c r="L204">
        <f t="shared" si="0"/>
        <v>233.48</v>
      </c>
      <c r="N204" t="s">
        <v>69</v>
      </c>
    </row>
    <row r="205" spans="1:14" x14ac:dyDescent="0.25">
      <c r="A205" s="47"/>
      <c r="B205" s="5" t="s">
        <v>8</v>
      </c>
      <c r="C205" s="6">
        <v>22.48</v>
      </c>
      <c r="D205" s="7">
        <v>30.74</v>
      </c>
      <c r="E205" s="6">
        <v>10.54</v>
      </c>
      <c r="F205" s="6">
        <v>15.54</v>
      </c>
      <c r="H205">
        <f t="shared" si="1"/>
        <v>12.81</v>
      </c>
      <c r="I205">
        <f t="shared" si="1"/>
        <v>15.989999999999998</v>
      </c>
      <c r="K205">
        <f t="shared" si="0"/>
        <v>225.48</v>
      </c>
      <c r="L205">
        <f t="shared" si="0"/>
        <v>233.74</v>
      </c>
    </row>
    <row r="206" spans="1:14" x14ac:dyDescent="0.25">
      <c r="A206" s="47"/>
      <c r="B206" s="5" t="s">
        <v>9</v>
      </c>
      <c r="C206" s="6">
        <v>21.12</v>
      </c>
      <c r="D206" s="7">
        <v>34.380000000000003</v>
      </c>
      <c r="E206" s="6">
        <v>10.59</v>
      </c>
      <c r="F206" s="6">
        <v>17.91</v>
      </c>
      <c r="H206">
        <f t="shared" si="1"/>
        <v>11.450000000000001</v>
      </c>
      <c r="I206">
        <f t="shared" si="1"/>
        <v>19.630000000000003</v>
      </c>
      <c r="K206">
        <f t="shared" si="0"/>
        <v>224.12</v>
      </c>
      <c r="L206">
        <f t="shared" si="0"/>
        <v>237.38</v>
      </c>
    </row>
    <row r="207" spans="1:14" x14ac:dyDescent="0.25">
      <c r="A207" s="47"/>
      <c r="B207" s="5" t="s">
        <v>10</v>
      </c>
      <c r="C207" s="6">
        <v>26.93</v>
      </c>
      <c r="D207" s="7">
        <v>35.19</v>
      </c>
      <c r="E207" s="6">
        <v>12.4</v>
      </c>
      <c r="F207" s="6">
        <v>16.72</v>
      </c>
      <c r="H207">
        <f t="shared" si="1"/>
        <v>17.259999999999998</v>
      </c>
      <c r="I207">
        <f t="shared" si="1"/>
        <v>20.439999999999998</v>
      </c>
      <c r="K207">
        <f t="shared" si="0"/>
        <v>229.93</v>
      </c>
      <c r="L207">
        <f t="shared" si="0"/>
        <v>238.19</v>
      </c>
    </row>
    <row r="208" spans="1:14" x14ac:dyDescent="0.25">
      <c r="A208" s="47"/>
      <c r="B208" s="5" t="s">
        <v>11</v>
      </c>
      <c r="C208" s="6">
        <v>25.36</v>
      </c>
      <c r="D208" s="7">
        <v>39.630000000000003</v>
      </c>
      <c r="E208" s="6">
        <v>12.41</v>
      </c>
      <c r="F208" s="6">
        <v>19.649999999999999</v>
      </c>
      <c r="H208">
        <f t="shared" si="1"/>
        <v>15.69</v>
      </c>
      <c r="I208">
        <f t="shared" si="1"/>
        <v>24.880000000000003</v>
      </c>
      <c r="K208">
        <f t="shared" si="0"/>
        <v>228.36</v>
      </c>
      <c r="L208">
        <f t="shared" si="0"/>
        <v>242.63</v>
      </c>
    </row>
    <row r="209" spans="1:12" x14ac:dyDescent="0.25">
      <c r="A209" s="47"/>
      <c r="B209" s="5" t="s">
        <v>12</v>
      </c>
      <c r="C209" s="6">
        <v>30.06</v>
      </c>
      <c r="D209" s="7">
        <v>39.83</v>
      </c>
      <c r="E209" s="6">
        <v>13.51</v>
      </c>
      <c r="F209" s="6">
        <v>18.489999999999998</v>
      </c>
      <c r="H209">
        <f t="shared" si="1"/>
        <v>20.39</v>
      </c>
      <c r="I209">
        <f t="shared" si="1"/>
        <v>25.08</v>
      </c>
      <c r="K209">
        <f t="shared" si="0"/>
        <v>233.06</v>
      </c>
      <c r="L209">
        <f t="shared" si="0"/>
        <v>242.82999999999998</v>
      </c>
    </row>
    <row r="210" spans="1:12" ht="15.75" thickBot="1" x14ac:dyDescent="0.3">
      <c r="A210" s="48"/>
      <c r="B210" s="2" t="s">
        <v>13</v>
      </c>
      <c r="C210" s="3">
        <v>28.34</v>
      </c>
      <c r="D210" s="4">
        <v>44.71</v>
      </c>
      <c r="E210" s="3">
        <v>13.31</v>
      </c>
      <c r="F210" s="3">
        <v>21.71</v>
      </c>
      <c r="H210">
        <f t="shared" si="1"/>
        <v>18.670000000000002</v>
      </c>
      <c r="I210">
        <f t="shared" si="1"/>
        <v>29.96</v>
      </c>
      <c r="K210">
        <f t="shared" si="0"/>
        <v>231.34</v>
      </c>
      <c r="L210">
        <f t="shared" si="0"/>
        <v>247.71</v>
      </c>
    </row>
    <row r="211" spans="1:12" x14ac:dyDescent="0.25">
      <c r="A211" s="46" t="s">
        <v>29</v>
      </c>
      <c r="B211" s="5" t="s">
        <v>1</v>
      </c>
      <c r="C211" s="6">
        <f>SUM(C198,C185,C172,C159,C146,C133,C120,C107,C94,C81,C68,C55,C42,C29,C16,C3)</f>
        <v>-2.230000000000004</v>
      </c>
      <c r="D211" s="19">
        <f>SUM(D198,D185,D172,D159,D146,D133,D120,D107,D94,D81,D68,D55,D42,D29,D16,D3)</f>
        <v>-91.52</v>
      </c>
      <c r="E211" s="6">
        <f>SUM(E198,E185,E172,E159,E146,E133,E120,E107,E94,E81,E68,E55,E42,E29,E16,E3)</f>
        <v>10.739999999999998</v>
      </c>
      <c r="F211" s="6">
        <f>SUM(F198,F185,F172,F159,F146,F133,F120,F107,F94,F81,F68,F55,F42,F29,F16,F3)</f>
        <v>21.92</v>
      </c>
    </row>
    <row r="212" spans="1:12" x14ac:dyDescent="0.25">
      <c r="A212" s="47"/>
      <c r="B212" s="5" t="s">
        <v>2</v>
      </c>
      <c r="C212" s="6">
        <f t="shared" ref="C212:F212" si="2">SUM(C199,C186,C173,C160,C147,C134,C121,C108,C95,C82,C69,C56,C43,C30,C17,C4)</f>
        <v>49.70000000000001</v>
      </c>
      <c r="D212" s="7">
        <f t="shared" si="2"/>
        <v>-16.569999999999993</v>
      </c>
      <c r="E212" s="6">
        <f t="shared" si="2"/>
        <v>11.990000000000002</v>
      </c>
      <c r="F212" s="6">
        <f t="shared" si="2"/>
        <v>22.869999999999997</v>
      </c>
    </row>
    <row r="213" spans="1:12" x14ac:dyDescent="0.25">
      <c r="A213" s="47"/>
      <c r="B213" s="5" t="s">
        <v>3</v>
      </c>
      <c r="C213" s="6">
        <f t="shared" ref="C213:F213" si="3">SUM(C200,C187,C174,C161,C148,C135,C122,C109,C96,C83,C70,C57,C44,C31,C18,C5)</f>
        <v>49.28</v>
      </c>
      <c r="D213" s="7">
        <f t="shared" si="3"/>
        <v>21.600000000000009</v>
      </c>
      <c r="E213" s="6">
        <f t="shared" si="3"/>
        <v>12.07</v>
      </c>
      <c r="F213" s="6">
        <f t="shared" si="3"/>
        <v>23.430000000000003</v>
      </c>
    </row>
    <row r="214" spans="1:12" x14ac:dyDescent="0.25">
      <c r="A214" s="47"/>
      <c r="B214" s="5" t="s">
        <v>4</v>
      </c>
      <c r="C214" s="6">
        <f t="shared" ref="C214:F214" si="4">SUM(C201,C188,C175,C162,C149,C136,C123,C110,C97,C84,C71,C58,C45,C32,C19,C6)</f>
        <v>166.15000000000003</v>
      </c>
      <c r="D214" s="7">
        <f t="shared" si="4"/>
        <v>166.73000000000002</v>
      </c>
      <c r="E214" s="6">
        <f t="shared" si="4"/>
        <v>15.98</v>
      </c>
      <c r="F214" s="6">
        <f t="shared" si="4"/>
        <v>27.599999999999998</v>
      </c>
    </row>
    <row r="215" spans="1:12" x14ac:dyDescent="0.25">
      <c r="A215" s="47"/>
      <c r="B215" s="5" t="s">
        <v>5</v>
      </c>
      <c r="C215" s="6">
        <f t="shared" ref="C215:F215" si="5">SUM(C202,C189,C176,C163,C150,C137,C124,C111,C98,C85,C72,C59,C46,C33,C20,C7)</f>
        <v>163.86</v>
      </c>
      <c r="D215" s="7">
        <f t="shared" si="5"/>
        <v>245.40000000000003</v>
      </c>
      <c r="E215" s="6">
        <f t="shared" si="5"/>
        <v>14.34</v>
      </c>
      <c r="F215" s="6">
        <f t="shared" si="5"/>
        <v>33.549999999999997</v>
      </c>
    </row>
    <row r="216" spans="1:12" x14ac:dyDescent="0.25">
      <c r="A216" s="47"/>
      <c r="B216" s="5" t="s">
        <v>6</v>
      </c>
      <c r="C216" s="6">
        <f t="shared" ref="C216:F216" si="6">SUM(C203,C190,C177,C164,C151,C138,C125,C112,C99,C86,C73,C60,C47,C34,C21,C8)</f>
        <v>244.21000000000004</v>
      </c>
      <c r="D216" s="7">
        <f t="shared" si="6"/>
        <v>286.16000000000008</v>
      </c>
      <c r="E216" s="6">
        <f t="shared" si="6"/>
        <v>20.150000000000002</v>
      </c>
      <c r="F216" s="6">
        <f t="shared" si="6"/>
        <v>32.96</v>
      </c>
    </row>
    <row r="217" spans="1:12" x14ac:dyDescent="0.25">
      <c r="A217" s="47"/>
      <c r="B217" s="5" t="s">
        <v>7</v>
      </c>
      <c r="C217" s="6">
        <f t="shared" ref="C217:F217" si="7">SUM(C204,C191,C178,C165,C152,C139,C126,C113,C100,C87,C74,C61,C48,C35,C22,C9)</f>
        <v>251.6</v>
      </c>
      <c r="D217" s="7">
        <f t="shared" si="7"/>
        <v>369.29</v>
      </c>
      <c r="E217" s="6">
        <f t="shared" si="7"/>
        <v>21.47</v>
      </c>
      <c r="F217" s="6">
        <f t="shared" si="7"/>
        <v>39.08</v>
      </c>
    </row>
    <row r="218" spans="1:12" x14ac:dyDescent="0.25">
      <c r="A218" s="47"/>
      <c r="B218" s="5" t="s">
        <v>8</v>
      </c>
      <c r="C218" s="6">
        <f t="shared" ref="C218:F218" si="8">SUM(C205,C192,C179,C166,C153,C140,C127,C114,C101,C88,C75,C62,C49,C36,C23,C10)</f>
        <v>309.08999999999997</v>
      </c>
      <c r="D218" s="7">
        <f t="shared" si="8"/>
        <v>369.27000000000004</v>
      </c>
      <c r="E218" s="6">
        <f t="shared" si="8"/>
        <v>26.14</v>
      </c>
      <c r="F218" s="6">
        <f t="shared" si="8"/>
        <v>38.220000000000006</v>
      </c>
    </row>
    <row r="219" spans="1:12" x14ac:dyDescent="0.25">
      <c r="A219" s="47"/>
      <c r="B219" s="5" t="s">
        <v>9</v>
      </c>
      <c r="C219" s="6">
        <f t="shared" ref="C219:F219" si="9">SUM(C206,C193,C180,C167,C154,C141,C128,C115,C102,C89,C76,C63,C50,C37,C24,C11)</f>
        <v>322.22000000000003</v>
      </c>
      <c r="D219" s="7">
        <f t="shared" si="9"/>
        <v>462.87</v>
      </c>
      <c r="E219" s="6">
        <f t="shared" si="9"/>
        <v>26.63</v>
      </c>
      <c r="F219" s="6">
        <f t="shared" si="9"/>
        <v>47.24</v>
      </c>
    </row>
    <row r="220" spans="1:12" x14ac:dyDescent="0.25">
      <c r="A220" s="47"/>
      <c r="B220" s="5" t="s">
        <v>10</v>
      </c>
      <c r="C220" s="6">
        <f t="shared" ref="C220:F220" si="10">SUM(C207,C194,C181,C168,C155,C142,C129,C116,C103,C90,C77,C64,C51,C38,C25,C12)</f>
        <v>404.78</v>
      </c>
      <c r="D220" s="7">
        <f t="shared" si="10"/>
        <v>471.01000000000005</v>
      </c>
      <c r="E220" s="6">
        <f t="shared" si="10"/>
        <v>33.61</v>
      </c>
      <c r="F220" s="6">
        <f t="shared" si="10"/>
        <v>42.919999999999995</v>
      </c>
    </row>
    <row r="221" spans="1:12" x14ac:dyDescent="0.25">
      <c r="A221" s="47"/>
      <c r="B221" s="5" t="s">
        <v>11</v>
      </c>
      <c r="C221" s="6">
        <f t="shared" ref="C221:F221" si="11">SUM(C208,C195,C182,C169,C156,C143,C130,C117,C104,C91,C78,C65,C52,C39,C26,C13)</f>
        <v>419.12</v>
      </c>
      <c r="D221" s="7">
        <f t="shared" si="11"/>
        <v>579.84999999999991</v>
      </c>
      <c r="E221" s="6">
        <f t="shared" si="11"/>
        <v>33.049999999999997</v>
      </c>
      <c r="F221" s="6">
        <f t="shared" si="11"/>
        <v>60.19</v>
      </c>
    </row>
    <row r="222" spans="1:12" x14ac:dyDescent="0.25">
      <c r="A222" s="47"/>
      <c r="B222" s="5" t="s">
        <v>12</v>
      </c>
      <c r="C222" s="6">
        <f t="shared" ref="C222:F222" si="12">SUM(C209,C196,C183,C170,C157,C144,C131,C118,C105,C92,C79,C66,C53,C40,C27,C14)</f>
        <v>485.39</v>
      </c>
      <c r="D222" s="7">
        <f t="shared" si="12"/>
        <v>555.65999999999985</v>
      </c>
      <c r="E222" s="6">
        <f t="shared" si="12"/>
        <v>39.479999999999997</v>
      </c>
      <c r="F222" s="6">
        <f t="shared" si="12"/>
        <v>50.500000000000007</v>
      </c>
    </row>
    <row r="223" spans="1:12" x14ac:dyDescent="0.25">
      <c r="A223" s="47"/>
      <c r="B223" s="5" t="s">
        <v>13</v>
      </c>
      <c r="C223" s="6">
        <f t="shared" ref="C223:F223" si="13">SUM(C210,C197,C184,C171,C158,C145,C132,C119,C106,C93,C80,C67,C54,C41,C28,C15)</f>
        <v>495.30999999999995</v>
      </c>
      <c r="D223" s="7">
        <f t="shared" si="13"/>
        <v>668.65000000000009</v>
      </c>
      <c r="E223" s="6">
        <f t="shared" si="13"/>
        <v>37.739999999999995</v>
      </c>
      <c r="F223" s="6">
        <f t="shared" si="13"/>
        <v>67.31</v>
      </c>
    </row>
  </sheetData>
  <mergeCells count="19">
    <mergeCell ref="A211:A223"/>
    <mergeCell ref="A133:A145"/>
    <mergeCell ref="A146:A158"/>
    <mergeCell ref="A159:A171"/>
    <mergeCell ref="A172:A184"/>
    <mergeCell ref="A185:A197"/>
    <mergeCell ref="A198:A210"/>
    <mergeCell ref="A120:A132"/>
    <mergeCell ref="C1:D1"/>
    <mergeCell ref="E1:F1"/>
    <mergeCell ref="A3:A15"/>
    <mergeCell ref="A16:A28"/>
    <mergeCell ref="A29:A41"/>
    <mergeCell ref="A42:A54"/>
    <mergeCell ref="A55:A67"/>
    <mergeCell ref="A68:A80"/>
    <mergeCell ref="A81:A93"/>
    <mergeCell ref="A94:A106"/>
    <mergeCell ref="A107:A1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ED96-0DB6-47A1-A229-D4829665B311}">
  <dimension ref="A1:AM206"/>
  <sheetViews>
    <sheetView workbookViewId="0">
      <pane xSplit="5520" ySplit="1545" topLeftCell="D170" activePane="bottomRight"/>
      <selection pane="topRight" activeCell="K1" sqref="K1"/>
      <selection pane="bottomLeft" activeCell="A3" sqref="A3"/>
      <selection pane="bottomRight" activeCell="X192" sqref="X192"/>
    </sheetView>
  </sheetViews>
  <sheetFormatPr defaultRowHeight="15" x14ac:dyDescent="0.25"/>
  <cols>
    <col min="5" max="5" width="3.140625" customWidth="1"/>
    <col min="6" max="6" width="9.140625" hidden="1" customWidth="1"/>
  </cols>
  <sheetData>
    <row r="1" spans="1:39" ht="46.5" customHeight="1" x14ac:dyDescent="0.25">
      <c r="A1" s="55" t="s">
        <v>49</v>
      </c>
      <c r="B1" s="55"/>
      <c r="C1" s="55"/>
      <c r="D1" s="55"/>
      <c r="E1" s="55"/>
      <c r="F1" s="56"/>
      <c r="G1" s="5" t="s">
        <v>76</v>
      </c>
      <c r="H1" s="59" t="s">
        <v>31</v>
      </c>
      <c r="I1" s="47"/>
      <c r="J1" s="61" t="s">
        <v>73</v>
      </c>
      <c r="K1" s="62"/>
      <c r="L1" s="63" t="s">
        <v>75</v>
      </c>
      <c r="M1" s="64"/>
      <c r="N1" s="61" t="s">
        <v>74</v>
      </c>
      <c r="O1" s="62"/>
      <c r="P1" s="63" t="s">
        <v>72</v>
      </c>
      <c r="Q1" s="64"/>
      <c r="R1" s="57" t="s">
        <v>30</v>
      </c>
      <c r="S1" s="58"/>
    </row>
    <row r="2" spans="1:39" ht="15.75" thickBot="1" x14ac:dyDescent="0.3">
      <c r="A2" s="60"/>
      <c r="B2" s="60"/>
      <c r="C2" s="60"/>
      <c r="D2" s="60"/>
      <c r="E2" s="60"/>
      <c r="F2" s="60"/>
      <c r="G2" s="2"/>
      <c r="H2" s="8">
        <v>2035</v>
      </c>
      <c r="I2" s="9">
        <v>2055</v>
      </c>
      <c r="J2" s="8">
        <v>2035</v>
      </c>
      <c r="K2" s="9">
        <v>2055</v>
      </c>
      <c r="L2" s="8">
        <v>2035</v>
      </c>
      <c r="M2" s="9">
        <v>2055</v>
      </c>
      <c r="N2" s="8">
        <v>2035</v>
      </c>
      <c r="O2" s="9">
        <v>2055</v>
      </c>
      <c r="P2" s="8">
        <v>2035</v>
      </c>
      <c r="Q2" s="9">
        <v>2055</v>
      </c>
      <c r="R2" s="8">
        <v>2035</v>
      </c>
      <c r="S2" s="9">
        <v>2055</v>
      </c>
    </row>
    <row r="3" spans="1:39" x14ac:dyDescent="0.25">
      <c r="A3" s="52" t="s">
        <v>0</v>
      </c>
      <c r="B3" s="52"/>
      <c r="C3" s="52"/>
      <c r="D3" s="52"/>
      <c r="E3" s="52"/>
      <c r="F3" s="52"/>
      <c r="G3" s="5" t="s">
        <v>32</v>
      </c>
      <c r="H3" s="12">
        <v>0</v>
      </c>
      <c r="I3" s="12">
        <v>0</v>
      </c>
      <c r="J3" s="20">
        <v>0</v>
      </c>
      <c r="K3" s="21">
        <v>0</v>
      </c>
      <c r="L3" s="11">
        <v>0</v>
      </c>
      <c r="M3" s="11">
        <v>0</v>
      </c>
      <c r="N3" s="20">
        <v>0</v>
      </c>
      <c r="O3" s="21">
        <v>0</v>
      </c>
      <c r="P3" s="18">
        <v>0</v>
      </c>
      <c r="Q3" s="21">
        <v>0</v>
      </c>
      <c r="R3" s="12">
        <v>0</v>
      </c>
      <c r="S3" s="13">
        <v>0</v>
      </c>
      <c r="X3" s="28"/>
      <c r="Y3" s="28"/>
      <c r="Z3" s="28"/>
      <c r="AA3" s="28"/>
      <c r="AB3" s="28"/>
      <c r="AC3" s="28"/>
      <c r="AD3" s="28"/>
      <c r="AE3" s="28"/>
      <c r="AF3" s="28"/>
      <c r="AG3" s="28"/>
      <c r="AJ3" s="11"/>
      <c r="AK3" s="11"/>
      <c r="AL3" s="11"/>
      <c r="AM3" s="11"/>
    </row>
    <row r="4" spans="1:39" x14ac:dyDescent="0.25">
      <c r="A4" s="47"/>
      <c r="B4" s="47"/>
      <c r="C4" s="47"/>
      <c r="D4" s="47"/>
      <c r="E4" s="47"/>
      <c r="F4" s="47"/>
      <c r="G4" s="5" t="s">
        <v>33</v>
      </c>
      <c r="H4" s="12">
        <v>0</v>
      </c>
      <c r="I4" s="12">
        <v>0</v>
      </c>
      <c r="J4" s="20">
        <v>0</v>
      </c>
      <c r="K4" s="21">
        <v>0</v>
      </c>
      <c r="L4" s="11">
        <v>0</v>
      </c>
      <c r="M4" s="11">
        <v>0</v>
      </c>
      <c r="N4" s="20">
        <v>0</v>
      </c>
      <c r="O4" s="21">
        <v>0</v>
      </c>
      <c r="P4" s="18">
        <v>0</v>
      </c>
      <c r="Q4" s="21">
        <v>0</v>
      </c>
      <c r="R4" s="12">
        <v>0.01</v>
      </c>
      <c r="S4" s="13">
        <v>0.01</v>
      </c>
      <c r="X4" s="28"/>
      <c r="Y4" s="28"/>
      <c r="Z4" s="28"/>
      <c r="AA4" s="28"/>
      <c r="AB4" s="28"/>
      <c r="AC4" s="28"/>
      <c r="AD4" s="28"/>
      <c r="AE4" s="28"/>
      <c r="AF4" s="28"/>
      <c r="AG4" s="28"/>
      <c r="AJ4" s="11"/>
      <c r="AK4" s="11"/>
      <c r="AL4" s="11"/>
      <c r="AM4" s="11"/>
    </row>
    <row r="5" spans="1:39" x14ac:dyDescent="0.25">
      <c r="A5" s="47"/>
      <c r="B5" s="47"/>
      <c r="C5" s="47"/>
      <c r="D5" s="47"/>
      <c r="E5" s="47"/>
      <c r="F5" s="47"/>
      <c r="G5" s="5" t="s">
        <v>34</v>
      </c>
      <c r="H5" s="12">
        <v>0.01</v>
      </c>
      <c r="I5" s="12">
        <v>0.01</v>
      </c>
      <c r="J5" s="20">
        <v>6.2919999999999998E-3</v>
      </c>
      <c r="K5" s="21">
        <v>7.2650000000000006E-3</v>
      </c>
      <c r="L5" s="11">
        <v>0</v>
      </c>
      <c r="M5" s="11">
        <v>0</v>
      </c>
      <c r="N5" s="20">
        <v>1.2290000000000001E-3</v>
      </c>
      <c r="O5" s="21">
        <v>6.5384999999999998E-5</v>
      </c>
      <c r="P5" s="18">
        <v>2.4790000000000003E-3</v>
      </c>
      <c r="Q5" s="21">
        <v>2.6450000000000002E-3</v>
      </c>
      <c r="R5" s="12">
        <v>0.15</v>
      </c>
      <c r="S5" s="13">
        <v>0.12</v>
      </c>
      <c r="X5" s="28"/>
      <c r="Y5" s="28"/>
      <c r="Z5" s="28"/>
      <c r="AA5" s="28"/>
      <c r="AB5" s="28"/>
      <c r="AC5" s="28"/>
      <c r="AD5" s="28"/>
      <c r="AE5" s="28"/>
      <c r="AF5" s="28"/>
      <c r="AG5" s="28"/>
      <c r="AJ5" s="11"/>
      <c r="AK5" s="11"/>
      <c r="AL5" s="11"/>
      <c r="AM5" s="11"/>
    </row>
    <row r="6" spans="1:39" x14ac:dyDescent="0.25">
      <c r="A6" s="47"/>
      <c r="B6" s="47"/>
      <c r="C6" s="47"/>
      <c r="D6" s="47"/>
      <c r="E6" s="47"/>
      <c r="F6" s="47"/>
      <c r="G6" s="5" t="s">
        <v>35</v>
      </c>
      <c r="H6" s="12">
        <v>0.01</v>
      </c>
      <c r="I6" s="12">
        <v>0.01</v>
      </c>
      <c r="J6" s="20">
        <v>6.5929999999999999E-3</v>
      </c>
      <c r="K6" s="21">
        <v>7.77E-3</v>
      </c>
      <c r="L6" s="11">
        <v>0</v>
      </c>
      <c r="M6" s="11">
        <v>0</v>
      </c>
      <c r="N6" s="20">
        <v>1.2970000000000002E-3</v>
      </c>
      <c r="O6" s="21">
        <v>6.5267999999999999E-5</v>
      </c>
      <c r="P6" s="18">
        <v>2.1099999999999999E-3</v>
      </c>
      <c r="Q6" s="21">
        <v>2.1460000000000003E-3</v>
      </c>
      <c r="R6" s="12">
        <v>0.12</v>
      </c>
      <c r="S6" s="13">
        <v>0.15</v>
      </c>
      <c r="X6" s="28"/>
      <c r="Y6" s="28"/>
      <c r="Z6" s="28"/>
      <c r="AA6" s="28"/>
      <c r="AB6" s="28"/>
      <c r="AC6" s="28"/>
      <c r="AD6" s="28"/>
      <c r="AE6" s="28"/>
      <c r="AF6" s="28"/>
      <c r="AG6" s="28"/>
      <c r="AJ6" s="11"/>
      <c r="AK6" s="11"/>
      <c r="AL6" s="11"/>
      <c r="AM6" s="11"/>
    </row>
    <row r="7" spans="1:39" x14ac:dyDescent="0.25">
      <c r="A7" s="47"/>
      <c r="B7" s="47"/>
      <c r="C7" s="47"/>
      <c r="D7" s="47"/>
      <c r="E7" s="47"/>
      <c r="F7" s="47"/>
      <c r="G7" s="5" t="s">
        <v>36</v>
      </c>
      <c r="H7" s="12">
        <v>0.02</v>
      </c>
      <c r="I7" s="12">
        <v>0.02</v>
      </c>
      <c r="J7" s="20">
        <v>9.2779999999999998E-3</v>
      </c>
      <c r="K7" s="21">
        <v>1.1524000000000001E-2</v>
      </c>
      <c r="L7" s="11">
        <v>0</v>
      </c>
      <c r="M7" s="11">
        <v>0</v>
      </c>
      <c r="N7" s="20">
        <v>1.8580000000000001E-3</v>
      </c>
      <c r="O7" s="21">
        <v>1.1869720000000002E-4</v>
      </c>
      <c r="P7" s="18">
        <v>8.8640000000000004E-3</v>
      </c>
      <c r="Q7" s="21">
        <v>8.2699999999999996E-3</v>
      </c>
      <c r="R7" s="12">
        <v>0.33</v>
      </c>
      <c r="S7" s="13">
        <v>0.37</v>
      </c>
      <c r="X7" s="28"/>
      <c r="Y7" s="28"/>
      <c r="Z7" s="28"/>
      <c r="AA7" s="28"/>
      <c r="AB7" s="28"/>
      <c r="AC7" s="28"/>
      <c r="AD7" s="28"/>
      <c r="AE7" s="28"/>
      <c r="AF7" s="28"/>
      <c r="AG7" s="28"/>
      <c r="AJ7" s="11"/>
      <c r="AK7" s="11"/>
      <c r="AL7" s="11"/>
      <c r="AM7" s="11"/>
    </row>
    <row r="8" spans="1:39" x14ac:dyDescent="0.25">
      <c r="A8" s="47"/>
      <c r="B8" s="47"/>
      <c r="C8" s="47"/>
      <c r="D8" s="47"/>
      <c r="E8" s="47"/>
      <c r="F8" s="47"/>
      <c r="G8" s="5" t="s">
        <v>37</v>
      </c>
      <c r="H8" s="12">
        <v>0.01</v>
      </c>
      <c r="I8" s="12">
        <v>0.01</v>
      </c>
      <c r="J8" s="20">
        <v>6.3839999999999999E-3</v>
      </c>
      <c r="K8" s="21">
        <v>6.3070000000000001E-3</v>
      </c>
      <c r="L8" s="11">
        <v>0</v>
      </c>
      <c r="M8" s="11">
        <v>0</v>
      </c>
      <c r="N8" s="20">
        <v>1.276E-3</v>
      </c>
      <c r="O8" s="21">
        <v>7.8837500000000012E-5</v>
      </c>
      <c r="P8" s="18">
        <v>2.3400000000000001E-3</v>
      </c>
      <c r="Q8" s="21">
        <v>3.568E-3</v>
      </c>
      <c r="R8" s="12">
        <v>0.31</v>
      </c>
      <c r="S8" s="13">
        <v>0.39</v>
      </c>
      <c r="X8" s="28"/>
      <c r="Y8" s="28"/>
      <c r="Z8" s="28"/>
      <c r="AA8" s="28"/>
      <c r="AB8" s="28"/>
      <c r="AC8" s="28"/>
      <c r="AD8" s="28"/>
      <c r="AE8" s="28"/>
      <c r="AF8" s="28"/>
      <c r="AG8" s="28"/>
      <c r="AJ8" s="11"/>
      <c r="AK8" s="11"/>
      <c r="AL8" s="11"/>
      <c r="AM8" s="11"/>
    </row>
    <row r="9" spans="1:39" x14ac:dyDescent="0.25">
      <c r="A9" s="47"/>
      <c r="B9" s="47"/>
      <c r="C9" s="47"/>
      <c r="D9" s="47"/>
      <c r="E9" s="47"/>
      <c r="F9" s="47"/>
      <c r="G9" s="5" t="s">
        <v>38</v>
      </c>
      <c r="H9" s="12">
        <v>0.02</v>
      </c>
      <c r="I9" s="12">
        <v>0.02</v>
      </c>
      <c r="J9" s="20">
        <v>8.2319999999999997E-3</v>
      </c>
      <c r="K9" s="21">
        <v>1.1032E-2</v>
      </c>
      <c r="L9" s="11">
        <v>0</v>
      </c>
      <c r="M9" s="11">
        <v>0</v>
      </c>
      <c r="N9" s="20">
        <v>2.6459999999999999E-3</v>
      </c>
      <c r="O9" s="21">
        <v>3.2654720000000002E-4</v>
      </c>
      <c r="P9" s="18">
        <v>9.1219999999999999E-3</v>
      </c>
      <c r="Q9" s="21">
        <v>8.3759999999999998E-3</v>
      </c>
      <c r="R9" s="12">
        <v>0.51</v>
      </c>
      <c r="S9" s="13">
        <v>0.57999999999999996</v>
      </c>
      <c r="X9" s="28"/>
      <c r="Y9" s="28"/>
      <c r="Z9" s="28"/>
      <c r="AA9" s="28"/>
      <c r="AB9" s="28"/>
      <c r="AC9" s="28"/>
      <c r="AD9" s="28"/>
      <c r="AE9" s="28"/>
      <c r="AF9" s="28"/>
      <c r="AG9" s="28"/>
      <c r="AJ9" s="11"/>
      <c r="AK9" s="11"/>
      <c r="AL9" s="11"/>
      <c r="AM9" s="11"/>
    </row>
    <row r="10" spans="1:39" x14ac:dyDescent="0.25">
      <c r="A10" s="47"/>
      <c r="B10" s="47"/>
      <c r="C10" s="47"/>
      <c r="D10" s="47"/>
      <c r="E10" s="47"/>
      <c r="F10" s="47"/>
      <c r="G10" s="5" t="s">
        <v>39</v>
      </c>
      <c r="H10" s="12">
        <v>0.02</v>
      </c>
      <c r="I10" s="12">
        <v>0.02</v>
      </c>
      <c r="J10" s="20">
        <v>9.3460000000000001E-3</v>
      </c>
      <c r="K10" s="21">
        <v>1.1134E-2</v>
      </c>
      <c r="L10" s="11">
        <v>0</v>
      </c>
      <c r="M10" s="11">
        <v>0</v>
      </c>
      <c r="N10" s="20">
        <v>1.908E-3</v>
      </c>
      <c r="O10" s="21">
        <v>1.6478320000000001E-4</v>
      </c>
      <c r="P10" s="18">
        <v>8.744E-3</v>
      </c>
      <c r="Q10" s="21">
        <v>8.5699999999999995E-3</v>
      </c>
      <c r="R10" s="12">
        <v>0.53</v>
      </c>
      <c r="S10" s="13">
        <v>0.67</v>
      </c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J10" s="11"/>
      <c r="AK10" s="11"/>
      <c r="AL10" s="11"/>
      <c r="AM10" s="11"/>
    </row>
    <row r="11" spans="1:39" x14ac:dyDescent="0.25">
      <c r="A11" s="47"/>
      <c r="B11" s="47"/>
      <c r="C11" s="47"/>
      <c r="D11" s="47"/>
      <c r="E11" s="47"/>
      <c r="F11" s="47"/>
      <c r="G11" s="5" t="s">
        <v>40</v>
      </c>
      <c r="H11" s="12">
        <v>0.02</v>
      </c>
      <c r="I11" s="12">
        <v>0.02</v>
      </c>
      <c r="J11" s="20">
        <v>7.9900000000000006E-3</v>
      </c>
      <c r="K11" s="21">
        <v>1.0968E-2</v>
      </c>
      <c r="L11" s="11">
        <v>0</v>
      </c>
      <c r="M11" s="11">
        <v>0</v>
      </c>
      <c r="N11" s="20">
        <v>2.8180000000000002E-3</v>
      </c>
      <c r="O11" s="21">
        <v>3.9155760000000005E-4</v>
      </c>
      <c r="P11" s="18">
        <v>9.1920000000000005E-3</v>
      </c>
      <c r="Q11" s="21">
        <v>8.3199999999999993E-3</v>
      </c>
      <c r="R11" s="12">
        <v>0.81</v>
      </c>
      <c r="S11" s="13">
        <v>0.97</v>
      </c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J11" s="11"/>
      <c r="AK11" s="11"/>
      <c r="AL11" s="11"/>
      <c r="AM11" s="11"/>
    </row>
    <row r="12" spans="1:39" x14ac:dyDescent="0.25">
      <c r="A12" s="47"/>
      <c r="B12" s="47"/>
      <c r="C12" s="47"/>
      <c r="D12" s="47"/>
      <c r="E12" s="47"/>
      <c r="F12" s="47"/>
      <c r="G12" s="5" t="s">
        <v>41</v>
      </c>
      <c r="H12" s="12">
        <v>0.02</v>
      </c>
      <c r="I12" s="12">
        <v>0.02</v>
      </c>
      <c r="J12" s="20">
        <v>8.1840000000000003E-3</v>
      </c>
      <c r="K12" s="21">
        <v>1.0794E-2</v>
      </c>
      <c r="L12" s="11">
        <v>0</v>
      </c>
      <c r="M12" s="11">
        <v>0</v>
      </c>
      <c r="N12" s="20">
        <v>2.6840000000000002E-3</v>
      </c>
      <c r="O12" s="21">
        <v>3.8210760000000001E-4</v>
      </c>
      <c r="P12" s="18">
        <v>9.1319999999999995E-3</v>
      </c>
      <c r="Q12" s="21">
        <v>8.4980000000000003E-3</v>
      </c>
      <c r="R12" s="12">
        <v>0.86</v>
      </c>
      <c r="S12" s="13">
        <v>1.1200000000000001</v>
      </c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J12" s="11"/>
      <c r="AK12" s="11"/>
      <c r="AL12" s="11"/>
      <c r="AM12" s="11"/>
    </row>
    <row r="13" spans="1:39" x14ac:dyDescent="0.25">
      <c r="A13" s="47"/>
      <c r="B13" s="47"/>
      <c r="C13" s="47"/>
      <c r="D13" s="47"/>
      <c r="E13" s="47"/>
      <c r="F13" s="47"/>
      <c r="G13" s="5" t="s">
        <v>42</v>
      </c>
      <c r="H13" s="12">
        <v>0.02</v>
      </c>
      <c r="I13" s="12">
        <v>0.02</v>
      </c>
      <c r="J13" s="20">
        <v>8.1799999999999998E-3</v>
      </c>
      <c r="K13" s="21">
        <v>1.1000000000000001E-2</v>
      </c>
      <c r="L13" s="11">
        <v>0</v>
      </c>
      <c r="M13" s="11">
        <v>0</v>
      </c>
      <c r="N13" s="20">
        <v>2.8439999999999997E-3</v>
      </c>
      <c r="O13" s="21">
        <v>4.015E-4</v>
      </c>
      <c r="P13" s="18">
        <v>8.9779999999999999E-3</v>
      </c>
      <c r="Q13" s="21">
        <v>8.2679999999999993E-3</v>
      </c>
      <c r="R13" s="12">
        <v>1.18</v>
      </c>
      <c r="S13" s="13">
        <v>1.41</v>
      </c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J13" s="11"/>
      <c r="AK13" s="11"/>
      <c r="AL13" s="11"/>
      <c r="AM13" s="11"/>
    </row>
    <row r="14" spans="1:39" ht="15.75" thickBot="1" x14ac:dyDescent="0.3">
      <c r="A14" s="48"/>
      <c r="B14" s="48"/>
      <c r="C14" s="48"/>
      <c r="D14" s="48"/>
      <c r="E14" s="48"/>
      <c r="F14" s="48"/>
      <c r="G14" s="2" t="s">
        <v>43</v>
      </c>
      <c r="H14" s="14">
        <v>0.02</v>
      </c>
      <c r="I14" s="14">
        <v>0.02</v>
      </c>
      <c r="J14" s="20">
        <v>8.1460000000000005E-3</v>
      </c>
      <c r="K14" s="21">
        <v>1.0947999999999999E-2</v>
      </c>
      <c r="L14" s="11">
        <v>0</v>
      </c>
      <c r="M14" s="11">
        <v>0</v>
      </c>
      <c r="N14" s="20">
        <v>2.96E-3</v>
      </c>
      <c r="O14" s="21">
        <v>4.641952E-4</v>
      </c>
      <c r="P14" s="18">
        <v>8.8939999999999991E-3</v>
      </c>
      <c r="Q14" s="21">
        <v>8.202000000000001E-3</v>
      </c>
      <c r="R14" s="14">
        <v>1.22</v>
      </c>
      <c r="S14" s="15">
        <v>1.59</v>
      </c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J14" s="11"/>
      <c r="AK14" s="11"/>
      <c r="AL14" s="11"/>
      <c r="AM14" s="11"/>
    </row>
    <row r="15" spans="1:39" x14ac:dyDescent="0.25">
      <c r="A15" s="46" t="s">
        <v>14</v>
      </c>
      <c r="B15" s="46"/>
      <c r="C15" s="46"/>
      <c r="D15" s="46"/>
      <c r="E15" s="46"/>
      <c r="F15" s="46"/>
      <c r="G15" s="5" t="s">
        <v>32</v>
      </c>
      <c r="H15" s="12">
        <v>0.05</v>
      </c>
      <c r="I15" s="12">
        <v>7.0000000000000007E-2</v>
      </c>
      <c r="J15" s="25">
        <v>2.8995E-2</v>
      </c>
      <c r="K15" s="26">
        <v>3.9829999999999997E-2</v>
      </c>
      <c r="L15" s="32">
        <v>1.8800000000000001E-2</v>
      </c>
      <c r="M15" s="32">
        <v>2.7671000000000001E-2</v>
      </c>
      <c r="N15" s="25">
        <v>1.5250000000000001E-3</v>
      </c>
      <c r="O15" s="26">
        <v>1.421931E-3</v>
      </c>
      <c r="P15" s="27">
        <v>6.8000000000000005E-4</v>
      </c>
      <c r="Q15" s="26">
        <v>0</v>
      </c>
      <c r="R15" s="12">
        <v>0.14000000000000001</v>
      </c>
      <c r="S15" s="13">
        <v>0.2</v>
      </c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J15" s="11"/>
      <c r="AK15" s="11"/>
      <c r="AL15" s="11"/>
      <c r="AM15" s="11"/>
    </row>
    <row r="16" spans="1:39" x14ac:dyDescent="0.25">
      <c r="A16" s="47"/>
      <c r="B16" s="47"/>
      <c r="C16" s="47"/>
      <c r="D16" s="47"/>
      <c r="E16" s="47"/>
      <c r="F16" s="47"/>
      <c r="G16" s="5" t="s">
        <v>33</v>
      </c>
      <c r="H16" s="12">
        <v>0.06</v>
      </c>
      <c r="I16" s="12">
        <v>0.08</v>
      </c>
      <c r="J16" s="20">
        <v>3.1440000000000003E-2</v>
      </c>
      <c r="K16" s="21">
        <v>3.4096000000000001E-2</v>
      </c>
      <c r="L16" s="33">
        <v>2.724E-2</v>
      </c>
      <c r="M16" s="33">
        <v>4.3192000000000001E-2</v>
      </c>
      <c r="N16" s="20">
        <v>9.7199999999999988E-4</v>
      </c>
      <c r="O16" s="21">
        <v>1.1319871999999999E-3</v>
      </c>
      <c r="P16" s="18">
        <v>3.4200000000000002E-4</v>
      </c>
      <c r="Q16" s="21">
        <v>5.5999999999999999E-5</v>
      </c>
      <c r="R16" s="12">
        <v>0.18</v>
      </c>
      <c r="S16" s="13">
        <v>0.28999999999999998</v>
      </c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J16" s="11"/>
      <c r="AK16" s="11"/>
      <c r="AL16" s="11"/>
      <c r="AM16" s="11"/>
    </row>
    <row r="17" spans="1:39" x14ac:dyDescent="0.25">
      <c r="A17" s="47"/>
      <c r="B17" s="47"/>
      <c r="C17" s="47"/>
      <c r="D17" s="47"/>
      <c r="E17" s="47"/>
      <c r="F17" s="47"/>
      <c r="G17" s="5" t="s">
        <v>34</v>
      </c>
      <c r="H17" s="12">
        <v>0.31</v>
      </c>
      <c r="I17" s="12">
        <v>0.26</v>
      </c>
      <c r="J17" s="20">
        <v>8.2460000000000006E-2</v>
      </c>
      <c r="K17" s="21">
        <v>8.9829999999999993E-2</v>
      </c>
      <c r="L17" s="33">
        <v>0.136989</v>
      </c>
      <c r="M17" s="33">
        <v>0.13793</v>
      </c>
      <c r="N17" s="20">
        <v>8.463E-3</v>
      </c>
      <c r="O17" s="21">
        <v>4.5543809999999997E-3</v>
      </c>
      <c r="P17" s="18">
        <v>8.2087999999999994E-2</v>
      </c>
      <c r="Q17" s="21">
        <v>1.9084000000000004E-2</v>
      </c>
      <c r="R17" s="12">
        <v>3.51</v>
      </c>
      <c r="S17" s="13">
        <v>3.75</v>
      </c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J17" s="11"/>
      <c r="AK17" s="11"/>
      <c r="AL17" s="11"/>
      <c r="AM17" s="11"/>
    </row>
    <row r="18" spans="1:39" x14ac:dyDescent="0.25">
      <c r="A18" s="47"/>
      <c r="B18" s="47"/>
      <c r="C18" s="47"/>
      <c r="D18" s="47"/>
      <c r="E18" s="47"/>
      <c r="F18" s="47"/>
      <c r="G18" s="5" t="s">
        <v>35</v>
      </c>
      <c r="H18" s="12">
        <v>0.32</v>
      </c>
      <c r="I18" s="12">
        <v>0.44</v>
      </c>
      <c r="J18" s="20">
        <v>7.9904000000000003E-2</v>
      </c>
      <c r="K18" s="21">
        <v>0</v>
      </c>
      <c r="L18" s="33">
        <v>0.20192000000000002</v>
      </c>
      <c r="M18" s="33">
        <v>0.39863999999999999</v>
      </c>
      <c r="N18" s="20">
        <v>6.1119999999999994E-3</v>
      </c>
      <c r="O18" s="21">
        <v>0</v>
      </c>
      <c r="P18" s="18">
        <v>3.2031999999999998E-2</v>
      </c>
      <c r="Q18" s="21">
        <v>2.486E-2</v>
      </c>
      <c r="R18" s="12">
        <v>4.01</v>
      </c>
      <c r="S18" s="13">
        <v>6.39</v>
      </c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J18" s="11"/>
      <c r="AK18" s="11"/>
      <c r="AL18" s="11"/>
      <c r="AM18" s="11"/>
    </row>
    <row r="19" spans="1:39" x14ac:dyDescent="0.25">
      <c r="A19" s="47"/>
      <c r="B19" s="47"/>
      <c r="C19" s="47"/>
      <c r="D19" s="47"/>
      <c r="E19" s="47"/>
      <c r="F19" s="47"/>
      <c r="G19" s="5" t="s">
        <v>36</v>
      </c>
      <c r="H19" s="12">
        <v>0.65</v>
      </c>
      <c r="I19" s="12">
        <v>0.62</v>
      </c>
      <c r="J19" s="20">
        <v>0.11121500000000001</v>
      </c>
      <c r="K19" s="21">
        <v>4.6623999999999999E-2</v>
      </c>
      <c r="L19" s="33">
        <v>0.34086</v>
      </c>
      <c r="M19" s="33">
        <v>0.47293600000000002</v>
      </c>
      <c r="N19" s="20">
        <v>1.6965000000000001E-2</v>
      </c>
      <c r="O19" s="21">
        <v>1.8509727999999998E-3</v>
      </c>
      <c r="P19" s="18">
        <v>0.18095999999999998</v>
      </c>
      <c r="Q19" s="21">
        <v>7.5826000000000005E-2</v>
      </c>
      <c r="R19" s="12">
        <v>12.24</v>
      </c>
      <c r="S19" s="13">
        <v>14.3</v>
      </c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J19" s="11"/>
      <c r="AK19" s="11"/>
      <c r="AL19" s="11"/>
      <c r="AM19" s="11"/>
    </row>
    <row r="20" spans="1:39" x14ac:dyDescent="0.25">
      <c r="A20" s="47"/>
      <c r="B20" s="47"/>
      <c r="C20" s="47"/>
      <c r="D20" s="47"/>
      <c r="E20" s="47"/>
      <c r="F20" s="47"/>
      <c r="G20" s="5" t="s">
        <v>37</v>
      </c>
      <c r="H20" s="12">
        <v>0.59</v>
      </c>
      <c r="I20" s="12">
        <v>0.64</v>
      </c>
      <c r="J20" s="20">
        <v>0.129741</v>
      </c>
      <c r="K20" s="21">
        <v>9.7088000000000008E-2</v>
      </c>
      <c r="L20" s="33">
        <v>0.37777699999999997</v>
      </c>
      <c r="M20" s="33">
        <v>0.48543999999999998</v>
      </c>
      <c r="N20" s="20">
        <v>1.18E-2</v>
      </c>
      <c r="O20" s="21">
        <v>4.2427456000000002E-3</v>
      </c>
      <c r="P20" s="18">
        <v>7.0740999999999998E-2</v>
      </c>
      <c r="Q20" s="21">
        <v>2.9440000000000001E-2</v>
      </c>
      <c r="R20" s="12">
        <v>13.01</v>
      </c>
      <c r="S20" s="13">
        <v>17.600000000000001</v>
      </c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J20" s="11"/>
      <c r="AK20" s="11"/>
      <c r="AL20" s="11"/>
      <c r="AM20" s="11"/>
    </row>
    <row r="21" spans="1:39" x14ac:dyDescent="0.25">
      <c r="A21" s="47"/>
      <c r="B21" s="47"/>
      <c r="C21" s="47"/>
      <c r="D21" s="47"/>
      <c r="E21" s="47"/>
      <c r="F21" s="47"/>
      <c r="G21" s="5" t="s">
        <v>38</v>
      </c>
      <c r="H21" s="12">
        <v>0.85</v>
      </c>
      <c r="I21" s="12">
        <v>0.82</v>
      </c>
      <c r="J21" s="20">
        <v>0.25279000000000001</v>
      </c>
      <c r="K21" s="21">
        <v>0.20458999999999999</v>
      </c>
      <c r="L21" s="33">
        <v>0.36685999999999996</v>
      </c>
      <c r="M21" s="33">
        <v>0.46723599999999993</v>
      </c>
      <c r="N21" s="20">
        <v>2.8134999999999997E-2</v>
      </c>
      <c r="O21" s="21">
        <v>8.4086489999999989E-3</v>
      </c>
      <c r="P21" s="18">
        <v>0.20213</v>
      </c>
      <c r="Q21" s="21">
        <v>0.11447199999999999</v>
      </c>
      <c r="R21" s="12">
        <v>23.41</v>
      </c>
      <c r="S21" s="13">
        <v>27.63</v>
      </c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J21" s="11"/>
      <c r="AK21" s="11"/>
      <c r="AL21" s="11"/>
      <c r="AM21" s="11"/>
    </row>
    <row r="22" spans="1:39" x14ac:dyDescent="0.25">
      <c r="A22" s="47"/>
      <c r="B22" s="47"/>
      <c r="C22" s="47"/>
      <c r="D22" s="47"/>
      <c r="E22" s="47"/>
      <c r="F22" s="47"/>
      <c r="G22" s="5" t="s">
        <v>39</v>
      </c>
      <c r="H22" s="12">
        <v>0.85</v>
      </c>
      <c r="I22" s="12">
        <v>0.89</v>
      </c>
      <c r="J22" s="20">
        <v>0.30429999999999996</v>
      </c>
      <c r="K22" s="21">
        <v>0.31701800000000002</v>
      </c>
      <c r="L22" s="33">
        <v>0.38632500000000003</v>
      </c>
      <c r="M22" s="33">
        <v>0.47214499999999998</v>
      </c>
      <c r="N22" s="20">
        <v>1.7935E-2</v>
      </c>
      <c r="O22" s="21">
        <v>1.3283054200000002E-2</v>
      </c>
      <c r="P22" s="18">
        <v>0.14143999999999998</v>
      </c>
      <c r="Q22" s="21">
        <v>6.3546000000000005E-2</v>
      </c>
      <c r="R22" s="12">
        <v>26.62</v>
      </c>
      <c r="S22" s="13">
        <v>35.15</v>
      </c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J22" s="11"/>
      <c r="AK22" s="11"/>
      <c r="AL22" s="11"/>
      <c r="AM22" s="11"/>
    </row>
    <row r="23" spans="1:39" x14ac:dyDescent="0.25">
      <c r="A23" s="47"/>
      <c r="B23" s="47"/>
      <c r="C23" s="47"/>
      <c r="D23" s="47"/>
      <c r="E23" s="47"/>
      <c r="F23" s="47"/>
      <c r="G23" s="5" t="s">
        <v>40</v>
      </c>
      <c r="H23" s="12">
        <v>1.1499999999999999</v>
      </c>
      <c r="I23" s="12">
        <v>1.07</v>
      </c>
      <c r="J23" s="20">
        <v>0.50922000000000001</v>
      </c>
      <c r="K23" s="21">
        <v>0.46084900000000006</v>
      </c>
      <c r="L23" s="33">
        <v>0.377085</v>
      </c>
      <c r="M23" s="33">
        <v>0.433564</v>
      </c>
      <c r="N23" s="20">
        <v>4.9564999999999998E-2</v>
      </c>
      <c r="O23" s="21">
        <v>1.8986978800000002E-2</v>
      </c>
      <c r="P23" s="18">
        <v>0.21412999999999999</v>
      </c>
      <c r="Q23" s="21">
        <v>0.13150300000000001</v>
      </c>
      <c r="R23" s="12">
        <v>46.6</v>
      </c>
      <c r="S23" s="13">
        <v>54.09</v>
      </c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J23" s="11"/>
      <c r="AK23" s="11"/>
      <c r="AL23" s="11"/>
      <c r="AM23" s="11"/>
    </row>
    <row r="24" spans="1:39" x14ac:dyDescent="0.25">
      <c r="A24" s="47"/>
      <c r="B24" s="47"/>
      <c r="C24" s="47"/>
      <c r="D24" s="47"/>
      <c r="E24" s="47"/>
      <c r="F24" s="47"/>
      <c r="G24" s="5" t="s">
        <v>41</v>
      </c>
      <c r="H24" s="12">
        <v>1.17</v>
      </c>
      <c r="I24" s="12">
        <v>1.18</v>
      </c>
      <c r="J24" s="20">
        <v>0.55025099999999993</v>
      </c>
      <c r="K24" s="21">
        <v>0.58233000000000001</v>
      </c>
      <c r="L24" s="33">
        <v>0.38961000000000001</v>
      </c>
      <c r="M24" s="33">
        <v>0.44427</v>
      </c>
      <c r="N24" s="20">
        <v>2.9834999999999997E-2</v>
      </c>
      <c r="O24" s="21">
        <v>2.4108462000000001E-2</v>
      </c>
      <c r="P24" s="18">
        <v>0.20042099999999999</v>
      </c>
      <c r="Q24" s="21">
        <v>0.10454799999999999</v>
      </c>
      <c r="R24" s="12">
        <v>54.78</v>
      </c>
      <c r="S24" s="13">
        <v>71.28</v>
      </c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J24" s="11"/>
      <c r="AK24" s="11"/>
      <c r="AL24" s="11"/>
      <c r="AM24" s="11"/>
    </row>
    <row r="25" spans="1:39" x14ac:dyDescent="0.25">
      <c r="A25" s="47"/>
      <c r="B25" s="47"/>
      <c r="C25" s="47"/>
      <c r="D25" s="47"/>
      <c r="E25" s="47"/>
      <c r="F25" s="47"/>
      <c r="G25" s="5" t="s">
        <v>42</v>
      </c>
      <c r="H25" s="12">
        <v>1.37</v>
      </c>
      <c r="I25" s="12">
        <v>1.29</v>
      </c>
      <c r="J25" s="20">
        <v>0.70705700000000005</v>
      </c>
      <c r="K25" s="21">
        <v>0.67338000000000009</v>
      </c>
      <c r="L25" s="33">
        <v>0.37113299999999999</v>
      </c>
      <c r="M25" s="33">
        <v>0.42944099999999996</v>
      </c>
      <c r="N25" s="20">
        <v>7.3980000000000004E-2</v>
      </c>
      <c r="O25" s="21">
        <v>2.8349298000000002E-2</v>
      </c>
      <c r="P25" s="18">
        <v>0.21796699999999999</v>
      </c>
      <c r="Q25" s="21">
        <v>0.13286999999999999</v>
      </c>
      <c r="R25" s="12">
        <v>73.819999999999993</v>
      </c>
      <c r="S25" s="13">
        <v>86.15</v>
      </c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J25" s="11"/>
      <c r="AK25" s="11"/>
      <c r="AL25" s="11"/>
      <c r="AM25" s="11"/>
    </row>
    <row r="26" spans="1:39" ht="15.75" thickBot="1" x14ac:dyDescent="0.3">
      <c r="A26" s="48"/>
      <c r="B26" s="48"/>
      <c r="C26" s="48"/>
      <c r="D26" s="48"/>
      <c r="E26" s="48"/>
      <c r="F26" s="48"/>
      <c r="G26" s="2" t="s">
        <v>43</v>
      </c>
      <c r="H26" s="14">
        <v>1.39</v>
      </c>
      <c r="I26" s="14">
        <v>1.4</v>
      </c>
      <c r="J26" s="22">
        <v>0.74809799999999993</v>
      </c>
      <c r="K26" s="23">
        <v>0.79155999999999993</v>
      </c>
      <c r="L26" s="34">
        <v>0.38419599999999993</v>
      </c>
      <c r="M26" s="34">
        <v>0.41789999999999994</v>
      </c>
      <c r="N26" s="22">
        <v>4.2811999999999996E-2</v>
      </c>
      <c r="O26" s="23">
        <v>3.2849740000000002E-2</v>
      </c>
      <c r="P26" s="24">
        <v>0.21475499999999997</v>
      </c>
      <c r="Q26" s="23">
        <v>0.13258</v>
      </c>
      <c r="R26" s="14">
        <v>86.8</v>
      </c>
      <c r="S26" s="15">
        <v>112.45</v>
      </c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J26" s="11"/>
      <c r="AK26" s="11"/>
      <c r="AL26" s="11"/>
      <c r="AM26" s="11"/>
    </row>
    <row r="27" spans="1:39" x14ac:dyDescent="0.25">
      <c r="A27" s="46" t="s">
        <v>15</v>
      </c>
      <c r="B27" s="46"/>
      <c r="C27" s="46"/>
      <c r="D27" s="46"/>
      <c r="E27" s="46"/>
      <c r="F27" s="46"/>
      <c r="G27" s="5" t="s">
        <v>32</v>
      </c>
      <c r="H27" s="12">
        <v>0.02</v>
      </c>
      <c r="I27" s="12">
        <v>0.03</v>
      </c>
      <c r="J27" s="20">
        <v>1.0172E-2</v>
      </c>
      <c r="K27" s="21">
        <v>2.1935999999999997E-2</v>
      </c>
      <c r="L27" s="11">
        <v>0</v>
      </c>
      <c r="M27" s="11">
        <v>0</v>
      </c>
      <c r="N27" s="20">
        <v>6.608000000000001E-3</v>
      </c>
      <c r="O27" s="21">
        <v>5.8744607999999992E-3</v>
      </c>
      <c r="P27" s="18">
        <v>3.2200000000000002E-3</v>
      </c>
      <c r="Q27" s="21">
        <v>3.0000000000000001E-5</v>
      </c>
      <c r="R27" s="12">
        <v>0.05</v>
      </c>
      <c r="S27" s="13">
        <v>7.0000000000000007E-2</v>
      </c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J27" s="11"/>
      <c r="AK27" s="11"/>
      <c r="AL27" s="11"/>
      <c r="AM27" s="11"/>
    </row>
    <row r="28" spans="1:39" x14ac:dyDescent="0.25">
      <c r="A28" s="47"/>
      <c r="B28" s="47"/>
      <c r="C28" s="47"/>
      <c r="D28" s="47"/>
      <c r="E28" s="47"/>
      <c r="F28" s="47"/>
      <c r="G28" s="5" t="s">
        <v>33</v>
      </c>
      <c r="H28" s="12">
        <v>0.02</v>
      </c>
      <c r="I28" s="12">
        <v>0.03</v>
      </c>
      <c r="J28" s="20">
        <v>9.6780000000000008E-3</v>
      </c>
      <c r="K28" s="21">
        <v>2.0969999999999999E-2</v>
      </c>
      <c r="L28" s="11">
        <v>0</v>
      </c>
      <c r="M28" s="11">
        <v>0</v>
      </c>
      <c r="N28" s="20">
        <v>6.9340000000000001E-3</v>
      </c>
      <c r="O28" s="21">
        <v>6.3119699999999992E-3</v>
      </c>
      <c r="P28" s="18">
        <v>3.388E-3</v>
      </c>
      <c r="Q28" s="21">
        <v>0</v>
      </c>
      <c r="R28" s="12">
        <v>0.05</v>
      </c>
      <c r="S28" s="13">
        <v>0.1</v>
      </c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J28" s="11"/>
      <c r="AK28" s="11"/>
      <c r="AL28" s="11"/>
      <c r="AM28" s="11"/>
    </row>
    <row r="29" spans="1:39" x14ac:dyDescent="0.25">
      <c r="A29" s="47"/>
      <c r="B29" s="47"/>
      <c r="C29" s="47"/>
      <c r="D29" s="47"/>
      <c r="E29" s="47"/>
      <c r="F29" s="47"/>
      <c r="G29" s="5" t="s">
        <v>34</v>
      </c>
      <c r="H29" s="12">
        <v>0.06</v>
      </c>
      <c r="I29" s="12">
        <v>0.09</v>
      </c>
      <c r="J29" s="20">
        <v>3.2340000000000001E-2</v>
      </c>
      <c r="K29" s="21">
        <v>7.1000999999999995E-2</v>
      </c>
      <c r="L29" s="11">
        <v>0</v>
      </c>
      <c r="M29" s="11">
        <v>0</v>
      </c>
      <c r="N29" s="20">
        <v>1.8821999999999998E-2</v>
      </c>
      <c r="O29" s="21">
        <v>1.3170685499999999E-2</v>
      </c>
      <c r="P29" s="18">
        <v>8.8439999999999994E-3</v>
      </c>
      <c r="Q29" s="21">
        <v>2.3040000000000001E-3</v>
      </c>
      <c r="R29" s="12">
        <v>0.56000000000000005</v>
      </c>
      <c r="S29" s="13">
        <v>0.91</v>
      </c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J29" s="11"/>
      <c r="AK29" s="11"/>
      <c r="AL29" s="11"/>
      <c r="AM29" s="11"/>
    </row>
    <row r="30" spans="1:39" x14ac:dyDescent="0.25">
      <c r="A30" s="47"/>
      <c r="B30" s="47"/>
      <c r="C30" s="47"/>
      <c r="D30" s="47"/>
      <c r="E30" s="47"/>
      <c r="F30" s="47"/>
      <c r="G30" s="5" t="s">
        <v>35</v>
      </c>
      <c r="H30" s="12">
        <v>0.05</v>
      </c>
      <c r="I30" s="12">
        <v>0.1</v>
      </c>
      <c r="J30" s="20">
        <v>2.8765000000000002E-2</v>
      </c>
      <c r="K30" s="21">
        <v>7.6850000000000002E-2</v>
      </c>
      <c r="L30" s="11">
        <v>0</v>
      </c>
      <c r="M30" s="11">
        <v>0</v>
      </c>
      <c r="N30" s="20">
        <v>1.3225000000000001E-2</v>
      </c>
      <c r="O30" s="21">
        <v>1.6983850000000002E-2</v>
      </c>
      <c r="P30" s="18">
        <v>8.0149999999999996E-3</v>
      </c>
      <c r="Q30" s="21">
        <v>1.06E-3</v>
      </c>
      <c r="R30" s="12">
        <v>0.6</v>
      </c>
      <c r="S30" s="13">
        <v>1.3</v>
      </c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J30" s="11"/>
      <c r="AK30" s="11"/>
      <c r="AL30" s="11"/>
      <c r="AM30" s="11"/>
    </row>
    <row r="31" spans="1:39" x14ac:dyDescent="0.25">
      <c r="A31" s="47"/>
      <c r="B31" s="47"/>
      <c r="C31" s="47"/>
      <c r="D31" s="47"/>
      <c r="E31" s="47"/>
      <c r="F31" s="47"/>
      <c r="G31" s="5" t="s">
        <v>36</v>
      </c>
      <c r="H31" s="12">
        <v>0.1</v>
      </c>
      <c r="I31" s="12">
        <v>0.14000000000000001</v>
      </c>
      <c r="J31" s="20">
        <v>5.1639999999999998E-2</v>
      </c>
      <c r="K31" s="21">
        <v>0.11321800000000001</v>
      </c>
      <c r="L31" s="11">
        <v>0</v>
      </c>
      <c r="M31" s="11">
        <v>0</v>
      </c>
      <c r="N31" s="20">
        <v>2.9940000000000001E-2</v>
      </c>
      <c r="O31" s="21">
        <v>1.6156208600000003E-2</v>
      </c>
      <c r="P31" s="18">
        <v>1.8420000000000002E-2</v>
      </c>
      <c r="Q31" s="21">
        <v>6.8040000000000002E-3</v>
      </c>
      <c r="R31" s="12">
        <v>1.62</v>
      </c>
      <c r="S31" s="13">
        <v>2.58</v>
      </c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J31" s="11"/>
      <c r="AK31" s="11"/>
      <c r="AL31" s="11"/>
      <c r="AM31" s="11"/>
    </row>
    <row r="32" spans="1:39" x14ac:dyDescent="0.25">
      <c r="A32" s="47"/>
      <c r="B32" s="47"/>
      <c r="C32" s="47"/>
      <c r="D32" s="47"/>
      <c r="E32" s="47"/>
      <c r="F32" s="47"/>
      <c r="G32" s="5" t="s">
        <v>37</v>
      </c>
      <c r="H32" s="12">
        <v>0.08</v>
      </c>
      <c r="I32" s="12">
        <v>0.16</v>
      </c>
      <c r="J32" s="20">
        <v>5.1887999999999997E-2</v>
      </c>
      <c r="K32" s="21">
        <v>0.128832</v>
      </c>
      <c r="L32" s="11">
        <v>0</v>
      </c>
      <c r="M32" s="11">
        <v>0</v>
      </c>
      <c r="N32" s="20">
        <v>1.9448E-2</v>
      </c>
      <c r="O32" s="21">
        <v>2.1089798400000002E-2</v>
      </c>
      <c r="P32" s="18">
        <v>8.6639999999999998E-3</v>
      </c>
      <c r="Q32" s="21">
        <v>4.9760000000000004E-3</v>
      </c>
      <c r="R32" s="12">
        <v>1.66</v>
      </c>
      <c r="S32" s="13">
        <v>3.64</v>
      </c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J32" s="11"/>
      <c r="AK32" s="11"/>
      <c r="AL32" s="11"/>
      <c r="AM32" s="11"/>
    </row>
    <row r="33" spans="1:39" x14ac:dyDescent="0.25">
      <c r="A33" s="47"/>
      <c r="B33" s="47"/>
      <c r="C33" s="47"/>
      <c r="D33" s="47"/>
      <c r="E33" s="47"/>
      <c r="F33" s="47"/>
      <c r="G33" s="5" t="s">
        <v>38</v>
      </c>
      <c r="H33" s="12">
        <v>0.13</v>
      </c>
      <c r="I33" s="12">
        <v>0.18</v>
      </c>
      <c r="J33" s="20">
        <v>6.2166000000000006E-2</v>
      </c>
      <c r="K33" s="21">
        <v>0.14968799999999999</v>
      </c>
      <c r="L33" s="11">
        <v>0</v>
      </c>
      <c r="M33" s="11">
        <v>0</v>
      </c>
      <c r="N33" s="20">
        <v>3.4943999999999996E-2</v>
      </c>
      <c r="O33" s="21">
        <v>1.5313082399999999E-2</v>
      </c>
      <c r="P33" s="18">
        <v>3.2890000000000003E-2</v>
      </c>
      <c r="Q33" s="21">
        <v>1.1898000000000001E-2</v>
      </c>
      <c r="R33" s="12">
        <v>3.2</v>
      </c>
      <c r="S33" s="13">
        <v>4.93</v>
      </c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J33" s="11"/>
      <c r="AK33" s="11"/>
      <c r="AL33" s="11"/>
      <c r="AM33" s="11"/>
    </row>
    <row r="34" spans="1:39" x14ac:dyDescent="0.25">
      <c r="A34" s="47"/>
      <c r="B34" s="47"/>
      <c r="C34" s="47"/>
      <c r="D34" s="47"/>
      <c r="E34" s="47"/>
      <c r="F34" s="47"/>
      <c r="G34" s="5" t="s">
        <v>39</v>
      </c>
      <c r="H34" s="12">
        <v>0.11</v>
      </c>
      <c r="I34" s="12">
        <v>0.2</v>
      </c>
      <c r="J34" s="20">
        <v>7.1049000000000001E-2</v>
      </c>
      <c r="K34" s="21">
        <v>0.16208</v>
      </c>
      <c r="L34" s="11">
        <v>0</v>
      </c>
      <c r="M34" s="11">
        <v>0</v>
      </c>
      <c r="N34" s="20">
        <v>2.2318999999999999E-2</v>
      </c>
      <c r="O34" s="21">
        <v>2.0973151999999998E-2</v>
      </c>
      <c r="P34" s="18">
        <v>1.6632000000000001E-2</v>
      </c>
      <c r="Q34" s="21">
        <v>1.2020000000000001E-2</v>
      </c>
      <c r="R34" s="12">
        <v>3.11</v>
      </c>
      <c r="S34" s="13">
        <v>6.58</v>
      </c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J34" s="11"/>
      <c r="AK34" s="11"/>
      <c r="AL34" s="11"/>
      <c r="AM34" s="11"/>
    </row>
    <row r="35" spans="1:39" x14ac:dyDescent="0.25">
      <c r="A35" s="47"/>
      <c r="B35" s="47"/>
      <c r="C35" s="47"/>
      <c r="D35" s="47"/>
      <c r="E35" s="47"/>
      <c r="F35" s="47"/>
      <c r="G35" s="5" t="s">
        <v>40</v>
      </c>
      <c r="H35" s="12">
        <v>0.17</v>
      </c>
      <c r="I35" s="12">
        <v>0.23</v>
      </c>
      <c r="J35" s="20">
        <v>7.1825E-2</v>
      </c>
      <c r="K35" s="21">
        <v>0.179952</v>
      </c>
      <c r="L35" s="11">
        <v>0</v>
      </c>
      <c r="M35" s="11">
        <v>0</v>
      </c>
      <c r="N35" s="20">
        <v>4.0834000000000002E-2</v>
      </c>
      <c r="O35" s="21">
        <v>1.0851105599999999E-2</v>
      </c>
      <c r="P35" s="18">
        <v>5.7357999999999999E-2</v>
      </c>
      <c r="Q35" s="21">
        <v>3.6179000000000003E-2</v>
      </c>
      <c r="R35" s="12">
        <v>6.53</v>
      </c>
      <c r="S35" s="13">
        <v>9.69</v>
      </c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J35" s="11"/>
      <c r="AK35" s="11"/>
      <c r="AL35" s="11"/>
      <c r="AM35" s="11"/>
    </row>
    <row r="36" spans="1:39" x14ac:dyDescent="0.25">
      <c r="A36" s="47"/>
      <c r="B36" s="47"/>
      <c r="C36" s="47"/>
      <c r="D36" s="47"/>
      <c r="E36" s="47"/>
      <c r="F36" s="47"/>
      <c r="G36" s="5" t="s">
        <v>41</v>
      </c>
      <c r="H36" s="12">
        <v>0.14000000000000001</v>
      </c>
      <c r="I36" s="12">
        <v>0.25</v>
      </c>
      <c r="J36" s="20">
        <v>8.3608000000000002E-2</v>
      </c>
      <c r="K36" s="21">
        <v>0.20127500000000001</v>
      </c>
      <c r="L36" s="11">
        <v>0</v>
      </c>
      <c r="M36" s="11">
        <v>0</v>
      </c>
      <c r="N36" s="20">
        <v>2.1714000000000001E-2</v>
      </c>
      <c r="O36" s="21">
        <v>2.0288520000000001E-2</v>
      </c>
      <c r="P36" s="18">
        <v>3.4678E-2</v>
      </c>
      <c r="Q36" s="21">
        <v>2.3525000000000001E-2</v>
      </c>
      <c r="R36" s="12">
        <v>5.93</v>
      </c>
      <c r="S36" s="13">
        <v>12.38</v>
      </c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J36" s="11"/>
      <c r="AK36" s="11"/>
      <c r="AL36" s="11"/>
      <c r="AM36" s="11"/>
    </row>
    <row r="37" spans="1:39" x14ac:dyDescent="0.25">
      <c r="A37" s="47"/>
      <c r="B37" s="47"/>
      <c r="C37" s="47"/>
      <c r="D37" s="47"/>
      <c r="E37" s="47"/>
      <c r="F37" s="47"/>
      <c r="G37" s="5" t="s">
        <v>42</v>
      </c>
      <c r="H37" s="12">
        <v>0.22</v>
      </c>
      <c r="I37" s="12">
        <v>0.28000000000000003</v>
      </c>
      <c r="J37" s="20">
        <v>8.7823999999999999E-2</v>
      </c>
      <c r="K37" s="21">
        <v>0.20518400000000003</v>
      </c>
      <c r="L37" s="11">
        <v>0</v>
      </c>
      <c r="M37" s="11">
        <v>0</v>
      </c>
      <c r="N37" s="20">
        <v>4.8818E-2</v>
      </c>
      <c r="O37" s="21">
        <v>8.5151360000000013E-3</v>
      </c>
      <c r="P37" s="18">
        <v>8.3379999999999996E-2</v>
      </c>
      <c r="Q37" s="21">
        <v>6.3196000000000016E-2</v>
      </c>
      <c r="R37" s="12">
        <v>11.2</v>
      </c>
      <c r="S37" s="13">
        <v>16.149999999999999</v>
      </c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J37" s="11"/>
      <c r="AK37" s="11"/>
      <c r="AL37" s="11"/>
      <c r="AM37" s="11"/>
    </row>
    <row r="38" spans="1:39" ht="15.75" thickBot="1" x14ac:dyDescent="0.3">
      <c r="A38" s="48"/>
      <c r="B38" s="48"/>
      <c r="C38" s="48"/>
      <c r="D38" s="48"/>
      <c r="E38" s="48"/>
      <c r="F38" s="48"/>
      <c r="G38" s="2" t="s">
        <v>43</v>
      </c>
      <c r="H38" s="14">
        <v>0.16</v>
      </c>
      <c r="I38" s="14">
        <v>0.3</v>
      </c>
      <c r="J38" s="20">
        <v>8.6736000000000008E-2</v>
      </c>
      <c r="K38" s="21">
        <v>0.22581000000000001</v>
      </c>
      <c r="L38" s="11">
        <v>0</v>
      </c>
      <c r="M38" s="11">
        <v>0</v>
      </c>
      <c r="N38" s="20">
        <v>1.7920000000000002E-2</v>
      </c>
      <c r="O38" s="21">
        <v>1.8019638000000001E-2</v>
      </c>
      <c r="P38" s="18">
        <v>5.5343999999999997E-2</v>
      </c>
      <c r="Q38" s="21">
        <v>5.0250000000000003E-2</v>
      </c>
      <c r="R38" s="14">
        <v>9.14</v>
      </c>
      <c r="S38" s="15">
        <v>19.36</v>
      </c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J38" s="11"/>
      <c r="AK38" s="11"/>
      <c r="AL38" s="11"/>
      <c r="AM38" s="11"/>
    </row>
    <row r="39" spans="1:39" x14ac:dyDescent="0.25">
      <c r="A39" s="46" t="s">
        <v>16</v>
      </c>
      <c r="B39" s="46"/>
      <c r="C39" s="46"/>
      <c r="D39" s="46"/>
      <c r="E39" s="46"/>
      <c r="F39" s="46"/>
      <c r="G39" s="5" t="s">
        <v>32</v>
      </c>
      <c r="H39" s="12">
        <v>0.01</v>
      </c>
      <c r="I39" s="12">
        <v>0.01</v>
      </c>
      <c r="J39" s="25">
        <v>5.7799999999999995E-4</v>
      </c>
      <c r="K39" s="26">
        <v>8.2699999999999994E-4</v>
      </c>
      <c r="L39" s="32">
        <v>3.604E-3</v>
      </c>
      <c r="M39" s="32">
        <v>3.8350000000000003E-3</v>
      </c>
      <c r="N39" s="25">
        <v>2.2730000000000003E-3</v>
      </c>
      <c r="O39" s="26">
        <v>1.6010719999999998E-4</v>
      </c>
      <c r="P39" s="27">
        <v>3.545E-3</v>
      </c>
      <c r="Q39" s="26">
        <v>3.4029999999999998E-3</v>
      </c>
      <c r="R39" s="12">
        <v>0.03</v>
      </c>
      <c r="S39" s="13">
        <v>0.03</v>
      </c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J39" s="11"/>
      <c r="AK39" s="11"/>
      <c r="AL39" s="11"/>
      <c r="AM39" s="11"/>
    </row>
    <row r="40" spans="1:39" x14ac:dyDescent="0.25">
      <c r="A40" s="47"/>
      <c r="B40" s="47"/>
      <c r="C40" s="47"/>
      <c r="D40" s="47"/>
      <c r="E40" s="47"/>
      <c r="F40" s="47"/>
      <c r="G40" s="5" t="s">
        <v>33</v>
      </c>
      <c r="H40" s="12">
        <v>0.01</v>
      </c>
      <c r="I40" s="12">
        <v>0.01</v>
      </c>
      <c r="J40" s="20">
        <v>1.1039999999999999E-3</v>
      </c>
      <c r="K40" s="21">
        <v>6.6600000000000003E-4</v>
      </c>
      <c r="L40" s="33">
        <v>4.1089999999999998E-3</v>
      </c>
      <c r="M40" s="33">
        <v>4.4039999999999999E-3</v>
      </c>
      <c r="N40" s="20">
        <v>1.8799999999999999E-3</v>
      </c>
      <c r="O40" s="21">
        <v>1.017648E-4</v>
      </c>
      <c r="P40" s="18">
        <v>2.9060000000000002E-3</v>
      </c>
      <c r="Q40" s="21">
        <v>3.4029999999999998E-3</v>
      </c>
      <c r="R40" s="12">
        <v>0.03</v>
      </c>
      <c r="S40" s="13">
        <v>0.04</v>
      </c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J40" s="11"/>
      <c r="AK40" s="11"/>
      <c r="AL40" s="11"/>
      <c r="AM40" s="11"/>
    </row>
    <row r="41" spans="1:39" x14ac:dyDescent="0.25">
      <c r="A41" s="47"/>
      <c r="B41" s="47"/>
      <c r="C41" s="47"/>
      <c r="D41" s="47"/>
      <c r="E41" s="47"/>
      <c r="F41" s="47"/>
      <c r="G41" s="5" t="s">
        <v>34</v>
      </c>
      <c r="H41" s="12">
        <v>0.06</v>
      </c>
      <c r="I41" s="12">
        <v>0.06</v>
      </c>
      <c r="J41" s="20">
        <v>6.8279999999999999E-3</v>
      </c>
      <c r="K41" s="21">
        <v>1.0236E-2</v>
      </c>
      <c r="L41" s="33">
        <v>1.8312000000000002E-2</v>
      </c>
      <c r="M41" s="33">
        <v>1.5894000000000002E-2</v>
      </c>
      <c r="N41" s="20">
        <v>1.1316E-2</v>
      </c>
      <c r="O41" s="21">
        <v>8.0454960000000009E-4</v>
      </c>
      <c r="P41" s="18">
        <v>2.3544000000000002E-2</v>
      </c>
      <c r="Q41" s="21">
        <v>2.9148E-2</v>
      </c>
      <c r="R41" s="12">
        <v>0.66</v>
      </c>
      <c r="S41" s="13">
        <v>0.79</v>
      </c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J41" s="11"/>
      <c r="AK41" s="11"/>
      <c r="AL41" s="11"/>
      <c r="AM41" s="11"/>
    </row>
    <row r="42" spans="1:39" x14ac:dyDescent="0.25">
      <c r="A42" s="47"/>
      <c r="B42" s="47"/>
      <c r="C42" s="47"/>
      <c r="D42" s="47"/>
      <c r="E42" s="47"/>
      <c r="F42" s="47"/>
      <c r="G42" s="5" t="s">
        <v>35</v>
      </c>
      <c r="H42" s="12">
        <v>0.06</v>
      </c>
      <c r="I42" s="12">
        <v>7.0000000000000007E-2</v>
      </c>
      <c r="J42" s="20">
        <v>2.418E-3</v>
      </c>
      <c r="K42" s="21">
        <v>2.8490000000000004E-3</v>
      </c>
      <c r="L42" s="33">
        <v>2.7113999999999999E-2</v>
      </c>
      <c r="M42" s="33">
        <v>3.0940000000000002E-2</v>
      </c>
      <c r="N42" s="20">
        <v>6.5160000000000001E-3</v>
      </c>
      <c r="O42" s="21">
        <v>2.2393140000000005E-4</v>
      </c>
      <c r="P42" s="18">
        <v>2.3951999999999998E-2</v>
      </c>
      <c r="Q42" s="21">
        <v>3.0709E-2</v>
      </c>
      <c r="R42" s="12">
        <v>0.74</v>
      </c>
      <c r="S42" s="13">
        <v>1.0900000000000001</v>
      </c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J42" s="11"/>
      <c r="AK42" s="11"/>
      <c r="AL42" s="11"/>
      <c r="AM42" s="11"/>
    </row>
    <row r="43" spans="1:39" x14ac:dyDescent="0.25">
      <c r="A43" s="47"/>
      <c r="B43" s="47"/>
      <c r="C43" s="47"/>
      <c r="D43" s="47"/>
      <c r="E43" s="47"/>
      <c r="F43" s="47"/>
      <c r="G43" s="5" t="s">
        <v>36</v>
      </c>
      <c r="H43" s="12">
        <v>0.09</v>
      </c>
      <c r="I43" s="12">
        <v>0.09</v>
      </c>
      <c r="J43" s="20">
        <v>5.8319999999999995E-3</v>
      </c>
      <c r="K43" s="21">
        <v>1.3122E-2</v>
      </c>
      <c r="L43" s="33">
        <v>4.0014000000000001E-2</v>
      </c>
      <c r="M43" s="33">
        <v>3.4217999999999998E-2</v>
      </c>
      <c r="N43" s="20">
        <v>1.9691999999999998E-2</v>
      </c>
      <c r="O43" s="21">
        <v>8.5817879999999997E-4</v>
      </c>
      <c r="P43" s="18">
        <v>2.4461999999999998E-2</v>
      </c>
      <c r="Q43" s="21">
        <v>3.6764999999999999E-2</v>
      </c>
      <c r="R43" s="12">
        <v>1.59</v>
      </c>
      <c r="S43" s="13">
        <v>2.0299999999999998</v>
      </c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J43" s="11"/>
      <c r="AK43" s="11"/>
      <c r="AL43" s="11"/>
      <c r="AM43" s="11"/>
    </row>
    <row r="44" spans="1:39" x14ac:dyDescent="0.25">
      <c r="A44" s="47"/>
      <c r="B44" s="47"/>
      <c r="C44" s="47"/>
      <c r="D44" s="47"/>
      <c r="E44" s="47"/>
      <c r="F44" s="47"/>
      <c r="G44" s="5" t="s">
        <v>37</v>
      </c>
      <c r="H44" s="12">
        <v>0.09</v>
      </c>
      <c r="I44" s="12">
        <v>0.1</v>
      </c>
      <c r="J44" s="20">
        <v>1.1753999999999999E-2</v>
      </c>
      <c r="K44" s="21">
        <v>1.865E-2</v>
      </c>
      <c r="L44" s="33">
        <v>3.6728999999999998E-2</v>
      </c>
      <c r="M44" s="33">
        <v>3.6130000000000002E-2</v>
      </c>
      <c r="N44" s="20">
        <v>1.1673000000000001E-2</v>
      </c>
      <c r="O44" s="21">
        <v>1.32788E-3</v>
      </c>
      <c r="P44" s="18">
        <v>2.9852999999999998E-2</v>
      </c>
      <c r="Q44" s="21">
        <v>3.8090000000000006E-2</v>
      </c>
      <c r="R44" s="12">
        <v>1.93</v>
      </c>
      <c r="S44" s="13">
        <v>2.74</v>
      </c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J44" s="11"/>
      <c r="AK44" s="11"/>
      <c r="AL44" s="11"/>
      <c r="AM44" s="11"/>
    </row>
    <row r="45" spans="1:39" x14ac:dyDescent="0.25">
      <c r="A45" s="47"/>
      <c r="B45" s="47"/>
      <c r="C45" s="47"/>
      <c r="D45" s="47"/>
      <c r="E45" s="47"/>
      <c r="F45" s="47"/>
      <c r="G45" s="5" t="s">
        <v>38</v>
      </c>
      <c r="H45" s="12">
        <v>0.1</v>
      </c>
      <c r="I45" s="12">
        <v>0.11</v>
      </c>
      <c r="J45" s="20">
        <v>1.1260000000000001E-2</v>
      </c>
      <c r="K45" s="21">
        <v>2.4199999999999999E-2</v>
      </c>
      <c r="L45" s="33">
        <v>4.2599999999999999E-2</v>
      </c>
      <c r="M45" s="33">
        <v>3.9280999999999996E-2</v>
      </c>
      <c r="N45" s="20">
        <v>2.2890000000000001E-2</v>
      </c>
      <c r="O45" s="21">
        <v>1.5221799999999999E-3</v>
      </c>
      <c r="P45" s="18">
        <v>2.324E-2</v>
      </c>
      <c r="Q45" s="21">
        <v>3.9588999999999999E-2</v>
      </c>
      <c r="R45" s="12">
        <v>2.64</v>
      </c>
      <c r="S45" s="13">
        <v>3.4</v>
      </c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J45" s="11"/>
      <c r="AK45" s="11"/>
      <c r="AL45" s="11"/>
      <c r="AM45" s="11"/>
    </row>
    <row r="46" spans="1:39" x14ac:dyDescent="0.25">
      <c r="A46" s="47"/>
      <c r="B46" s="47"/>
      <c r="C46" s="47"/>
      <c r="D46" s="47"/>
      <c r="E46" s="47"/>
      <c r="F46" s="47"/>
      <c r="G46" s="5" t="s">
        <v>39</v>
      </c>
      <c r="H46" s="12">
        <v>0.1</v>
      </c>
      <c r="I46" s="12">
        <v>0.12</v>
      </c>
      <c r="J46" s="20">
        <v>1.7080000000000001E-2</v>
      </c>
      <c r="K46" s="21">
        <v>3.3012E-2</v>
      </c>
      <c r="L46" s="33">
        <v>4.0200000000000007E-2</v>
      </c>
      <c r="M46" s="33">
        <v>3.7199999999999997E-2</v>
      </c>
      <c r="N46" s="20">
        <v>1.5090000000000001E-2</v>
      </c>
      <c r="O46" s="21">
        <v>2.2811291999999999E-3</v>
      </c>
      <c r="P46" s="18">
        <v>2.7630000000000002E-2</v>
      </c>
      <c r="Q46" s="21">
        <v>4.1495999999999998E-2</v>
      </c>
      <c r="R46" s="12">
        <v>3.15</v>
      </c>
      <c r="S46" s="13">
        <v>4.4400000000000004</v>
      </c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J46" s="11"/>
      <c r="AK46" s="11"/>
      <c r="AL46" s="11"/>
      <c r="AM46" s="11"/>
    </row>
    <row r="47" spans="1:39" x14ac:dyDescent="0.25">
      <c r="A47" s="47"/>
      <c r="B47" s="47"/>
      <c r="C47" s="47"/>
      <c r="D47" s="47"/>
      <c r="E47" s="47"/>
      <c r="F47" s="47"/>
      <c r="G47" s="5" t="s">
        <v>40</v>
      </c>
      <c r="H47" s="12">
        <v>0.12</v>
      </c>
      <c r="I47" s="12">
        <v>0.13</v>
      </c>
      <c r="J47" s="20">
        <v>1.95E-2</v>
      </c>
      <c r="K47" s="21">
        <v>4.0755E-2</v>
      </c>
      <c r="L47" s="33">
        <v>4.7687999999999994E-2</v>
      </c>
      <c r="M47" s="33">
        <v>4.1067000000000006E-2</v>
      </c>
      <c r="N47" s="20">
        <v>2.9495999999999998E-2</v>
      </c>
      <c r="O47" s="21">
        <v>2.5308855000000002E-3</v>
      </c>
      <c r="P47" s="18">
        <v>2.3304000000000002E-2</v>
      </c>
      <c r="Q47" s="21">
        <v>4.0092000000000003E-2</v>
      </c>
      <c r="R47" s="12">
        <v>4.8</v>
      </c>
      <c r="S47" s="13">
        <v>6.07</v>
      </c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J47" s="11"/>
      <c r="AK47" s="11"/>
      <c r="AL47" s="11"/>
      <c r="AM47" s="11"/>
    </row>
    <row r="48" spans="1:39" x14ac:dyDescent="0.25">
      <c r="A48" s="47"/>
      <c r="B48" s="47"/>
      <c r="C48" s="47"/>
      <c r="D48" s="47"/>
      <c r="E48" s="47"/>
      <c r="F48" s="47"/>
      <c r="G48" s="5" t="s">
        <v>41</v>
      </c>
      <c r="H48" s="12">
        <v>0.12</v>
      </c>
      <c r="I48" s="12">
        <v>0.14000000000000001</v>
      </c>
      <c r="J48" s="20">
        <v>2.5464000000000001E-2</v>
      </c>
      <c r="K48" s="21">
        <v>5.0008000000000004E-2</v>
      </c>
      <c r="L48" s="33">
        <v>4.6308000000000002E-2</v>
      </c>
      <c r="M48" s="33">
        <v>3.8752000000000002E-2</v>
      </c>
      <c r="N48" s="20">
        <v>2.1252E-2</v>
      </c>
      <c r="O48" s="21">
        <v>3.3805407999999999E-3</v>
      </c>
      <c r="P48" s="18">
        <v>2.6987999999999998E-2</v>
      </c>
      <c r="Q48" s="21">
        <v>4.1776000000000001E-2</v>
      </c>
      <c r="R48" s="12">
        <v>5.56</v>
      </c>
      <c r="S48" s="13">
        <v>7.72</v>
      </c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J48" s="11"/>
      <c r="AK48" s="11"/>
      <c r="AL48" s="11"/>
      <c r="AM48" s="11"/>
    </row>
    <row r="49" spans="1:39" x14ac:dyDescent="0.25">
      <c r="A49" s="47"/>
      <c r="B49" s="47"/>
      <c r="C49" s="47"/>
      <c r="D49" s="47"/>
      <c r="E49" s="47"/>
      <c r="F49" s="47"/>
      <c r="G49" s="5" t="s">
        <v>42</v>
      </c>
      <c r="H49" s="12">
        <v>0.13</v>
      </c>
      <c r="I49" s="12">
        <v>0.14000000000000001</v>
      </c>
      <c r="J49" s="20">
        <v>2.7130999999999999E-2</v>
      </c>
      <c r="K49" s="21">
        <v>5.2654000000000006E-2</v>
      </c>
      <c r="L49" s="33">
        <v>4.8125999999999995E-2</v>
      </c>
      <c r="M49" s="33">
        <v>3.8766000000000002E-2</v>
      </c>
      <c r="N49" s="20">
        <v>3.1226E-2</v>
      </c>
      <c r="O49" s="21">
        <v>3.3698560000000005E-3</v>
      </c>
      <c r="P49" s="18">
        <v>2.3517000000000003E-2</v>
      </c>
      <c r="Q49" s="21">
        <v>3.9620000000000002E-2</v>
      </c>
      <c r="R49" s="12">
        <v>7.08</v>
      </c>
      <c r="S49" s="13">
        <v>8.9700000000000006</v>
      </c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J49" s="11"/>
      <c r="AK49" s="11"/>
      <c r="AL49" s="11"/>
      <c r="AM49" s="11"/>
    </row>
    <row r="50" spans="1:39" ht="15.75" thickBot="1" x14ac:dyDescent="0.3">
      <c r="A50" s="48"/>
      <c r="B50" s="48"/>
      <c r="C50" s="48"/>
      <c r="D50" s="48"/>
      <c r="E50" s="48"/>
      <c r="F50" s="48"/>
      <c r="G50" s="2" t="s">
        <v>43</v>
      </c>
      <c r="H50" s="14">
        <v>0.13</v>
      </c>
      <c r="I50" s="14">
        <v>0.14000000000000001</v>
      </c>
      <c r="J50" s="22">
        <v>3.0315999999999999E-2</v>
      </c>
      <c r="K50" s="23">
        <v>5.5566000000000004E-2</v>
      </c>
      <c r="L50" s="34">
        <v>4.8022000000000002E-2</v>
      </c>
      <c r="M50" s="34">
        <v>3.6344000000000001E-2</v>
      </c>
      <c r="N50" s="22">
        <v>2.5922000000000001E-2</v>
      </c>
      <c r="O50" s="23">
        <v>3.8173842000000001E-3</v>
      </c>
      <c r="P50" s="24">
        <v>2.5740000000000002E-2</v>
      </c>
      <c r="Q50" s="23">
        <v>3.8471999999999999E-2</v>
      </c>
      <c r="R50" s="14">
        <v>7.98</v>
      </c>
      <c r="S50" s="15">
        <v>11.12</v>
      </c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J50" s="11"/>
      <c r="AK50" s="11"/>
      <c r="AL50" s="11"/>
      <c r="AM50" s="11"/>
    </row>
    <row r="51" spans="1:39" x14ac:dyDescent="0.25">
      <c r="A51" s="46" t="s">
        <v>17</v>
      </c>
      <c r="B51" s="46"/>
      <c r="C51" s="46"/>
      <c r="D51" s="46"/>
      <c r="E51" s="46"/>
      <c r="F51" s="46"/>
      <c r="G51" s="5" t="s">
        <v>32</v>
      </c>
      <c r="H51" s="12">
        <v>0.01</v>
      </c>
      <c r="I51" s="12">
        <v>0.02</v>
      </c>
      <c r="J51" s="20">
        <v>1.2670000000000001E-3</v>
      </c>
      <c r="K51" s="21">
        <v>4.9980000000000007E-3</v>
      </c>
      <c r="L51" s="11">
        <v>0</v>
      </c>
      <c r="M51" s="11">
        <v>0</v>
      </c>
      <c r="N51" s="20">
        <v>7.7099999999999998E-4</v>
      </c>
      <c r="O51" s="21">
        <v>1.9392240000000002E-3</v>
      </c>
      <c r="P51" s="18">
        <v>7.9610000000000011E-3</v>
      </c>
      <c r="Q51" s="21">
        <v>7.2419999999999993E-3</v>
      </c>
      <c r="R51" s="12">
        <v>0.03</v>
      </c>
      <c r="S51" s="13">
        <v>0.05</v>
      </c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J51" s="11"/>
      <c r="AK51" s="11"/>
      <c r="AL51" s="11"/>
      <c r="AM51" s="11"/>
    </row>
    <row r="52" spans="1:39" x14ac:dyDescent="0.25">
      <c r="A52" s="47"/>
      <c r="B52" s="47"/>
      <c r="C52" s="47"/>
      <c r="D52" s="47"/>
      <c r="E52" s="47"/>
      <c r="F52" s="47"/>
      <c r="G52" s="5" t="s">
        <v>33</v>
      </c>
      <c r="H52" s="12">
        <v>0.01</v>
      </c>
      <c r="I52" s="12">
        <v>0.02</v>
      </c>
      <c r="J52" s="20">
        <v>2.356E-3</v>
      </c>
      <c r="K52" s="21">
        <v>5.6879999999999995E-3</v>
      </c>
      <c r="L52" s="11">
        <v>0</v>
      </c>
      <c r="M52" s="11">
        <v>0</v>
      </c>
      <c r="N52" s="20">
        <v>5.7399999999999997E-4</v>
      </c>
      <c r="O52" s="21">
        <v>2.0931839999999997E-3</v>
      </c>
      <c r="P52" s="18">
        <v>7.0689999999999998E-3</v>
      </c>
      <c r="Q52" s="21">
        <v>6.9499999999999996E-3</v>
      </c>
      <c r="R52" s="12">
        <v>0.04</v>
      </c>
      <c r="S52" s="13">
        <v>0.08</v>
      </c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J52" s="11"/>
      <c r="AK52" s="11"/>
      <c r="AL52" s="11"/>
      <c r="AM52" s="11"/>
    </row>
    <row r="53" spans="1:39" x14ac:dyDescent="0.25">
      <c r="A53" s="47"/>
      <c r="B53" s="47"/>
      <c r="C53" s="47"/>
      <c r="D53" s="47"/>
      <c r="E53" s="47"/>
      <c r="F53" s="47"/>
      <c r="G53" s="5" t="s">
        <v>34</v>
      </c>
      <c r="H53" s="12">
        <v>0.03</v>
      </c>
      <c r="I53" s="12">
        <v>0.04</v>
      </c>
      <c r="J53" s="20">
        <v>3.3930000000000002E-3</v>
      </c>
      <c r="K53" s="21">
        <v>1.3819999999999999E-2</v>
      </c>
      <c r="L53" s="11">
        <v>0</v>
      </c>
      <c r="M53" s="11">
        <v>0</v>
      </c>
      <c r="N53" s="20">
        <v>3.846E-3</v>
      </c>
      <c r="O53" s="21">
        <v>4.1459999999999995E-3</v>
      </c>
      <c r="P53" s="18">
        <v>2.2761E-2</v>
      </c>
      <c r="Q53" s="21">
        <v>1.418E-2</v>
      </c>
      <c r="R53" s="12">
        <v>0.27</v>
      </c>
      <c r="S53" s="13">
        <v>0.49</v>
      </c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J53" s="11"/>
      <c r="AK53" s="11"/>
      <c r="AL53" s="11"/>
      <c r="AM53" s="11"/>
    </row>
    <row r="54" spans="1:39" x14ac:dyDescent="0.25">
      <c r="A54" s="47"/>
      <c r="B54" s="47"/>
      <c r="C54" s="47"/>
      <c r="D54" s="47"/>
      <c r="E54" s="47"/>
      <c r="F54" s="47"/>
      <c r="G54" s="5" t="s">
        <v>35</v>
      </c>
      <c r="H54" s="12">
        <v>0.02</v>
      </c>
      <c r="I54" s="12">
        <v>0.06</v>
      </c>
      <c r="J54" s="20">
        <v>3.0460000000000001E-3</v>
      </c>
      <c r="K54" s="21">
        <v>2.0580000000000001E-2</v>
      </c>
      <c r="L54" s="11">
        <v>0</v>
      </c>
      <c r="M54" s="11">
        <v>0</v>
      </c>
      <c r="N54" s="20">
        <v>1.4860000000000001E-3</v>
      </c>
      <c r="O54" s="21">
        <v>6.1287240000000003E-3</v>
      </c>
      <c r="P54" s="18">
        <v>1.5467999999999999E-2</v>
      </c>
      <c r="Q54" s="21">
        <v>2.1552000000000002E-2</v>
      </c>
      <c r="R54" s="12">
        <v>0.28999999999999998</v>
      </c>
      <c r="S54" s="13">
        <v>0.75</v>
      </c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J54" s="11"/>
      <c r="AK54" s="11"/>
      <c r="AL54" s="11"/>
      <c r="AM54" s="11"/>
    </row>
    <row r="55" spans="1:39" x14ac:dyDescent="0.25">
      <c r="A55" s="47"/>
      <c r="B55" s="47"/>
      <c r="C55" s="47"/>
      <c r="D55" s="47"/>
      <c r="E55" s="47"/>
      <c r="F55" s="47"/>
      <c r="G55" s="5" t="s">
        <v>36</v>
      </c>
      <c r="H55" s="12">
        <v>0.04</v>
      </c>
      <c r="I55" s="12">
        <v>7.0000000000000007E-2</v>
      </c>
      <c r="J55" s="20">
        <v>4.8120000000000003E-3</v>
      </c>
      <c r="K55" s="21">
        <v>2.6194000000000002E-2</v>
      </c>
      <c r="L55" s="11">
        <v>0</v>
      </c>
      <c r="M55" s="11">
        <v>0</v>
      </c>
      <c r="N55" s="20">
        <v>5.2200000000000007E-3</v>
      </c>
      <c r="O55" s="21">
        <v>7.3264618000000005E-3</v>
      </c>
      <c r="P55" s="18">
        <v>2.9967999999999998E-2</v>
      </c>
      <c r="Q55" s="21">
        <v>2.4227000000000002E-2</v>
      </c>
      <c r="R55" s="12">
        <v>0.88</v>
      </c>
      <c r="S55" s="13">
        <v>1.56</v>
      </c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J55" s="11"/>
      <c r="AK55" s="11"/>
      <c r="AL55" s="11"/>
      <c r="AM55" s="11"/>
    </row>
    <row r="56" spans="1:39" x14ac:dyDescent="0.25">
      <c r="A56" s="47"/>
      <c r="B56" s="47"/>
      <c r="C56" s="47"/>
      <c r="D56" s="47"/>
      <c r="E56" s="47"/>
      <c r="F56" s="47"/>
      <c r="G56" s="5" t="s">
        <v>37</v>
      </c>
      <c r="H56" s="12">
        <v>7.0000000000000007E-2</v>
      </c>
      <c r="I56" s="12">
        <v>0.08</v>
      </c>
      <c r="J56" s="20">
        <v>6.0060000000000009E-3</v>
      </c>
      <c r="K56" s="21">
        <v>2.9744000000000003E-2</v>
      </c>
      <c r="L56" s="11">
        <v>0</v>
      </c>
      <c r="M56" s="11">
        <v>0</v>
      </c>
      <c r="N56" s="20">
        <v>2.0790000000000001E-3</v>
      </c>
      <c r="O56" s="21">
        <v>8.4205264000000012E-3</v>
      </c>
      <c r="P56" s="18">
        <v>6.1915000000000005E-2</v>
      </c>
      <c r="Q56" s="21">
        <v>2.7608000000000001E-2</v>
      </c>
      <c r="R56" s="12">
        <v>1.44</v>
      </c>
      <c r="S56" s="13">
        <v>2.2400000000000002</v>
      </c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J56" s="11"/>
      <c r="AK56" s="11"/>
      <c r="AL56" s="11"/>
      <c r="AM56" s="11"/>
    </row>
    <row r="57" spans="1:39" x14ac:dyDescent="0.25">
      <c r="A57" s="47"/>
      <c r="B57" s="47"/>
      <c r="C57" s="47"/>
      <c r="D57" s="47"/>
      <c r="E57" s="47"/>
      <c r="F57" s="47"/>
      <c r="G57" s="5" t="s">
        <v>38</v>
      </c>
      <c r="H57" s="12">
        <v>0.09</v>
      </c>
      <c r="I57" s="12">
        <v>0.12</v>
      </c>
      <c r="J57" s="20">
        <v>1.4445E-2</v>
      </c>
      <c r="K57" s="21">
        <v>3.9731999999999996E-2</v>
      </c>
      <c r="L57" s="11">
        <v>0</v>
      </c>
      <c r="M57" s="11">
        <v>0</v>
      </c>
      <c r="N57" s="20">
        <v>1.1565000000000001E-2</v>
      </c>
      <c r="O57" s="21">
        <v>8.9555927999999986E-3</v>
      </c>
      <c r="P57" s="18">
        <v>6.3989999999999991E-2</v>
      </c>
      <c r="Q57" s="21">
        <v>5.3207999999999998E-2</v>
      </c>
      <c r="R57" s="12">
        <v>2.42</v>
      </c>
      <c r="S57" s="13">
        <v>3.44</v>
      </c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J57" s="11"/>
      <c r="AK57" s="11"/>
      <c r="AL57" s="11"/>
      <c r="AM57" s="11"/>
    </row>
    <row r="58" spans="1:39" x14ac:dyDescent="0.25">
      <c r="A58" s="47"/>
      <c r="B58" s="47"/>
      <c r="C58" s="47"/>
      <c r="D58" s="47"/>
      <c r="E58" s="47"/>
      <c r="F58" s="47"/>
      <c r="G58" s="5" t="s">
        <v>39</v>
      </c>
      <c r="H58" s="12">
        <v>0.09</v>
      </c>
      <c r="I58" s="12">
        <v>0.12</v>
      </c>
      <c r="J58" s="20">
        <v>1.2375000000000001E-2</v>
      </c>
      <c r="K58" s="21">
        <v>4.6883999999999995E-2</v>
      </c>
      <c r="L58" s="11">
        <v>0</v>
      </c>
      <c r="M58" s="11">
        <v>0</v>
      </c>
      <c r="N58" s="20">
        <v>4.4459999999999994E-3</v>
      </c>
      <c r="O58" s="21">
        <v>1.265868E-2</v>
      </c>
      <c r="P58" s="18">
        <v>7.3179000000000008E-2</v>
      </c>
      <c r="Q58" s="21">
        <v>4.0715999999999995E-2</v>
      </c>
      <c r="R58" s="12">
        <v>2.64</v>
      </c>
      <c r="S58" s="13">
        <v>4.2</v>
      </c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J58" s="11"/>
      <c r="AK58" s="11"/>
      <c r="AL58" s="11"/>
      <c r="AM58" s="11"/>
    </row>
    <row r="59" spans="1:39" x14ac:dyDescent="0.25">
      <c r="A59" s="47"/>
      <c r="B59" s="47"/>
      <c r="C59" s="47"/>
      <c r="D59" s="47"/>
      <c r="E59" s="47"/>
      <c r="F59" s="47"/>
      <c r="G59" s="5" t="s">
        <v>40</v>
      </c>
      <c r="H59" s="12">
        <v>0.11</v>
      </c>
      <c r="I59" s="12">
        <v>0.16</v>
      </c>
      <c r="J59" s="20">
        <v>1.8600999999999999E-2</v>
      </c>
      <c r="K59" s="21">
        <v>5.0768000000000008E-2</v>
      </c>
      <c r="L59" s="11">
        <v>0</v>
      </c>
      <c r="M59" s="11">
        <v>0</v>
      </c>
      <c r="N59" s="20">
        <v>1.2903E-2</v>
      </c>
      <c r="O59" s="21">
        <v>9.6662272000000021E-3</v>
      </c>
      <c r="P59" s="18">
        <v>7.8495999999999996E-2</v>
      </c>
      <c r="Q59" s="21">
        <v>7.8768000000000005E-2</v>
      </c>
      <c r="R59" s="12">
        <v>4.4400000000000004</v>
      </c>
      <c r="S59" s="13">
        <v>7.09</v>
      </c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J59" s="11"/>
      <c r="AK59" s="11"/>
      <c r="AL59" s="11"/>
      <c r="AM59" s="11"/>
    </row>
    <row r="60" spans="1:39" x14ac:dyDescent="0.25">
      <c r="A60" s="47"/>
      <c r="B60" s="47"/>
      <c r="C60" s="47"/>
      <c r="D60" s="47"/>
      <c r="E60" s="47"/>
      <c r="F60" s="47"/>
      <c r="G60" s="5" t="s">
        <v>41</v>
      </c>
      <c r="H60" s="12">
        <v>0.1</v>
      </c>
      <c r="I60" s="12">
        <v>0.22</v>
      </c>
      <c r="J60" s="20">
        <v>1.6490000000000001E-2</v>
      </c>
      <c r="K60" s="21">
        <v>7.6097999999999999E-2</v>
      </c>
      <c r="L60" s="11">
        <v>0</v>
      </c>
      <c r="M60" s="11">
        <v>0</v>
      </c>
      <c r="N60" s="20">
        <v>5.0400000000000002E-3</v>
      </c>
      <c r="O60" s="21">
        <v>1.56837978E-2</v>
      </c>
      <c r="P60" s="18">
        <v>7.8469999999999998E-2</v>
      </c>
      <c r="Q60" s="21">
        <v>9.8560000000000009E-2</v>
      </c>
      <c r="R60" s="12">
        <v>4.3</v>
      </c>
      <c r="S60" s="13">
        <v>10.38</v>
      </c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J60" s="11"/>
      <c r="AK60" s="11"/>
      <c r="AL60" s="11"/>
      <c r="AM60" s="11"/>
    </row>
    <row r="61" spans="1:39" x14ac:dyDescent="0.25">
      <c r="A61" s="47"/>
      <c r="B61" s="47"/>
      <c r="C61" s="47"/>
      <c r="D61" s="47"/>
      <c r="E61" s="47"/>
      <c r="F61" s="47"/>
      <c r="G61" s="5" t="s">
        <v>42</v>
      </c>
      <c r="H61" s="12">
        <v>0.14000000000000001</v>
      </c>
      <c r="I61" s="12">
        <v>0.26</v>
      </c>
      <c r="J61" s="20">
        <v>2.4948000000000001E-2</v>
      </c>
      <c r="K61" s="21">
        <v>7.8312000000000007E-2</v>
      </c>
      <c r="L61" s="11">
        <v>0</v>
      </c>
      <c r="M61" s="11">
        <v>0</v>
      </c>
      <c r="N61" s="20">
        <v>1.7024000000000001E-2</v>
      </c>
      <c r="O61" s="21">
        <v>1.2858830400000002E-2</v>
      </c>
      <c r="P61" s="18">
        <v>9.8028000000000018E-2</v>
      </c>
      <c r="Q61" s="21">
        <v>0.13897000000000001</v>
      </c>
      <c r="R61" s="12">
        <v>7.4</v>
      </c>
      <c r="S61" s="13">
        <v>13.83</v>
      </c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J61" s="11"/>
      <c r="AK61" s="11"/>
      <c r="AL61" s="11"/>
      <c r="AM61" s="11"/>
    </row>
    <row r="62" spans="1:39" ht="15.75" thickBot="1" x14ac:dyDescent="0.3">
      <c r="A62" s="48"/>
      <c r="B62" s="48"/>
      <c r="C62" s="48"/>
      <c r="D62" s="48"/>
      <c r="E62" s="48"/>
      <c r="F62" s="48"/>
      <c r="G62" s="2" t="s">
        <v>43</v>
      </c>
      <c r="H62" s="14">
        <v>0.11</v>
      </c>
      <c r="I62" s="14">
        <v>0.27</v>
      </c>
      <c r="J62" s="20">
        <v>1.8755000000000001E-2</v>
      </c>
      <c r="K62" s="21">
        <v>8.820900000000001E-2</v>
      </c>
      <c r="L62" s="11">
        <v>0</v>
      </c>
      <c r="M62" s="11">
        <v>0</v>
      </c>
      <c r="N62" s="20">
        <v>6.5009999999999998E-3</v>
      </c>
      <c r="O62" s="21">
        <v>1.5498321300000001E-2</v>
      </c>
      <c r="P62" s="18">
        <v>8.4744E-2</v>
      </c>
      <c r="Q62" s="21">
        <v>0.134352</v>
      </c>
      <c r="R62" s="14">
        <v>6.57</v>
      </c>
      <c r="S62" s="15">
        <v>16.940000000000001</v>
      </c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J62" s="11"/>
      <c r="AK62" s="11"/>
      <c r="AL62" s="11"/>
      <c r="AM62" s="11"/>
    </row>
    <row r="63" spans="1:39" x14ac:dyDescent="0.25">
      <c r="A63" s="46" t="s">
        <v>18</v>
      </c>
      <c r="B63" s="46"/>
      <c r="C63" s="46"/>
      <c r="D63" s="46"/>
      <c r="E63" s="46"/>
      <c r="F63" s="46"/>
      <c r="G63" s="5" t="s">
        <v>32</v>
      </c>
      <c r="H63" s="12">
        <v>0</v>
      </c>
      <c r="I63" s="12">
        <v>0</v>
      </c>
      <c r="J63" s="25">
        <v>0</v>
      </c>
      <c r="K63" s="26">
        <v>0</v>
      </c>
      <c r="L63" s="32">
        <v>0</v>
      </c>
      <c r="M63" s="32">
        <v>0</v>
      </c>
      <c r="N63" s="25">
        <v>0</v>
      </c>
      <c r="O63" s="26">
        <v>0</v>
      </c>
      <c r="P63" s="27">
        <v>0</v>
      </c>
      <c r="Q63" s="26">
        <v>0</v>
      </c>
      <c r="R63" s="12">
        <v>0</v>
      </c>
      <c r="S63" s="13">
        <v>0</v>
      </c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J63" s="11"/>
      <c r="AK63" s="11"/>
      <c r="AL63" s="11"/>
      <c r="AM63" s="11"/>
    </row>
    <row r="64" spans="1:39" x14ac:dyDescent="0.25">
      <c r="A64" s="47"/>
      <c r="B64" s="47"/>
      <c r="C64" s="47"/>
      <c r="D64" s="47"/>
      <c r="E64" s="47"/>
      <c r="F64" s="47"/>
      <c r="G64" s="5" t="s">
        <v>33</v>
      </c>
      <c r="H64" s="12">
        <v>0</v>
      </c>
      <c r="I64" s="12">
        <v>0</v>
      </c>
      <c r="J64" s="20">
        <v>0</v>
      </c>
      <c r="K64" s="21">
        <v>0</v>
      </c>
      <c r="L64" s="33">
        <v>0</v>
      </c>
      <c r="M64" s="33">
        <v>0</v>
      </c>
      <c r="N64" s="20">
        <v>0</v>
      </c>
      <c r="O64" s="21">
        <v>0</v>
      </c>
      <c r="P64" s="18">
        <v>0</v>
      </c>
      <c r="Q64" s="21">
        <v>0</v>
      </c>
      <c r="R64" s="12">
        <v>0</v>
      </c>
      <c r="S64" s="13">
        <v>0</v>
      </c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J64" s="11"/>
      <c r="AK64" s="11"/>
      <c r="AL64" s="11"/>
      <c r="AM64" s="11"/>
    </row>
    <row r="65" spans="1:39" x14ac:dyDescent="0.25">
      <c r="A65" s="47"/>
      <c r="B65" s="47"/>
      <c r="C65" s="47"/>
      <c r="D65" s="47"/>
      <c r="E65" s="47"/>
      <c r="F65" s="47"/>
      <c r="G65" s="5" t="s">
        <v>34</v>
      </c>
      <c r="H65" s="12">
        <v>0.01</v>
      </c>
      <c r="I65" s="12">
        <v>0</v>
      </c>
      <c r="J65" s="20">
        <v>6.4999999999999994E-5</v>
      </c>
      <c r="K65" s="21">
        <v>0</v>
      </c>
      <c r="L65" s="33">
        <v>0</v>
      </c>
      <c r="M65" s="33">
        <v>0</v>
      </c>
      <c r="N65" s="20">
        <v>1.2999999999999999E-5</v>
      </c>
      <c r="O65" s="21">
        <v>0</v>
      </c>
      <c r="P65" s="18">
        <v>9.9220000000000003E-3</v>
      </c>
      <c r="Q65" s="21">
        <v>0</v>
      </c>
      <c r="R65" s="12">
        <v>7.0000000000000007E-2</v>
      </c>
      <c r="S65" s="13">
        <v>0.06</v>
      </c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J65" s="11"/>
      <c r="AK65" s="11"/>
      <c r="AL65" s="11"/>
      <c r="AM65" s="11"/>
    </row>
    <row r="66" spans="1:39" x14ac:dyDescent="0.25">
      <c r="A66" s="47"/>
      <c r="B66" s="47"/>
      <c r="C66" s="47"/>
      <c r="D66" s="47"/>
      <c r="E66" s="47"/>
      <c r="F66" s="47"/>
      <c r="G66" s="5" t="s">
        <v>35</v>
      </c>
      <c r="H66" s="12">
        <v>0</v>
      </c>
      <c r="I66" s="12">
        <v>0.01</v>
      </c>
      <c r="J66" s="20">
        <v>0</v>
      </c>
      <c r="K66" s="21">
        <v>4.0850000000000001E-3</v>
      </c>
      <c r="L66" s="33">
        <v>0</v>
      </c>
      <c r="M66" s="33">
        <v>0</v>
      </c>
      <c r="N66" s="20">
        <v>0</v>
      </c>
      <c r="O66" s="21">
        <v>2.4918500000000002E-4</v>
      </c>
      <c r="P66" s="18">
        <v>0</v>
      </c>
      <c r="Q66" s="21">
        <v>5.3049999999999998E-3</v>
      </c>
      <c r="R66" s="12">
        <v>0.06</v>
      </c>
      <c r="S66" s="13">
        <v>0.09</v>
      </c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J66" s="11"/>
      <c r="AK66" s="11"/>
      <c r="AL66" s="11"/>
      <c r="AM66" s="11"/>
    </row>
    <row r="67" spans="1:39" x14ac:dyDescent="0.25">
      <c r="A67" s="47"/>
      <c r="B67" s="47"/>
      <c r="C67" s="47"/>
      <c r="D67" s="47"/>
      <c r="E67" s="47"/>
      <c r="F67" s="47"/>
      <c r="G67" s="5" t="s">
        <v>36</v>
      </c>
      <c r="H67" s="12">
        <v>0.01</v>
      </c>
      <c r="I67" s="12">
        <v>0.03</v>
      </c>
      <c r="J67" s="20">
        <v>1.16E-4</v>
      </c>
      <c r="K67" s="21">
        <v>4.9290000000000002E-3</v>
      </c>
      <c r="L67" s="33">
        <v>0</v>
      </c>
      <c r="M67" s="33">
        <v>0</v>
      </c>
      <c r="N67" s="20">
        <v>1.7E-5</v>
      </c>
      <c r="O67" s="21">
        <v>8.1328500000000013E-5</v>
      </c>
      <c r="P67" s="18">
        <v>9.8670000000000008E-3</v>
      </c>
      <c r="Q67" s="21">
        <v>2.4576000000000001E-2</v>
      </c>
      <c r="R67" s="12">
        <v>0.19</v>
      </c>
      <c r="S67" s="13">
        <v>0.47</v>
      </c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J67" s="11"/>
      <c r="AK67" s="11"/>
      <c r="AL67" s="11"/>
      <c r="AM67" s="11"/>
    </row>
    <row r="68" spans="1:39" x14ac:dyDescent="0.25">
      <c r="A68" s="47"/>
      <c r="B68" s="47"/>
      <c r="C68" s="47"/>
      <c r="D68" s="47"/>
      <c r="E68" s="47"/>
      <c r="F68" s="47"/>
      <c r="G68" s="5" t="s">
        <v>37</v>
      </c>
      <c r="H68" s="12">
        <v>0.01</v>
      </c>
      <c r="I68" s="12">
        <v>0.04</v>
      </c>
      <c r="J68" s="20">
        <v>1.11E-4</v>
      </c>
      <c r="K68" s="21">
        <v>6.7879999999999998E-3</v>
      </c>
      <c r="L68" s="33">
        <v>0</v>
      </c>
      <c r="M68" s="33">
        <v>0</v>
      </c>
      <c r="N68" s="20">
        <v>1.9000000000000001E-5</v>
      </c>
      <c r="O68" s="21">
        <v>1.099656E-4</v>
      </c>
      <c r="P68" s="18">
        <v>9.8700000000000003E-3</v>
      </c>
      <c r="Q68" s="21">
        <v>3.2564000000000003E-2</v>
      </c>
      <c r="R68" s="12">
        <v>0.16</v>
      </c>
      <c r="S68" s="13">
        <v>0.78</v>
      </c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J68" s="11"/>
      <c r="AK68" s="11"/>
      <c r="AL68" s="11"/>
      <c r="AM68" s="11"/>
    </row>
    <row r="69" spans="1:39" x14ac:dyDescent="0.25">
      <c r="A69" s="47"/>
      <c r="B69" s="47"/>
      <c r="C69" s="47"/>
      <c r="D69" s="47"/>
      <c r="E69" s="47"/>
      <c r="F69" s="47"/>
      <c r="G69" s="5" t="s">
        <v>38</v>
      </c>
      <c r="H69" s="12">
        <v>0.01</v>
      </c>
      <c r="I69" s="12">
        <v>0.04</v>
      </c>
      <c r="J69" s="20">
        <v>1.54E-4</v>
      </c>
      <c r="K69" s="21">
        <v>7.7520000000000002E-3</v>
      </c>
      <c r="L69" s="33">
        <v>0</v>
      </c>
      <c r="M69" s="33">
        <v>0</v>
      </c>
      <c r="N69" s="20">
        <v>1.7E-5</v>
      </c>
      <c r="O69" s="21">
        <v>1.1472960000000001E-4</v>
      </c>
      <c r="P69" s="18">
        <v>9.8290000000000009E-3</v>
      </c>
      <c r="Q69" s="21">
        <v>3.1656000000000004E-2</v>
      </c>
      <c r="R69" s="12">
        <v>0.3</v>
      </c>
      <c r="S69" s="13">
        <v>0.95</v>
      </c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J69" s="11"/>
      <c r="AK69" s="11"/>
      <c r="AL69" s="11"/>
      <c r="AM69" s="11"/>
    </row>
    <row r="70" spans="1:39" x14ac:dyDescent="0.25">
      <c r="A70" s="47"/>
      <c r="B70" s="47"/>
      <c r="C70" s="47"/>
      <c r="D70" s="47"/>
      <c r="E70" s="47"/>
      <c r="F70" s="47"/>
      <c r="G70" s="5" t="s">
        <v>39</v>
      </c>
      <c r="H70" s="12">
        <v>0.01</v>
      </c>
      <c r="I70" s="12">
        <v>0.05</v>
      </c>
      <c r="J70" s="20">
        <v>1.37E-4</v>
      </c>
      <c r="K70" s="21">
        <v>9.3950000000000006E-3</v>
      </c>
      <c r="L70" s="33">
        <v>0</v>
      </c>
      <c r="M70" s="33">
        <v>0</v>
      </c>
      <c r="N70" s="20">
        <v>1.7E-5</v>
      </c>
      <c r="O70" s="21">
        <v>1.287115E-4</v>
      </c>
      <c r="P70" s="18">
        <v>9.8460000000000006E-3</v>
      </c>
      <c r="Q70" s="21">
        <v>3.9915000000000006E-2</v>
      </c>
      <c r="R70" s="12">
        <v>0.36</v>
      </c>
      <c r="S70" s="13">
        <v>1.36</v>
      </c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J70" s="11"/>
      <c r="AK70" s="11"/>
      <c r="AL70" s="11"/>
      <c r="AM70" s="11"/>
    </row>
    <row r="71" spans="1:39" x14ac:dyDescent="0.25">
      <c r="A71" s="47"/>
      <c r="B71" s="47"/>
      <c r="C71" s="47"/>
      <c r="D71" s="47"/>
      <c r="E71" s="47"/>
      <c r="F71" s="47"/>
      <c r="G71" s="5" t="s">
        <v>40</v>
      </c>
      <c r="H71" s="12">
        <v>0.01</v>
      </c>
      <c r="I71" s="12">
        <v>0.05</v>
      </c>
      <c r="J71" s="20">
        <v>2.0000000000000001E-4</v>
      </c>
      <c r="K71" s="21">
        <v>1.0575000000000001E-2</v>
      </c>
      <c r="L71" s="33">
        <v>0</v>
      </c>
      <c r="M71" s="33">
        <v>0</v>
      </c>
      <c r="N71" s="20">
        <v>1.7E-5</v>
      </c>
      <c r="O71" s="21">
        <v>1.3007250000000002E-4</v>
      </c>
      <c r="P71" s="18">
        <v>9.783E-3</v>
      </c>
      <c r="Q71" s="21">
        <v>3.8810000000000004E-2</v>
      </c>
      <c r="R71" s="12">
        <v>0.48</v>
      </c>
      <c r="S71" s="13">
        <v>1.55</v>
      </c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J71" s="11"/>
      <c r="AK71" s="11"/>
      <c r="AL71" s="11"/>
      <c r="AM71" s="11"/>
    </row>
    <row r="72" spans="1:39" x14ac:dyDescent="0.25">
      <c r="A72" s="47"/>
      <c r="B72" s="47"/>
      <c r="C72" s="47"/>
      <c r="D72" s="47"/>
      <c r="E72" s="47"/>
      <c r="F72" s="47"/>
      <c r="G72" s="5" t="s">
        <v>41</v>
      </c>
      <c r="H72" s="12">
        <v>0.01</v>
      </c>
      <c r="I72" s="12">
        <v>0.05</v>
      </c>
      <c r="J72" s="20">
        <v>1.7899999999999999E-4</v>
      </c>
      <c r="K72" s="21">
        <v>1.0625000000000001E-2</v>
      </c>
      <c r="L72" s="33">
        <v>0</v>
      </c>
      <c r="M72" s="33">
        <v>0</v>
      </c>
      <c r="N72" s="20">
        <v>1.7E-5</v>
      </c>
      <c r="O72" s="21">
        <v>1.2962500000000002E-4</v>
      </c>
      <c r="P72" s="18">
        <v>9.8040000000000002E-3</v>
      </c>
      <c r="Q72" s="21">
        <v>3.8769999999999999E-2</v>
      </c>
      <c r="R72" s="12">
        <v>0.59</v>
      </c>
      <c r="S72" s="13">
        <v>2.21</v>
      </c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J72" s="11"/>
      <c r="AK72" s="11"/>
      <c r="AL72" s="11"/>
      <c r="AM72" s="11"/>
    </row>
    <row r="73" spans="1:39" x14ac:dyDescent="0.25">
      <c r="A73" s="47"/>
      <c r="B73" s="47"/>
      <c r="C73" s="47"/>
      <c r="D73" s="47"/>
      <c r="E73" s="47"/>
      <c r="F73" s="47"/>
      <c r="G73" s="5" t="s">
        <v>42</v>
      </c>
      <c r="H73" s="12">
        <v>0.01</v>
      </c>
      <c r="I73" s="12">
        <v>0.05</v>
      </c>
      <c r="J73" s="20">
        <v>2.3800000000000001E-4</v>
      </c>
      <c r="K73" s="21">
        <v>1.2125E-2</v>
      </c>
      <c r="L73" s="33">
        <v>0</v>
      </c>
      <c r="M73" s="33">
        <v>0</v>
      </c>
      <c r="N73" s="20">
        <v>1.7E-5</v>
      </c>
      <c r="O73" s="21">
        <v>1.442875E-4</v>
      </c>
      <c r="P73" s="18">
        <v>9.7450000000000002E-3</v>
      </c>
      <c r="Q73" s="21">
        <v>3.7275000000000003E-2</v>
      </c>
      <c r="R73" s="12">
        <v>0.69</v>
      </c>
      <c r="S73" s="13">
        <v>2.17</v>
      </c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J73" s="11"/>
      <c r="AK73" s="11"/>
      <c r="AL73" s="11"/>
      <c r="AM73" s="11"/>
    </row>
    <row r="74" spans="1:39" ht="15.75" thickBot="1" x14ac:dyDescent="0.3">
      <c r="A74" s="48"/>
      <c r="B74" s="48"/>
      <c r="C74" s="48"/>
      <c r="D74" s="48"/>
      <c r="E74" s="48"/>
      <c r="F74" s="48"/>
      <c r="G74" s="2" t="s">
        <v>43</v>
      </c>
      <c r="H74" s="14">
        <v>0.01</v>
      </c>
      <c r="I74" s="14">
        <v>0.05</v>
      </c>
      <c r="J74" s="22">
        <v>2.1700000000000002E-4</v>
      </c>
      <c r="K74" s="23">
        <v>1.2030000000000001E-2</v>
      </c>
      <c r="L74" s="34">
        <v>0</v>
      </c>
      <c r="M74" s="34">
        <v>0</v>
      </c>
      <c r="N74" s="22">
        <v>1.7E-5</v>
      </c>
      <c r="O74" s="23">
        <v>1.4195400000000002E-4</v>
      </c>
      <c r="P74" s="24">
        <v>9.7660000000000004E-3</v>
      </c>
      <c r="Q74" s="23">
        <v>3.7380000000000004E-2</v>
      </c>
      <c r="R74" s="14">
        <v>0.84</v>
      </c>
      <c r="S74" s="15">
        <v>3.1</v>
      </c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J74" s="11"/>
      <c r="AK74" s="11"/>
      <c r="AL74" s="11"/>
      <c r="AM74" s="11"/>
    </row>
    <row r="75" spans="1:39" x14ac:dyDescent="0.25">
      <c r="A75" s="46" t="s">
        <v>19</v>
      </c>
      <c r="B75" s="46"/>
      <c r="C75" s="46"/>
      <c r="D75" s="46"/>
      <c r="E75" s="46"/>
      <c r="F75" s="46"/>
      <c r="G75" s="5" t="s">
        <v>32</v>
      </c>
      <c r="H75" s="12">
        <v>0</v>
      </c>
      <c r="I75" s="12">
        <v>0</v>
      </c>
      <c r="J75" s="20">
        <v>0</v>
      </c>
      <c r="K75" s="21">
        <v>0</v>
      </c>
      <c r="L75" s="11">
        <v>0</v>
      </c>
      <c r="M75" s="11">
        <v>0</v>
      </c>
      <c r="N75" s="20">
        <v>0</v>
      </c>
      <c r="O75" s="21">
        <v>0</v>
      </c>
      <c r="P75" s="18">
        <v>0</v>
      </c>
      <c r="Q75" s="21">
        <v>0</v>
      </c>
      <c r="R75" s="12">
        <v>0.01</v>
      </c>
      <c r="S75" s="13">
        <v>0</v>
      </c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J75" s="11"/>
      <c r="AK75" s="11"/>
      <c r="AL75" s="11"/>
      <c r="AM75" s="11"/>
    </row>
    <row r="76" spans="1:39" x14ac:dyDescent="0.25">
      <c r="A76" s="47"/>
      <c r="B76" s="47"/>
      <c r="C76" s="47"/>
      <c r="D76" s="47"/>
      <c r="E76" s="47"/>
      <c r="F76" s="47"/>
      <c r="G76" s="5" t="s">
        <v>33</v>
      </c>
      <c r="H76" s="12">
        <v>0.01</v>
      </c>
      <c r="I76" s="12">
        <v>0.01</v>
      </c>
      <c r="J76" s="20">
        <v>1.356E-3</v>
      </c>
      <c r="K76" s="21">
        <v>0</v>
      </c>
      <c r="L76" s="11">
        <v>0</v>
      </c>
      <c r="M76" s="11">
        <v>0</v>
      </c>
      <c r="N76" s="20">
        <v>7.758000000000001E-3</v>
      </c>
      <c r="O76" s="21">
        <v>0</v>
      </c>
      <c r="P76" s="18">
        <v>8.8599999999999996E-4</v>
      </c>
      <c r="Q76" s="21">
        <v>0.01</v>
      </c>
      <c r="R76" s="12">
        <v>0.03</v>
      </c>
      <c r="S76" s="13">
        <v>0.04</v>
      </c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J76" s="11"/>
      <c r="AK76" s="11"/>
      <c r="AL76" s="11"/>
      <c r="AM76" s="11"/>
    </row>
    <row r="77" spans="1:39" x14ac:dyDescent="0.25">
      <c r="A77" s="47"/>
      <c r="B77" s="47"/>
      <c r="C77" s="47"/>
      <c r="D77" s="47"/>
      <c r="E77" s="47"/>
      <c r="F77" s="47"/>
      <c r="G77" s="5" t="s">
        <v>34</v>
      </c>
      <c r="H77" s="12">
        <v>0</v>
      </c>
      <c r="I77" s="12">
        <v>0.02</v>
      </c>
      <c r="J77" s="20">
        <v>0</v>
      </c>
      <c r="K77" s="21">
        <v>0.02</v>
      </c>
      <c r="L77" s="11">
        <v>0</v>
      </c>
      <c r="M77" s="11">
        <v>0</v>
      </c>
      <c r="N77" s="20">
        <v>0</v>
      </c>
      <c r="O77" s="21">
        <v>0</v>
      </c>
      <c r="P77" s="18">
        <v>0</v>
      </c>
      <c r="Q77" s="21">
        <v>0</v>
      </c>
      <c r="R77" s="12">
        <v>0.03</v>
      </c>
      <c r="S77" s="13">
        <v>0.16</v>
      </c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J77" s="11"/>
      <c r="AK77" s="11"/>
      <c r="AL77" s="11"/>
      <c r="AM77" s="11"/>
    </row>
    <row r="78" spans="1:39" x14ac:dyDescent="0.25">
      <c r="A78" s="47"/>
      <c r="B78" s="47"/>
      <c r="C78" s="47"/>
      <c r="D78" s="47"/>
      <c r="E78" s="47"/>
      <c r="F78" s="47"/>
      <c r="G78" s="5" t="s">
        <v>35</v>
      </c>
      <c r="H78" s="12">
        <v>0.02</v>
      </c>
      <c r="I78" s="12">
        <v>0.06</v>
      </c>
      <c r="J78" s="20">
        <v>5.5279999999999999E-3</v>
      </c>
      <c r="K78" s="21">
        <v>1.959E-2</v>
      </c>
      <c r="L78" s="11">
        <v>0</v>
      </c>
      <c r="M78" s="11">
        <v>0</v>
      </c>
      <c r="N78" s="20">
        <v>1.0933999999999999E-2</v>
      </c>
      <c r="O78" s="21">
        <v>0</v>
      </c>
      <c r="P78" s="18">
        <v>3.5379999999999999E-3</v>
      </c>
      <c r="Q78" s="21">
        <v>4.0409999999999995E-2</v>
      </c>
      <c r="R78" s="12">
        <v>0.3</v>
      </c>
      <c r="S78" s="13">
        <v>0.69</v>
      </c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J78" s="11"/>
      <c r="AK78" s="11"/>
      <c r="AL78" s="11"/>
      <c r="AM78" s="11"/>
    </row>
    <row r="79" spans="1:39" x14ac:dyDescent="0.25">
      <c r="A79" s="47"/>
      <c r="B79" s="47"/>
      <c r="C79" s="47"/>
      <c r="D79" s="47"/>
      <c r="E79" s="47"/>
      <c r="F79" s="47"/>
      <c r="G79" s="5" t="s">
        <v>36</v>
      </c>
      <c r="H79" s="12">
        <v>0.01</v>
      </c>
      <c r="I79" s="12">
        <v>0.04</v>
      </c>
      <c r="J79" s="20">
        <v>2.6359999999999999E-3</v>
      </c>
      <c r="K79" s="21">
        <v>3.3967999999999998E-2</v>
      </c>
      <c r="L79" s="11">
        <v>0</v>
      </c>
      <c r="M79" s="11">
        <v>0</v>
      </c>
      <c r="N79" s="20">
        <v>5.5120000000000004E-3</v>
      </c>
      <c r="O79" s="21">
        <v>0</v>
      </c>
      <c r="P79" s="18">
        <v>1.8520000000000001E-3</v>
      </c>
      <c r="Q79" s="21">
        <v>6.032E-3</v>
      </c>
      <c r="R79" s="12">
        <v>0.2</v>
      </c>
      <c r="S79" s="13">
        <v>0.61</v>
      </c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J79" s="11"/>
      <c r="AK79" s="11"/>
      <c r="AL79" s="11"/>
      <c r="AM79" s="11"/>
    </row>
    <row r="80" spans="1:39" x14ac:dyDescent="0.25">
      <c r="A80" s="47"/>
      <c r="B80" s="47"/>
      <c r="C80" s="47"/>
      <c r="D80" s="47"/>
      <c r="E80" s="47"/>
      <c r="F80" s="47"/>
      <c r="G80" s="5" t="s">
        <v>37</v>
      </c>
      <c r="H80" s="12">
        <v>0.03</v>
      </c>
      <c r="I80" s="12">
        <v>7.0000000000000007E-2</v>
      </c>
      <c r="J80" s="20">
        <v>6.6479999999999994E-3</v>
      </c>
      <c r="K80" s="21">
        <v>1.5610000000000002E-2</v>
      </c>
      <c r="L80" s="11">
        <v>0</v>
      </c>
      <c r="M80" s="11">
        <v>0</v>
      </c>
      <c r="N80" s="20">
        <v>1.2248999999999999E-2</v>
      </c>
      <c r="O80" s="21">
        <v>0</v>
      </c>
      <c r="P80" s="18">
        <v>1.1102999999999998E-2</v>
      </c>
      <c r="Q80" s="21">
        <v>5.4390000000000008E-2</v>
      </c>
      <c r="R80" s="12">
        <v>0.76</v>
      </c>
      <c r="S80" s="13">
        <v>1.59</v>
      </c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J80" s="11"/>
      <c r="AK80" s="11"/>
      <c r="AL80" s="11"/>
      <c r="AM80" s="11"/>
    </row>
    <row r="81" spans="1:39" x14ac:dyDescent="0.25">
      <c r="A81" s="47"/>
      <c r="B81" s="47"/>
      <c r="C81" s="47"/>
      <c r="D81" s="47"/>
      <c r="E81" s="47"/>
      <c r="F81" s="47"/>
      <c r="G81" s="5" t="s">
        <v>38</v>
      </c>
      <c r="H81" s="12">
        <v>0.03</v>
      </c>
      <c r="I81" s="12">
        <v>0.06</v>
      </c>
      <c r="J81" s="20">
        <v>6.999E-3</v>
      </c>
      <c r="K81" s="21">
        <v>1.4442E-2</v>
      </c>
      <c r="L81" s="11">
        <v>0</v>
      </c>
      <c r="M81" s="11">
        <v>0</v>
      </c>
      <c r="N81" s="20">
        <v>1.1552999999999999E-2</v>
      </c>
      <c r="O81" s="21">
        <v>0</v>
      </c>
      <c r="P81" s="18">
        <v>1.1448E-2</v>
      </c>
      <c r="Q81" s="21">
        <v>4.5557999999999994E-2</v>
      </c>
      <c r="R81" s="12">
        <v>0.94</v>
      </c>
      <c r="S81" s="13">
        <v>1.56</v>
      </c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J81" s="11"/>
      <c r="AK81" s="11"/>
      <c r="AL81" s="11"/>
      <c r="AM81" s="11"/>
    </row>
    <row r="82" spans="1:39" x14ac:dyDescent="0.25">
      <c r="A82" s="47"/>
      <c r="B82" s="47"/>
      <c r="C82" s="47"/>
      <c r="D82" s="47"/>
      <c r="E82" s="47"/>
      <c r="F82" s="47"/>
      <c r="G82" s="5" t="s">
        <v>39</v>
      </c>
      <c r="H82" s="12">
        <v>7.0000000000000007E-2</v>
      </c>
      <c r="I82" s="12">
        <v>0.12</v>
      </c>
      <c r="J82" s="20">
        <v>1.5491000000000001E-2</v>
      </c>
      <c r="K82" s="21">
        <v>1.7867999999999998E-2</v>
      </c>
      <c r="L82" s="11">
        <v>0</v>
      </c>
      <c r="M82" s="11">
        <v>0</v>
      </c>
      <c r="N82" s="20">
        <v>2.4654000000000002E-2</v>
      </c>
      <c r="O82" s="21">
        <v>2.3407079999999999E-4</v>
      </c>
      <c r="P82" s="18">
        <v>2.9855000000000003E-2</v>
      </c>
      <c r="Q82" s="21">
        <v>0.10056</v>
      </c>
      <c r="R82" s="12">
        <v>2.08</v>
      </c>
      <c r="S82" s="13">
        <v>3.83</v>
      </c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J82" s="11"/>
      <c r="AK82" s="11"/>
      <c r="AL82" s="11"/>
      <c r="AM82" s="11"/>
    </row>
    <row r="83" spans="1:39" x14ac:dyDescent="0.25">
      <c r="A83" s="47"/>
      <c r="B83" s="47"/>
      <c r="C83" s="47"/>
      <c r="D83" s="47"/>
      <c r="E83" s="47"/>
      <c r="F83" s="47"/>
      <c r="G83" s="5" t="s">
        <v>40</v>
      </c>
      <c r="H83" s="12">
        <v>0.1</v>
      </c>
      <c r="I83" s="12">
        <v>0.14000000000000001</v>
      </c>
      <c r="J83" s="20">
        <v>2.6340000000000002E-2</v>
      </c>
      <c r="K83" s="21">
        <v>3.4006000000000002E-2</v>
      </c>
      <c r="L83" s="11">
        <v>0</v>
      </c>
      <c r="M83" s="11">
        <v>0</v>
      </c>
      <c r="N83" s="20">
        <v>3.5959999999999999E-2</v>
      </c>
      <c r="O83" s="21">
        <v>0</v>
      </c>
      <c r="P83" s="18">
        <v>3.771E-2</v>
      </c>
      <c r="Q83" s="21">
        <v>0.105994</v>
      </c>
      <c r="R83" s="12">
        <v>4.07</v>
      </c>
      <c r="S83" s="13">
        <v>6.02</v>
      </c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J83" s="11"/>
      <c r="AK83" s="11"/>
      <c r="AL83" s="11"/>
      <c r="AM83" s="11"/>
    </row>
    <row r="84" spans="1:39" x14ac:dyDescent="0.25">
      <c r="A84" s="47"/>
      <c r="B84" s="47"/>
      <c r="C84" s="47"/>
      <c r="D84" s="47"/>
      <c r="E84" s="47"/>
      <c r="F84" s="47"/>
      <c r="G84" s="5" t="s">
        <v>41</v>
      </c>
      <c r="H84" s="12">
        <v>0.11</v>
      </c>
      <c r="I84" s="12">
        <v>0.17</v>
      </c>
      <c r="J84" s="20">
        <v>2.7104E-2</v>
      </c>
      <c r="K84" s="21">
        <v>2.7489000000000003E-2</v>
      </c>
      <c r="L84" s="11">
        <v>0</v>
      </c>
      <c r="M84" s="11">
        <v>0</v>
      </c>
      <c r="N84" s="20">
        <v>3.6795000000000001E-2</v>
      </c>
      <c r="O84" s="21">
        <v>1.8637542000000001E-3</v>
      </c>
      <c r="P84" s="18">
        <v>4.6100999999999996E-2</v>
      </c>
      <c r="Q84" s="21">
        <v>0.13098499999999999</v>
      </c>
      <c r="R84" s="12">
        <v>5.0599999999999996</v>
      </c>
      <c r="S84" s="13">
        <v>8.99</v>
      </c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J84" s="11"/>
      <c r="AK84" s="11"/>
      <c r="AL84" s="11"/>
      <c r="AM84" s="11"/>
    </row>
    <row r="85" spans="1:39" x14ac:dyDescent="0.25">
      <c r="A85" s="47"/>
      <c r="B85" s="47"/>
      <c r="C85" s="47"/>
      <c r="D85" s="47"/>
      <c r="E85" s="47"/>
      <c r="F85" s="47"/>
      <c r="G85" s="5" t="s">
        <v>42</v>
      </c>
      <c r="H85" s="12">
        <v>0.11</v>
      </c>
      <c r="I85" s="12">
        <v>0.17</v>
      </c>
      <c r="J85" s="20">
        <v>3.2197000000000003E-2</v>
      </c>
      <c r="K85" s="21">
        <v>4.9844000000000006E-2</v>
      </c>
      <c r="L85" s="11">
        <v>0</v>
      </c>
      <c r="M85" s="11">
        <v>0</v>
      </c>
      <c r="N85" s="20">
        <v>3.8939999999999995E-2</v>
      </c>
      <c r="O85" s="21">
        <v>0</v>
      </c>
      <c r="P85" s="18">
        <v>3.8863000000000002E-2</v>
      </c>
      <c r="Q85" s="21">
        <v>0.12015600000000001</v>
      </c>
      <c r="R85" s="12">
        <v>6.21</v>
      </c>
      <c r="S85" s="13">
        <v>9.26</v>
      </c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J85" s="11"/>
      <c r="AK85" s="11"/>
      <c r="AL85" s="11"/>
      <c r="AM85" s="11"/>
    </row>
    <row r="86" spans="1:39" ht="15.75" thickBot="1" x14ac:dyDescent="0.3">
      <c r="A86" s="48"/>
      <c r="B86" s="48"/>
      <c r="C86" s="48"/>
      <c r="D86" s="48"/>
      <c r="E86" s="48"/>
      <c r="F86" s="48"/>
      <c r="G86" s="2" t="s">
        <v>43</v>
      </c>
      <c r="H86" s="14">
        <v>0.13</v>
      </c>
      <c r="I86" s="14">
        <v>0.2</v>
      </c>
      <c r="J86" s="20">
        <v>3.1031E-2</v>
      </c>
      <c r="K86" s="21">
        <v>3.6020000000000003E-2</v>
      </c>
      <c r="L86" s="11">
        <v>0</v>
      </c>
      <c r="M86" s="11">
        <v>0</v>
      </c>
      <c r="N86" s="20">
        <v>4.5539000000000003E-2</v>
      </c>
      <c r="O86" s="21">
        <v>4.1891260000000005E-3</v>
      </c>
      <c r="P86" s="18">
        <v>5.3429999999999998E-2</v>
      </c>
      <c r="Q86" s="21">
        <v>0.14072000000000001</v>
      </c>
      <c r="R86" s="14">
        <v>8.07</v>
      </c>
      <c r="S86" s="15">
        <v>13.72</v>
      </c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J86" s="11"/>
      <c r="AK86" s="11"/>
      <c r="AL86" s="11"/>
      <c r="AM86" s="11"/>
    </row>
    <row r="87" spans="1:39" x14ac:dyDescent="0.25">
      <c r="A87" s="46" t="s">
        <v>20</v>
      </c>
      <c r="B87" s="46"/>
      <c r="C87" s="46"/>
      <c r="D87" s="46"/>
      <c r="E87" s="46"/>
      <c r="F87" s="46"/>
      <c r="G87" s="5" t="s">
        <v>32</v>
      </c>
      <c r="H87" s="12">
        <v>0.03</v>
      </c>
      <c r="I87" s="12">
        <v>0.03</v>
      </c>
      <c r="J87" s="25">
        <v>8.0429999999999998E-3</v>
      </c>
      <c r="K87" s="26">
        <v>7.8089999999999991E-3</v>
      </c>
      <c r="L87" s="32">
        <v>0</v>
      </c>
      <c r="M87" s="32">
        <v>0</v>
      </c>
      <c r="N87" s="25">
        <v>7.9979999999999999E-3</v>
      </c>
      <c r="O87" s="26">
        <v>2.2091660999999994E-3</v>
      </c>
      <c r="P87" s="27">
        <v>1.3958999999999999E-2</v>
      </c>
      <c r="Q87" s="26">
        <v>1.3703999999999999E-2</v>
      </c>
      <c r="R87" s="12">
        <v>7.0000000000000007E-2</v>
      </c>
      <c r="S87" s="13">
        <v>0.09</v>
      </c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J87" s="11"/>
      <c r="AK87" s="11"/>
      <c r="AL87" s="11"/>
      <c r="AM87" s="11"/>
    </row>
    <row r="88" spans="1:39" x14ac:dyDescent="0.25">
      <c r="A88" s="47"/>
      <c r="B88" s="47"/>
      <c r="C88" s="47"/>
      <c r="D88" s="47"/>
      <c r="E88" s="47"/>
      <c r="F88" s="47"/>
      <c r="G88" s="5" t="s">
        <v>33</v>
      </c>
      <c r="H88" s="12">
        <v>0.02</v>
      </c>
      <c r="I88" s="12">
        <v>0.03</v>
      </c>
      <c r="J88" s="20">
        <v>5.476E-3</v>
      </c>
      <c r="K88" s="21">
        <v>7.6590000000000009E-3</v>
      </c>
      <c r="L88" s="33">
        <v>0</v>
      </c>
      <c r="M88" s="33">
        <v>0</v>
      </c>
      <c r="N88" s="20">
        <v>5.2859999999999999E-3</v>
      </c>
      <c r="O88" s="21">
        <v>1.9913400000000003E-3</v>
      </c>
      <c r="P88" s="18">
        <v>9.2379999999999997E-3</v>
      </c>
      <c r="Q88" s="21">
        <v>1.4541E-2</v>
      </c>
      <c r="R88" s="12">
        <v>7.0000000000000007E-2</v>
      </c>
      <c r="S88" s="13">
        <v>0.11</v>
      </c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J88" s="11"/>
      <c r="AK88" s="11"/>
      <c r="AL88" s="11"/>
      <c r="AM88" s="11"/>
    </row>
    <row r="89" spans="1:39" x14ac:dyDescent="0.25">
      <c r="A89" s="47"/>
      <c r="B89" s="47"/>
      <c r="C89" s="47"/>
      <c r="D89" s="47"/>
      <c r="E89" s="47"/>
      <c r="F89" s="47"/>
      <c r="G89" s="5" t="s">
        <v>34</v>
      </c>
      <c r="H89" s="12">
        <v>7.0000000000000007E-2</v>
      </c>
      <c r="I89" s="12">
        <v>0.09</v>
      </c>
      <c r="J89" s="20">
        <v>1.2705000000000001E-2</v>
      </c>
      <c r="K89" s="21">
        <v>2.1141E-2</v>
      </c>
      <c r="L89" s="33">
        <v>0</v>
      </c>
      <c r="M89" s="33">
        <v>0</v>
      </c>
      <c r="N89" s="20">
        <v>1.1956000000000001E-2</v>
      </c>
      <c r="O89" s="21">
        <v>5.0674976999999996E-3</v>
      </c>
      <c r="P89" s="18">
        <v>4.5332000000000004E-2</v>
      </c>
      <c r="Q89" s="21">
        <v>4.7294999999999997E-2</v>
      </c>
      <c r="R89" s="12">
        <v>0.69</v>
      </c>
      <c r="S89" s="13">
        <v>1.01</v>
      </c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J89" s="11"/>
      <c r="AK89" s="11"/>
      <c r="AL89" s="11"/>
      <c r="AM89" s="11"/>
    </row>
    <row r="90" spans="1:39" x14ac:dyDescent="0.25">
      <c r="A90" s="47"/>
      <c r="B90" s="47"/>
      <c r="C90" s="47"/>
      <c r="D90" s="47"/>
      <c r="E90" s="47"/>
      <c r="F90" s="47"/>
      <c r="G90" s="5" t="s">
        <v>35</v>
      </c>
      <c r="H90" s="12">
        <v>0.06</v>
      </c>
      <c r="I90" s="12">
        <v>0.09</v>
      </c>
      <c r="J90" s="20">
        <v>1.0559999999999998E-2</v>
      </c>
      <c r="K90" s="21">
        <v>1.9259999999999999E-2</v>
      </c>
      <c r="L90" s="33">
        <v>0</v>
      </c>
      <c r="M90" s="33">
        <v>0</v>
      </c>
      <c r="N90" s="20">
        <v>1.0223999999999999E-2</v>
      </c>
      <c r="O90" s="21">
        <v>4.1543819999999999E-3</v>
      </c>
      <c r="P90" s="18">
        <v>3.9215999999999994E-2</v>
      </c>
      <c r="Q90" s="21">
        <v>5.1326999999999998E-2</v>
      </c>
      <c r="R90" s="12">
        <v>0.73</v>
      </c>
      <c r="S90" s="13">
        <v>1.28</v>
      </c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J90" s="11"/>
      <c r="AK90" s="11"/>
      <c r="AL90" s="11"/>
      <c r="AM90" s="11"/>
    </row>
    <row r="91" spans="1:39" x14ac:dyDescent="0.25">
      <c r="A91" s="47"/>
      <c r="B91" s="47"/>
      <c r="C91" s="47"/>
      <c r="D91" s="47"/>
      <c r="E91" s="47"/>
      <c r="F91" s="47"/>
      <c r="G91" s="5" t="s">
        <v>36</v>
      </c>
      <c r="H91" s="12">
        <v>0.08</v>
      </c>
      <c r="I91" s="12">
        <v>0.11</v>
      </c>
      <c r="J91" s="20">
        <v>1.2536E-2</v>
      </c>
      <c r="K91" s="21">
        <v>2.4948000000000001E-2</v>
      </c>
      <c r="L91" s="33">
        <v>0</v>
      </c>
      <c r="M91" s="33">
        <v>0</v>
      </c>
      <c r="N91" s="20">
        <v>1.2287999999999999E-2</v>
      </c>
      <c r="O91" s="21">
        <v>5.7006180000000002E-3</v>
      </c>
      <c r="P91" s="18">
        <v>5.5183999999999997E-2</v>
      </c>
      <c r="Q91" s="21">
        <v>5.9927999999999995E-2</v>
      </c>
      <c r="R91" s="12">
        <v>1.48</v>
      </c>
      <c r="S91" s="13">
        <v>2.2200000000000002</v>
      </c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J91" s="11"/>
      <c r="AK91" s="11"/>
      <c r="AL91" s="11"/>
      <c r="AM91" s="11"/>
    </row>
    <row r="92" spans="1:39" x14ac:dyDescent="0.25">
      <c r="A92" s="47"/>
      <c r="B92" s="47"/>
      <c r="C92" s="47"/>
      <c r="D92" s="47"/>
      <c r="E92" s="47"/>
      <c r="F92" s="47"/>
      <c r="G92" s="5" t="s">
        <v>37</v>
      </c>
      <c r="H92" s="12">
        <v>0.08</v>
      </c>
      <c r="I92" s="12">
        <v>0.12</v>
      </c>
      <c r="J92" s="20">
        <v>1.2296000000000001E-2</v>
      </c>
      <c r="K92" s="21">
        <v>2.6783999999999999E-2</v>
      </c>
      <c r="L92" s="33">
        <v>0</v>
      </c>
      <c r="M92" s="33">
        <v>0</v>
      </c>
      <c r="N92" s="20">
        <v>1.208E-2</v>
      </c>
      <c r="O92" s="21">
        <v>5.6567807999999995E-3</v>
      </c>
      <c r="P92" s="18">
        <v>5.5616000000000006E-2</v>
      </c>
      <c r="Q92" s="21">
        <v>6.7872000000000002E-2</v>
      </c>
      <c r="R92" s="12">
        <v>1.66</v>
      </c>
      <c r="S92" s="13">
        <v>2.9</v>
      </c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J92" s="11"/>
      <c r="AK92" s="11"/>
      <c r="AL92" s="11"/>
      <c r="AM92" s="11"/>
    </row>
    <row r="93" spans="1:39" x14ac:dyDescent="0.25">
      <c r="A93" s="47"/>
      <c r="B93" s="47"/>
      <c r="C93" s="47"/>
      <c r="D93" s="47"/>
      <c r="E93" s="47"/>
      <c r="F93" s="47"/>
      <c r="G93" s="5" t="s">
        <v>38</v>
      </c>
      <c r="H93" s="12">
        <v>0.09</v>
      </c>
      <c r="I93" s="12">
        <v>0.12</v>
      </c>
      <c r="J93" s="20">
        <v>1.2699E-2</v>
      </c>
      <c r="K93" s="21">
        <v>2.7407999999999998E-2</v>
      </c>
      <c r="L93" s="33">
        <v>0</v>
      </c>
      <c r="M93" s="33">
        <v>0</v>
      </c>
      <c r="N93" s="20">
        <v>1.2609E-2</v>
      </c>
      <c r="O93" s="21">
        <v>6.1366511999999991E-3</v>
      </c>
      <c r="P93" s="18">
        <v>6.4683000000000004E-2</v>
      </c>
      <c r="Q93" s="21">
        <v>6.5723999999999991E-2</v>
      </c>
      <c r="R93" s="12">
        <v>2.4500000000000002</v>
      </c>
      <c r="S93" s="13">
        <v>3.61</v>
      </c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J93" s="11"/>
      <c r="AK93" s="11"/>
      <c r="AL93" s="11"/>
      <c r="AM93" s="11"/>
    </row>
    <row r="94" spans="1:39" x14ac:dyDescent="0.25">
      <c r="A94" s="47"/>
      <c r="B94" s="47"/>
      <c r="C94" s="47"/>
      <c r="D94" s="47"/>
      <c r="E94" s="47"/>
      <c r="F94" s="47"/>
      <c r="G94" s="5" t="s">
        <v>39</v>
      </c>
      <c r="H94" s="12">
        <v>0.09</v>
      </c>
      <c r="I94" s="12">
        <v>0.13</v>
      </c>
      <c r="J94" s="20">
        <v>1.2681E-2</v>
      </c>
      <c r="K94" s="21">
        <v>2.9276000000000003E-2</v>
      </c>
      <c r="L94" s="33">
        <v>0</v>
      </c>
      <c r="M94" s="33">
        <v>0</v>
      </c>
      <c r="N94" s="20">
        <v>1.2672000000000001E-2</v>
      </c>
      <c r="O94" s="21">
        <v>6.1977292000000008E-3</v>
      </c>
      <c r="P94" s="18">
        <v>6.4646999999999996E-2</v>
      </c>
      <c r="Q94" s="21">
        <v>7.3203000000000004E-2</v>
      </c>
      <c r="R94" s="12">
        <v>2.62</v>
      </c>
      <c r="S94" s="13">
        <v>4.58</v>
      </c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J94" s="11"/>
      <c r="AK94" s="11"/>
      <c r="AL94" s="11"/>
      <c r="AM94" s="11"/>
    </row>
    <row r="95" spans="1:39" x14ac:dyDescent="0.25">
      <c r="A95" s="47"/>
      <c r="B95" s="47"/>
      <c r="C95" s="47"/>
      <c r="D95" s="47"/>
      <c r="E95" s="47"/>
      <c r="F95" s="47"/>
      <c r="G95" s="5" t="s">
        <v>40</v>
      </c>
      <c r="H95" s="12">
        <v>0.1</v>
      </c>
      <c r="I95" s="12">
        <v>0.14000000000000001</v>
      </c>
      <c r="J95" s="20">
        <v>1.3639999999999999E-2</v>
      </c>
      <c r="K95" s="21">
        <v>3.0716000000000004E-2</v>
      </c>
      <c r="L95" s="33">
        <v>0</v>
      </c>
      <c r="M95" s="33">
        <v>0</v>
      </c>
      <c r="N95" s="20">
        <v>1.354E-2</v>
      </c>
      <c r="O95" s="21">
        <v>6.5824388000000006E-3</v>
      </c>
      <c r="P95" s="18">
        <v>7.2819999999999996E-2</v>
      </c>
      <c r="Q95" s="21">
        <v>7.9282000000000005E-2</v>
      </c>
      <c r="R95" s="12">
        <v>4.1399999999999997</v>
      </c>
      <c r="S95" s="13">
        <v>6.05</v>
      </c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J95" s="11"/>
      <c r="AK95" s="11"/>
      <c r="AL95" s="11"/>
      <c r="AM95" s="11"/>
    </row>
    <row r="96" spans="1:39" x14ac:dyDescent="0.25">
      <c r="A96" s="47"/>
      <c r="B96" s="47"/>
      <c r="C96" s="47"/>
      <c r="D96" s="47"/>
      <c r="E96" s="47"/>
      <c r="F96" s="47"/>
      <c r="G96" s="5" t="s">
        <v>41</v>
      </c>
      <c r="H96" s="12">
        <v>0.1</v>
      </c>
      <c r="I96" s="12">
        <v>0.14000000000000001</v>
      </c>
      <c r="J96" s="20">
        <v>1.2020000000000001E-2</v>
      </c>
      <c r="K96" s="21">
        <v>2.9246000000000005E-2</v>
      </c>
      <c r="L96" s="33">
        <v>0</v>
      </c>
      <c r="M96" s="33">
        <v>0</v>
      </c>
      <c r="N96" s="20">
        <v>1.3850000000000001E-2</v>
      </c>
      <c r="O96" s="21">
        <v>6.2293980000000006E-3</v>
      </c>
      <c r="P96" s="18">
        <v>7.4130000000000001E-2</v>
      </c>
      <c r="Q96" s="21">
        <v>8.0934000000000006E-2</v>
      </c>
      <c r="R96" s="12">
        <v>4.55</v>
      </c>
      <c r="S96" s="13">
        <v>7.72</v>
      </c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J96" s="11"/>
      <c r="AK96" s="11"/>
      <c r="AL96" s="11"/>
      <c r="AM96" s="11"/>
    </row>
    <row r="97" spans="1:39" x14ac:dyDescent="0.25">
      <c r="A97" s="47"/>
      <c r="B97" s="47"/>
      <c r="C97" s="47"/>
      <c r="D97" s="47"/>
      <c r="E97" s="47"/>
      <c r="F97" s="47"/>
      <c r="G97" s="5" t="s">
        <v>42</v>
      </c>
      <c r="H97" s="12">
        <v>0.11</v>
      </c>
      <c r="I97" s="12">
        <v>0.15</v>
      </c>
      <c r="J97" s="20">
        <v>1.4828000000000001E-2</v>
      </c>
      <c r="K97" s="21">
        <v>3.2190000000000003E-2</v>
      </c>
      <c r="L97" s="33">
        <v>0</v>
      </c>
      <c r="M97" s="33">
        <v>0</v>
      </c>
      <c r="N97" s="20">
        <v>1.4718E-2</v>
      </c>
      <c r="O97" s="21">
        <v>6.7212720000000012E-3</v>
      </c>
      <c r="P97" s="18">
        <v>8.0454000000000012E-2</v>
      </c>
      <c r="Q97" s="21">
        <v>8.6489999999999997E-2</v>
      </c>
      <c r="R97" s="12">
        <v>5.72</v>
      </c>
      <c r="S97" s="13">
        <v>8.48</v>
      </c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J97" s="11"/>
      <c r="AK97" s="11"/>
      <c r="AL97" s="11"/>
      <c r="AM97" s="11"/>
    </row>
    <row r="98" spans="1:39" ht="15.75" thickBot="1" x14ac:dyDescent="0.3">
      <c r="A98" s="48"/>
      <c r="B98" s="48"/>
      <c r="C98" s="48"/>
      <c r="D98" s="48"/>
      <c r="E98" s="48"/>
      <c r="F98" s="48"/>
      <c r="G98" s="2" t="s">
        <v>43</v>
      </c>
      <c r="H98" s="14">
        <v>0.11</v>
      </c>
      <c r="I98" s="14">
        <v>0.16</v>
      </c>
      <c r="J98" s="22">
        <v>1.2881E-2</v>
      </c>
      <c r="K98" s="23">
        <v>3.2975999999999998E-2</v>
      </c>
      <c r="L98" s="34">
        <v>0</v>
      </c>
      <c r="M98" s="34">
        <v>0</v>
      </c>
      <c r="N98" s="22">
        <v>1.5246000000000001E-2</v>
      </c>
      <c r="O98" s="23">
        <v>6.9249599999999991E-3</v>
      </c>
      <c r="P98" s="24">
        <v>8.1862000000000004E-2</v>
      </c>
      <c r="Q98" s="23">
        <v>9.3423999999999993E-2</v>
      </c>
      <c r="R98" s="14">
        <v>6.69</v>
      </c>
      <c r="S98" s="15">
        <v>11.25</v>
      </c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J98" s="11"/>
      <c r="AK98" s="11"/>
      <c r="AL98" s="11"/>
      <c r="AM98" s="11"/>
    </row>
    <row r="99" spans="1:39" x14ac:dyDescent="0.25">
      <c r="A99" s="46" t="s">
        <v>21</v>
      </c>
      <c r="B99" s="46"/>
      <c r="C99" s="46"/>
      <c r="D99" s="46"/>
      <c r="E99" s="46"/>
      <c r="F99" s="46"/>
      <c r="G99" s="5" t="s">
        <v>32</v>
      </c>
      <c r="H99" s="12">
        <v>0.01</v>
      </c>
      <c r="I99" s="12">
        <v>0.01</v>
      </c>
      <c r="J99" s="20">
        <v>2.676E-3</v>
      </c>
      <c r="K99" s="21">
        <v>0</v>
      </c>
      <c r="L99" s="11">
        <v>0</v>
      </c>
      <c r="M99" s="11">
        <v>0</v>
      </c>
      <c r="N99" s="20">
        <v>3.7790000000000002E-3</v>
      </c>
      <c r="O99" s="21">
        <v>0</v>
      </c>
      <c r="P99" s="18">
        <v>3.545E-3</v>
      </c>
      <c r="Q99" s="21">
        <v>0</v>
      </c>
      <c r="R99" s="12">
        <v>0.03</v>
      </c>
      <c r="S99" s="13">
        <v>0.02</v>
      </c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J99" s="11"/>
      <c r="AK99" s="11"/>
      <c r="AL99" s="11"/>
      <c r="AM99" s="11"/>
    </row>
    <row r="100" spans="1:39" x14ac:dyDescent="0.25">
      <c r="A100" s="47"/>
      <c r="B100" s="47"/>
      <c r="C100" s="47"/>
      <c r="D100" s="47"/>
      <c r="E100" s="47"/>
      <c r="F100" s="47"/>
      <c r="G100" s="5" t="s">
        <v>33</v>
      </c>
      <c r="H100" s="12">
        <v>0.01</v>
      </c>
      <c r="I100" s="12">
        <v>0.01</v>
      </c>
      <c r="J100" s="20">
        <v>3.0709999999999999E-3</v>
      </c>
      <c r="K100" s="21">
        <v>0</v>
      </c>
      <c r="L100" s="11">
        <v>0</v>
      </c>
      <c r="M100" s="11">
        <v>0</v>
      </c>
      <c r="N100" s="20">
        <v>3.1510000000000002E-3</v>
      </c>
      <c r="O100" s="21">
        <v>0</v>
      </c>
      <c r="P100" s="18">
        <v>3.7790000000000002E-3</v>
      </c>
      <c r="Q100" s="21">
        <v>0</v>
      </c>
      <c r="R100" s="12">
        <v>0.04</v>
      </c>
      <c r="S100" s="13">
        <v>0.04</v>
      </c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J100" s="11"/>
      <c r="AK100" s="11"/>
      <c r="AL100" s="11"/>
      <c r="AM100" s="11"/>
    </row>
    <row r="101" spans="1:39" x14ac:dyDescent="0.25">
      <c r="A101" s="47"/>
      <c r="B101" s="47"/>
      <c r="C101" s="47"/>
      <c r="D101" s="47"/>
      <c r="E101" s="47"/>
      <c r="F101" s="47"/>
      <c r="G101" s="5" t="s">
        <v>34</v>
      </c>
      <c r="H101" s="12">
        <v>0.05</v>
      </c>
      <c r="I101" s="12">
        <v>0.03</v>
      </c>
      <c r="J101" s="20">
        <v>1.1235000000000002E-2</v>
      </c>
      <c r="K101" s="21">
        <v>0</v>
      </c>
      <c r="L101" s="11">
        <v>0</v>
      </c>
      <c r="M101" s="11">
        <v>0</v>
      </c>
      <c r="N101" s="20">
        <v>1.6109999999999999E-2</v>
      </c>
      <c r="O101" s="21">
        <v>0</v>
      </c>
      <c r="P101" s="18">
        <v>2.2655000000000002E-2</v>
      </c>
      <c r="Q101" s="21">
        <v>1.8837E-2</v>
      </c>
      <c r="R101" s="12">
        <v>0.5</v>
      </c>
      <c r="S101" s="13">
        <v>0.49</v>
      </c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J101" s="11"/>
      <c r="AK101" s="11"/>
      <c r="AL101" s="11"/>
      <c r="AM101" s="11"/>
    </row>
    <row r="102" spans="1:39" x14ac:dyDescent="0.25">
      <c r="A102" s="47"/>
      <c r="B102" s="47"/>
      <c r="C102" s="47"/>
      <c r="D102" s="47"/>
      <c r="E102" s="47"/>
      <c r="F102" s="47"/>
      <c r="G102" s="5" t="s">
        <v>35</v>
      </c>
      <c r="H102" s="12">
        <v>0.03</v>
      </c>
      <c r="I102" s="12">
        <v>0.03</v>
      </c>
      <c r="J102" s="20">
        <v>6.5339999999999999E-3</v>
      </c>
      <c r="K102" s="21">
        <v>0</v>
      </c>
      <c r="L102" s="11">
        <v>0</v>
      </c>
      <c r="M102" s="11">
        <v>0</v>
      </c>
      <c r="N102" s="20">
        <v>9.0629999999999999E-3</v>
      </c>
      <c r="O102" s="21">
        <v>0</v>
      </c>
      <c r="P102" s="18">
        <v>1.4406E-2</v>
      </c>
      <c r="Q102" s="21">
        <v>1.7586000000000001E-2</v>
      </c>
      <c r="R102" s="12">
        <v>0.39</v>
      </c>
      <c r="S102" s="13">
        <v>0.49</v>
      </c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J102" s="11"/>
      <c r="AK102" s="11"/>
      <c r="AL102" s="11"/>
      <c r="AM102" s="11"/>
    </row>
    <row r="103" spans="1:39" x14ac:dyDescent="0.25">
      <c r="A103" s="47"/>
      <c r="B103" s="47"/>
      <c r="C103" s="47"/>
      <c r="D103" s="47"/>
      <c r="E103" s="47"/>
      <c r="F103" s="47"/>
      <c r="G103" s="5" t="s">
        <v>36</v>
      </c>
      <c r="H103" s="12">
        <v>0.06</v>
      </c>
      <c r="I103" s="12">
        <v>0.06</v>
      </c>
      <c r="J103" s="20">
        <v>1.503E-2</v>
      </c>
      <c r="K103" s="21">
        <v>0</v>
      </c>
      <c r="L103" s="11">
        <v>0</v>
      </c>
      <c r="M103" s="11">
        <v>0</v>
      </c>
      <c r="N103" s="20">
        <v>1.9644000000000002E-2</v>
      </c>
      <c r="O103" s="21">
        <v>0</v>
      </c>
      <c r="P103" s="18">
        <v>2.5332E-2</v>
      </c>
      <c r="Q103" s="21">
        <v>4.5960000000000001E-2</v>
      </c>
      <c r="R103" s="12">
        <v>1.1200000000000001</v>
      </c>
      <c r="S103" s="13">
        <v>1.31</v>
      </c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J103" s="11"/>
      <c r="AK103" s="11"/>
      <c r="AL103" s="11"/>
      <c r="AM103" s="11"/>
    </row>
    <row r="104" spans="1:39" x14ac:dyDescent="0.25">
      <c r="A104" s="47"/>
      <c r="B104" s="47"/>
      <c r="C104" s="47"/>
      <c r="D104" s="47"/>
      <c r="E104" s="47"/>
      <c r="F104" s="47"/>
      <c r="G104" s="5" t="s">
        <v>37</v>
      </c>
      <c r="H104" s="12">
        <v>0.03</v>
      </c>
      <c r="I104" s="12">
        <v>0.05</v>
      </c>
      <c r="J104" s="20">
        <v>7.3829999999999998E-3</v>
      </c>
      <c r="K104" s="21">
        <v>0</v>
      </c>
      <c r="L104" s="11">
        <v>0</v>
      </c>
      <c r="M104" s="11">
        <v>0</v>
      </c>
      <c r="N104" s="20">
        <v>8.9789999999999991E-3</v>
      </c>
      <c r="O104" s="21">
        <v>0</v>
      </c>
      <c r="P104" s="18">
        <v>1.3637999999999999E-2</v>
      </c>
      <c r="Q104" s="21">
        <v>3.6545000000000001E-2</v>
      </c>
      <c r="R104" s="12">
        <v>0.65</v>
      </c>
      <c r="S104" s="13">
        <v>1.19</v>
      </c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J104" s="11"/>
      <c r="AK104" s="11"/>
      <c r="AL104" s="11"/>
      <c r="AM104" s="11"/>
    </row>
    <row r="105" spans="1:39" x14ac:dyDescent="0.25">
      <c r="A105" s="47"/>
      <c r="B105" s="47"/>
      <c r="C105" s="47"/>
      <c r="D105" s="47"/>
      <c r="E105" s="47"/>
      <c r="F105" s="47"/>
      <c r="G105" s="5" t="s">
        <v>38</v>
      </c>
      <c r="H105" s="12">
        <v>0.08</v>
      </c>
      <c r="I105" s="12">
        <v>7.0000000000000007E-2</v>
      </c>
      <c r="J105" s="20">
        <v>2.1048000000000001E-2</v>
      </c>
      <c r="K105" s="21">
        <v>0</v>
      </c>
      <c r="L105" s="11">
        <v>0</v>
      </c>
      <c r="M105" s="11">
        <v>0</v>
      </c>
      <c r="N105" s="20">
        <v>2.6120000000000001E-2</v>
      </c>
      <c r="O105" s="21">
        <v>0</v>
      </c>
      <c r="P105" s="18">
        <v>3.2840000000000001E-2</v>
      </c>
      <c r="Q105" s="21">
        <v>5.5489000000000004E-2</v>
      </c>
      <c r="R105" s="12">
        <v>1.91</v>
      </c>
      <c r="S105" s="13">
        <v>2.2799999999999998</v>
      </c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J105" s="11"/>
      <c r="AK105" s="11"/>
      <c r="AL105" s="11"/>
      <c r="AM105" s="11"/>
    </row>
    <row r="106" spans="1:39" x14ac:dyDescent="0.25">
      <c r="A106" s="47"/>
      <c r="B106" s="47"/>
      <c r="C106" s="47"/>
      <c r="D106" s="47"/>
      <c r="E106" s="47"/>
      <c r="F106" s="47"/>
      <c r="G106" s="5" t="s">
        <v>39</v>
      </c>
      <c r="H106" s="12">
        <v>0.04</v>
      </c>
      <c r="I106" s="12">
        <v>0.06</v>
      </c>
      <c r="J106" s="20">
        <v>1.0187999999999999E-2</v>
      </c>
      <c r="K106" s="21">
        <v>0</v>
      </c>
      <c r="L106" s="11">
        <v>0</v>
      </c>
      <c r="M106" s="11">
        <v>0</v>
      </c>
      <c r="N106" s="20">
        <v>1.1439999999999999E-2</v>
      </c>
      <c r="O106" s="21">
        <v>0</v>
      </c>
      <c r="P106" s="18">
        <v>1.8371999999999999E-2</v>
      </c>
      <c r="Q106" s="21">
        <v>4.6494000000000001E-2</v>
      </c>
      <c r="R106" s="12">
        <v>1.1200000000000001</v>
      </c>
      <c r="S106" s="13">
        <v>1.99</v>
      </c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J106" s="11"/>
      <c r="AK106" s="11"/>
      <c r="AL106" s="11"/>
      <c r="AM106" s="11"/>
    </row>
    <row r="107" spans="1:39" x14ac:dyDescent="0.25">
      <c r="A107" s="47"/>
      <c r="B107" s="47"/>
      <c r="C107" s="47"/>
      <c r="D107" s="47"/>
      <c r="E107" s="47"/>
      <c r="F107" s="47"/>
      <c r="G107" s="5" t="s">
        <v>40</v>
      </c>
      <c r="H107" s="12">
        <v>0.08</v>
      </c>
      <c r="I107" s="12">
        <v>0.08</v>
      </c>
      <c r="J107" s="20">
        <v>2.2464000000000001E-2</v>
      </c>
      <c r="K107" s="21">
        <v>0</v>
      </c>
      <c r="L107" s="11">
        <v>0</v>
      </c>
      <c r="M107" s="11">
        <v>0</v>
      </c>
      <c r="N107" s="20">
        <v>2.7303999999999998E-2</v>
      </c>
      <c r="O107" s="21">
        <v>0</v>
      </c>
      <c r="P107" s="18">
        <v>3.0232000000000002E-2</v>
      </c>
      <c r="Q107" s="21">
        <v>6.432800000000001E-2</v>
      </c>
      <c r="R107" s="12">
        <v>3.2</v>
      </c>
      <c r="S107" s="13">
        <v>3.88</v>
      </c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J107" s="11"/>
      <c r="AK107" s="11"/>
      <c r="AL107" s="11"/>
      <c r="AM107" s="11"/>
    </row>
    <row r="108" spans="1:39" x14ac:dyDescent="0.25">
      <c r="A108" s="47"/>
      <c r="B108" s="47"/>
      <c r="C108" s="47"/>
      <c r="D108" s="47"/>
      <c r="E108" s="47"/>
      <c r="F108" s="47"/>
      <c r="G108" s="5" t="s">
        <v>41</v>
      </c>
      <c r="H108" s="12">
        <v>0.05</v>
      </c>
      <c r="I108" s="12">
        <v>0.08</v>
      </c>
      <c r="J108" s="20">
        <v>1.3569999999999999E-2</v>
      </c>
      <c r="K108" s="21">
        <v>0</v>
      </c>
      <c r="L108" s="11">
        <v>0</v>
      </c>
      <c r="M108" s="11">
        <v>0</v>
      </c>
      <c r="N108" s="20">
        <v>1.3880000000000002E-2</v>
      </c>
      <c r="O108" s="21">
        <v>0</v>
      </c>
      <c r="P108" s="18">
        <v>2.2555000000000002E-2</v>
      </c>
      <c r="Q108" s="21">
        <v>6.2896000000000007E-2</v>
      </c>
      <c r="R108" s="12">
        <v>1.69</v>
      </c>
      <c r="S108" s="13">
        <v>3.63</v>
      </c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J108" s="11"/>
      <c r="AK108" s="11"/>
      <c r="AL108" s="11"/>
      <c r="AM108" s="11"/>
    </row>
    <row r="109" spans="1:39" x14ac:dyDescent="0.25">
      <c r="A109" s="47"/>
      <c r="B109" s="47"/>
      <c r="C109" s="47"/>
      <c r="D109" s="47"/>
      <c r="E109" s="47"/>
      <c r="F109" s="47"/>
      <c r="G109" s="5" t="s">
        <v>42</v>
      </c>
      <c r="H109" s="12">
        <v>0.09</v>
      </c>
      <c r="I109" s="12">
        <v>0.08</v>
      </c>
      <c r="J109" s="20">
        <v>2.6622E-2</v>
      </c>
      <c r="K109" s="21">
        <v>0</v>
      </c>
      <c r="L109" s="11">
        <v>0</v>
      </c>
      <c r="M109" s="11">
        <v>0</v>
      </c>
      <c r="N109" s="20">
        <v>3.1526999999999999E-2</v>
      </c>
      <c r="O109" s="21">
        <v>0</v>
      </c>
      <c r="P109" s="18">
        <v>3.1850999999999997E-2</v>
      </c>
      <c r="Q109" s="21">
        <v>6.5079999999999999E-2</v>
      </c>
      <c r="R109" s="12">
        <v>4.3899999999999997</v>
      </c>
      <c r="S109" s="13">
        <v>5.35</v>
      </c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J109" s="11"/>
      <c r="AK109" s="11"/>
      <c r="AL109" s="11"/>
      <c r="AM109" s="11"/>
    </row>
    <row r="110" spans="1:39" ht="15.75" thickBot="1" x14ac:dyDescent="0.3">
      <c r="A110" s="48"/>
      <c r="B110" s="48"/>
      <c r="C110" s="48"/>
      <c r="D110" s="48"/>
      <c r="E110" s="48"/>
      <c r="F110" s="48"/>
      <c r="G110" s="2" t="s">
        <v>43</v>
      </c>
      <c r="H110" s="14">
        <v>0.06</v>
      </c>
      <c r="I110" s="14">
        <v>0.08</v>
      </c>
      <c r="J110" s="20">
        <v>1.6638E-2</v>
      </c>
      <c r="K110" s="21">
        <v>0</v>
      </c>
      <c r="L110" s="11">
        <v>0</v>
      </c>
      <c r="M110" s="11">
        <v>0</v>
      </c>
      <c r="N110" s="20">
        <v>1.7544000000000001E-2</v>
      </c>
      <c r="O110" s="21">
        <v>0</v>
      </c>
      <c r="P110" s="18">
        <v>2.5818000000000001E-2</v>
      </c>
      <c r="Q110" s="21">
        <v>6.3752000000000003E-2</v>
      </c>
      <c r="R110" s="14">
        <v>3.13</v>
      </c>
      <c r="S110" s="15">
        <v>5.58</v>
      </c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J110" s="11"/>
      <c r="AK110" s="11"/>
      <c r="AL110" s="11"/>
      <c r="AM110" s="11"/>
    </row>
    <row r="111" spans="1:39" x14ac:dyDescent="0.25">
      <c r="A111" s="46" t="s">
        <v>22</v>
      </c>
      <c r="B111" s="46"/>
      <c r="C111" s="46"/>
      <c r="D111" s="46"/>
      <c r="E111" s="46"/>
      <c r="F111" s="46"/>
      <c r="G111" s="5" t="s">
        <v>32</v>
      </c>
      <c r="H111" s="12">
        <v>0</v>
      </c>
      <c r="I111" s="12">
        <v>0</v>
      </c>
      <c r="J111" s="25">
        <v>0</v>
      </c>
      <c r="K111" s="26">
        <v>0</v>
      </c>
      <c r="L111" s="32">
        <v>0</v>
      </c>
      <c r="M111" s="32">
        <v>0</v>
      </c>
      <c r="N111" s="25">
        <v>0</v>
      </c>
      <c r="O111" s="26">
        <v>0</v>
      </c>
      <c r="P111" s="27">
        <v>0</v>
      </c>
      <c r="Q111" s="26">
        <v>0</v>
      </c>
      <c r="R111" s="12">
        <v>0</v>
      </c>
      <c r="S111" s="13">
        <v>0</v>
      </c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J111" s="11"/>
      <c r="AK111" s="11"/>
      <c r="AL111" s="11"/>
      <c r="AM111" s="11"/>
    </row>
    <row r="112" spans="1:39" x14ac:dyDescent="0.25">
      <c r="A112" s="47"/>
      <c r="B112" s="47"/>
      <c r="C112" s="47"/>
      <c r="D112" s="47"/>
      <c r="E112" s="47"/>
      <c r="F112" s="47"/>
      <c r="G112" s="5" t="s">
        <v>33</v>
      </c>
      <c r="H112" s="12">
        <v>0</v>
      </c>
      <c r="I112" s="12">
        <v>0</v>
      </c>
      <c r="J112" s="20">
        <v>0</v>
      </c>
      <c r="K112" s="21">
        <v>0</v>
      </c>
      <c r="L112" s="33">
        <v>0</v>
      </c>
      <c r="M112" s="33">
        <v>0</v>
      </c>
      <c r="N112" s="20">
        <v>0</v>
      </c>
      <c r="O112" s="21">
        <v>0</v>
      </c>
      <c r="P112" s="18">
        <v>0</v>
      </c>
      <c r="Q112" s="21">
        <v>0</v>
      </c>
      <c r="R112" s="12">
        <v>0.01</v>
      </c>
      <c r="S112" s="13">
        <v>0.01</v>
      </c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J112" s="11"/>
      <c r="AK112" s="11"/>
      <c r="AL112" s="11"/>
      <c r="AM112" s="11"/>
    </row>
    <row r="113" spans="1:39" x14ac:dyDescent="0.25">
      <c r="A113" s="47"/>
      <c r="B113" s="47"/>
      <c r="C113" s="47"/>
      <c r="D113" s="47"/>
      <c r="E113" s="47"/>
      <c r="F113" s="47"/>
      <c r="G113" s="5" t="s">
        <v>34</v>
      </c>
      <c r="H113" s="12">
        <v>0.01</v>
      </c>
      <c r="I113" s="12">
        <v>0.01</v>
      </c>
      <c r="J113" s="20">
        <v>7.1319999999999995E-3</v>
      </c>
      <c r="K113" s="21">
        <v>3.1519999999999999E-3</v>
      </c>
      <c r="L113" s="33">
        <v>0</v>
      </c>
      <c r="M113" s="33">
        <v>0</v>
      </c>
      <c r="N113" s="20">
        <v>2.8679999999999999E-3</v>
      </c>
      <c r="O113" s="21">
        <v>8.1447680000000001E-4</v>
      </c>
      <c r="P113" s="18">
        <v>0</v>
      </c>
      <c r="Q113" s="21">
        <v>4.2640000000000004E-3</v>
      </c>
      <c r="R113" s="12">
        <v>0.08</v>
      </c>
      <c r="S113" s="13">
        <v>0.12</v>
      </c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J113" s="11"/>
      <c r="AK113" s="11"/>
      <c r="AL113" s="11"/>
      <c r="AM113" s="11"/>
    </row>
    <row r="114" spans="1:39" x14ac:dyDescent="0.25">
      <c r="A114" s="47"/>
      <c r="B114" s="47"/>
      <c r="C114" s="47"/>
      <c r="D114" s="47"/>
      <c r="E114" s="47"/>
      <c r="F114" s="47"/>
      <c r="G114" s="5" t="s">
        <v>35</v>
      </c>
      <c r="H114" s="12">
        <v>0.01</v>
      </c>
      <c r="I114" s="12">
        <v>0.01</v>
      </c>
      <c r="J114" s="20">
        <v>7.1869999999999998E-3</v>
      </c>
      <c r="K114" s="21">
        <v>3.9290000000000002E-3</v>
      </c>
      <c r="L114" s="33">
        <v>0</v>
      </c>
      <c r="M114" s="33">
        <v>0</v>
      </c>
      <c r="N114" s="20">
        <v>2.813E-3</v>
      </c>
      <c r="O114" s="21">
        <v>9.4060260000000001E-4</v>
      </c>
      <c r="P114" s="18">
        <v>0</v>
      </c>
      <c r="Q114" s="21">
        <v>3.6780000000000003E-3</v>
      </c>
      <c r="R114" s="12">
        <v>0.11</v>
      </c>
      <c r="S114" s="13">
        <v>0.18</v>
      </c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J114" s="11"/>
      <c r="AK114" s="11"/>
      <c r="AL114" s="11"/>
      <c r="AM114" s="11"/>
    </row>
    <row r="115" spans="1:39" x14ac:dyDescent="0.25">
      <c r="A115" s="47"/>
      <c r="B115" s="47"/>
      <c r="C115" s="47"/>
      <c r="D115" s="47"/>
      <c r="E115" s="47"/>
      <c r="F115" s="47"/>
      <c r="G115" s="5" t="s">
        <v>36</v>
      </c>
      <c r="H115" s="12">
        <v>0.02</v>
      </c>
      <c r="I115" s="12">
        <v>0.02</v>
      </c>
      <c r="J115" s="20">
        <v>1.4472E-2</v>
      </c>
      <c r="K115" s="21">
        <v>7.6900000000000007E-3</v>
      </c>
      <c r="L115" s="33">
        <v>0</v>
      </c>
      <c r="M115" s="33">
        <v>0</v>
      </c>
      <c r="N115" s="20">
        <v>5.2639999999999996E-3</v>
      </c>
      <c r="O115" s="21">
        <v>1.9440320000000003E-3</v>
      </c>
      <c r="P115" s="18">
        <v>2.6600000000000001E-4</v>
      </c>
      <c r="Q115" s="21">
        <v>7.2540000000000009E-3</v>
      </c>
      <c r="R115" s="12">
        <v>0.31</v>
      </c>
      <c r="S115" s="13">
        <v>0.37</v>
      </c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J115" s="11"/>
      <c r="AK115" s="11"/>
      <c r="AL115" s="11"/>
      <c r="AM115" s="11"/>
    </row>
    <row r="116" spans="1:39" x14ac:dyDescent="0.25">
      <c r="A116" s="47"/>
      <c r="B116" s="47"/>
      <c r="C116" s="47"/>
      <c r="D116" s="47"/>
      <c r="E116" s="47"/>
      <c r="F116" s="47"/>
      <c r="G116" s="5" t="s">
        <v>37</v>
      </c>
      <c r="H116" s="12">
        <v>0.02</v>
      </c>
      <c r="I116" s="12">
        <v>0.02</v>
      </c>
      <c r="J116" s="20">
        <v>1.4172000000000001E-2</v>
      </c>
      <c r="K116" s="21">
        <v>7.5639999999999995E-3</v>
      </c>
      <c r="L116" s="33">
        <v>0</v>
      </c>
      <c r="M116" s="33">
        <v>0</v>
      </c>
      <c r="N116" s="20">
        <v>5.8279999999999998E-3</v>
      </c>
      <c r="O116" s="21">
        <v>1.7677067999999998E-3</v>
      </c>
      <c r="P116" s="18">
        <v>0</v>
      </c>
      <c r="Q116" s="21">
        <v>7.7619999999999998E-3</v>
      </c>
      <c r="R116" s="12">
        <v>0.42</v>
      </c>
      <c r="S116" s="13">
        <v>0.62</v>
      </c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J116" s="11"/>
      <c r="AK116" s="11"/>
      <c r="AL116" s="11"/>
      <c r="AM116" s="11"/>
    </row>
    <row r="117" spans="1:39" x14ac:dyDescent="0.25">
      <c r="A117" s="47"/>
      <c r="B117" s="47"/>
      <c r="C117" s="47"/>
      <c r="D117" s="47"/>
      <c r="E117" s="47"/>
      <c r="F117" s="47"/>
      <c r="G117" s="5" t="s">
        <v>38</v>
      </c>
      <c r="H117" s="12">
        <v>0.03</v>
      </c>
      <c r="I117" s="12">
        <v>0.03</v>
      </c>
      <c r="J117" s="20">
        <v>1.6958999999999998E-2</v>
      </c>
      <c r="K117" s="21">
        <v>1.0847999999999998E-2</v>
      </c>
      <c r="L117" s="33">
        <v>0</v>
      </c>
      <c r="M117" s="33">
        <v>0</v>
      </c>
      <c r="N117" s="20">
        <v>6.1440000000000002E-3</v>
      </c>
      <c r="O117" s="21">
        <v>2.4939551999999996E-3</v>
      </c>
      <c r="P117" s="18">
        <v>6.8969999999999995E-3</v>
      </c>
      <c r="Q117" s="21">
        <v>1.2254999999999999E-2</v>
      </c>
      <c r="R117" s="12">
        <v>0.72</v>
      </c>
      <c r="S117" s="13">
        <v>0.88</v>
      </c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J117" s="11"/>
      <c r="AK117" s="11"/>
      <c r="AL117" s="11"/>
      <c r="AM117" s="11"/>
    </row>
    <row r="118" spans="1:39" x14ac:dyDescent="0.25">
      <c r="A118" s="47"/>
      <c r="B118" s="47"/>
      <c r="C118" s="47"/>
      <c r="D118" s="47"/>
      <c r="E118" s="47"/>
      <c r="F118" s="47"/>
      <c r="G118" s="5" t="s">
        <v>39</v>
      </c>
      <c r="H118" s="12">
        <v>0.03</v>
      </c>
      <c r="I118" s="12">
        <v>0.03</v>
      </c>
      <c r="J118" s="20">
        <v>1.6560000000000002E-2</v>
      </c>
      <c r="K118" s="21">
        <v>1.0941000000000001E-2</v>
      </c>
      <c r="L118" s="33">
        <v>0</v>
      </c>
      <c r="M118" s="33">
        <v>0</v>
      </c>
      <c r="N118" s="20">
        <v>6.9690000000000004E-3</v>
      </c>
      <c r="O118" s="21">
        <v>2.4387489E-3</v>
      </c>
      <c r="P118" s="18">
        <v>6.4710000000000002E-3</v>
      </c>
      <c r="Q118" s="21">
        <v>1.2371999999999999E-2</v>
      </c>
      <c r="R118" s="12">
        <v>0.85</v>
      </c>
      <c r="S118" s="13">
        <v>1.2</v>
      </c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J118" s="11"/>
      <c r="AK118" s="11"/>
      <c r="AL118" s="11"/>
      <c r="AM118" s="11"/>
    </row>
    <row r="119" spans="1:39" x14ac:dyDescent="0.25">
      <c r="A119" s="47"/>
      <c r="B119" s="47"/>
      <c r="C119" s="47"/>
      <c r="D119" s="47"/>
      <c r="E119" s="47"/>
      <c r="F119" s="47"/>
      <c r="G119" s="5" t="s">
        <v>40</v>
      </c>
      <c r="H119" s="12">
        <v>0.04</v>
      </c>
      <c r="I119" s="12">
        <v>0.05</v>
      </c>
      <c r="J119" s="20">
        <v>1.2364E-2</v>
      </c>
      <c r="K119" s="21">
        <v>2.0110000000000003E-2</v>
      </c>
      <c r="L119" s="33">
        <v>0</v>
      </c>
      <c r="M119" s="33">
        <v>0</v>
      </c>
      <c r="N119" s="20">
        <v>4.3920000000000001E-3</v>
      </c>
      <c r="O119" s="21">
        <v>4.6635090000000006E-3</v>
      </c>
      <c r="P119" s="18">
        <v>2.3243999999999997E-2</v>
      </c>
      <c r="Q119" s="21">
        <v>1.83E-2</v>
      </c>
      <c r="R119" s="12">
        <v>1.51</v>
      </c>
      <c r="S119" s="13">
        <v>2.2200000000000002</v>
      </c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J119" s="11"/>
      <c r="AK119" s="11"/>
      <c r="AL119" s="11"/>
      <c r="AM119" s="11"/>
    </row>
    <row r="120" spans="1:39" x14ac:dyDescent="0.25">
      <c r="A120" s="47"/>
      <c r="B120" s="47"/>
      <c r="C120" s="47"/>
      <c r="D120" s="47"/>
      <c r="E120" s="47"/>
      <c r="F120" s="47"/>
      <c r="G120" s="5" t="s">
        <v>41</v>
      </c>
      <c r="H120" s="12">
        <v>0.04</v>
      </c>
      <c r="I120" s="12">
        <v>0.04</v>
      </c>
      <c r="J120" s="20">
        <v>2.2012E-2</v>
      </c>
      <c r="K120" s="21">
        <v>1.4892000000000001E-2</v>
      </c>
      <c r="L120" s="33">
        <v>0</v>
      </c>
      <c r="M120" s="33">
        <v>0</v>
      </c>
      <c r="N120" s="20">
        <v>8.8599999999999998E-3</v>
      </c>
      <c r="O120" s="21">
        <v>3.5651448000000004E-3</v>
      </c>
      <c r="P120" s="18">
        <v>9.127999999999999E-3</v>
      </c>
      <c r="Q120" s="21">
        <v>1.5536000000000001E-2</v>
      </c>
      <c r="R120" s="12">
        <v>1.7</v>
      </c>
      <c r="S120" s="13">
        <v>2.5</v>
      </c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J120" s="11"/>
      <c r="AK120" s="11"/>
      <c r="AL120" s="11"/>
      <c r="AM120" s="11"/>
    </row>
    <row r="121" spans="1:39" x14ac:dyDescent="0.25">
      <c r="A121" s="47"/>
      <c r="B121" s="47"/>
      <c r="C121" s="47"/>
      <c r="D121" s="47"/>
      <c r="E121" s="47"/>
      <c r="F121" s="47"/>
      <c r="G121" s="5" t="s">
        <v>42</v>
      </c>
      <c r="H121" s="12">
        <v>0.05</v>
      </c>
      <c r="I121" s="12">
        <v>7.0000000000000007E-2</v>
      </c>
      <c r="J121" s="20">
        <v>1.6700000000000003E-2</v>
      </c>
      <c r="K121" s="21">
        <v>2.5858000000000003E-2</v>
      </c>
      <c r="L121" s="33">
        <v>0</v>
      </c>
      <c r="M121" s="33">
        <v>0</v>
      </c>
      <c r="N121" s="20">
        <v>5.6350000000000003E-3</v>
      </c>
      <c r="O121" s="21">
        <v>6.8937428000000007E-3</v>
      </c>
      <c r="P121" s="18">
        <v>2.7665000000000002E-2</v>
      </c>
      <c r="Q121" s="21">
        <v>2.5480000000000003E-2</v>
      </c>
      <c r="R121" s="12">
        <v>2.4700000000000002</v>
      </c>
      <c r="S121" s="13">
        <v>3.67</v>
      </c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J121" s="11"/>
      <c r="AK121" s="11"/>
      <c r="AL121" s="11"/>
      <c r="AM121" s="11"/>
    </row>
    <row r="122" spans="1:39" ht="15.75" thickBot="1" x14ac:dyDescent="0.3">
      <c r="A122" s="48"/>
      <c r="B122" s="48"/>
      <c r="C122" s="48"/>
      <c r="D122" s="48"/>
      <c r="E122" s="48"/>
      <c r="F122" s="48"/>
      <c r="G122" s="2" t="s">
        <v>43</v>
      </c>
      <c r="H122" s="14">
        <v>0.04</v>
      </c>
      <c r="I122" s="14">
        <v>7.0000000000000007E-2</v>
      </c>
      <c r="J122" s="22">
        <v>1.6035999999999998E-2</v>
      </c>
      <c r="K122" s="23">
        <v>2.6768000000000004E-2</v>
      </c>
      <c r="L122" s="34">
        <v>0</v>
      </c>
      <c r="M122" s="34">
        <v>0</v>
      </c>
      <c r="N122" s="22">
        <v>6.3200000000000001E-3</v>
      </c>
      <c r="O122" s="23">
        <v>7.0667520000000017E-3</v>
      </c>
      <c r="P122" s="24">
        <v>1.7639999999999999E-2</v>
      </c>
      <c r="Q122" s="23">
        <v>2.4752000000000003E-2</v>
      </c>
      <c r="R122" s="14">
        <v>2.5299999999999998</v>
      </c>
      <c r="S122" s="15">
        <v>4.8600000000000003</v>
      </c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J122" s="11"/>
      <c r="AK122" s="11"/>
      <c r="AL122" s="11"/>
      <c r="AM122" s="11"/>
    </row>
    <row r="123" spans="1:39" x14ac:dyDescent="0.25">
      <c r="A123" s="46" t="s">
        <v>44</v>
      </c>
      <c r="B123" s="46"/>
      <c r="C123" s="46"/>
      <c r="D123" s="46"/>
      <c r="E123" s="46"/>
      <c r="F123" s="46"/>
      <c r="G123" s="5" t="s">
        <v>32</v>
      </c>
      <c r="H123" s="12">
        <v>0.06</v>
      </c>
      <c r="I123" s="12">
        <v>0.05</v>
      </c>
      <c r="J123" s="20">
        <v>0</v>
      </c>
      <c r="K123" s="21">
        <v>1.4080000000000002E-2</v>
      </c>
      <c r="L123" s="11">
        <v>5.7833999999999997E-2</v>
      </c>
      <c r="M123" s="11">
        <v>3.4930000000000003E-2</v>
      </c>
      <c r="N123" s="20">
        <v>2.166E-3</v>
      </c>
      <c r="O123" s="21">
        <v>2.7878400000000007E-4</v>
      </c>
      <c r="P123" s="18">
        <v>0</v>
      </c>
      <c r="Q123" s="21">
        <v>0</v>
      </c>
      <c r="R123" s="12">
        <v>0.16</v>
      </c>
      <c r="S123" s="13">
        <v>0.18</v>
      </c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J123" s="11"/>
      <c r="AK123" s="11"/>
      <c r="AL123" s="11"/>
      <c r="AM123" s="11"/>
    </row>
    <row r="124" spans="1:39" x14ac:dyDescent="0.25">
      <c r="A124" s="47"/>
      <c r="B124" s="47"/>
      <c r="C124" s="47"/>
      <c r="D124" s="47"/>
      <c r="E124" s="47"/>
      <c r="F124" s="47"/>
      <c r="G124" s="5" t="s">
        <v>33</v>
      </c>
      <c r="H124" s="12">
        <v>0.06</v>
      </c>
      <c r="I124" s="12">
        <v>7.0000000000000007E-2</v>
      </c>
      <c r="J124" s="20">
        <v>0</v>
      </c>
      <c r="K124" s="21">
        <v>0</v>
      </c>
      <c r="L124" s="11">
        <v>5.8422000000000002E-2</v>
      </c>
      <c r="M124" s="11">
        <v>6.8761000000000003E-2</v>
      </c>
      <c r="N124" s="20">
        <v>1.5119999999999999E-3</v>
      </c>
      <c r="O124" s="21">
        <v>0</v>
      </c>
      <c r="P124" s="18">
        <v>6.6000000000000005E-5</v>
      </c>
      <c r="Q124" s="21">
        <v>2.0999999999999999E-5</v>
      </c>
      <c r="R124" s="12">
        <v>0.18</v>
      </c>
      <c r="S124" s="13">
        <v>0.26</v>
      </c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J124" s="11"/>
      <c r="AK124" s="11"/>
      <c r="AL124" s="11"/>
      <c r="AM124" s="11"/>
    </row>
    <row r="125" spans="1:39" x14ac:dyDescent="0.25">
      <c r="A125" s="47"/>
      <c r="B125" s="47"/>
      <c r="C125" s="47"/>
      <c r="D125" s="47"/>
      <c r="E125" s="47"/>
      <c r="F125" s="47"/>
      <c r="G125" s="5" t="s">
        <v>34</v>
      </c>
      <c r="H125" s="12">
        <v>0.24</v>
      </c>
      <c r="I125" s="12">
        <v>0.22</v>
      </c>
      <c r="J125" s="20">
        <v>0</v>
      </c>
      <c r="K125" s="21">
        <v>7.9419999999999994E-3</v>
      </c>
      <c r="L125" s="11">
        <v>0.22788</v>
      </c>
      <c r="M125" s="11">
        <v>0.18363399999999999</v>
      </c>
      <c r="N125" s="20">
        <v>7.2480000000000001E-3</v>
      </c>
      <c r="O125" s="21">
        <v>1.4375020000000001E-4</v>
      </c>
      <c r="P125" s="18">
        <v>4.8479999999999999E-3</v>
      </c>
      <c r="Q125" s="21">
        <v>2.4442000000000002E-2</v>
      </c>
      <c r="R125" s="12">
        <v>2.75</v>
      </c>
      <c r="S125" s="13">
        <v>3.15</v>
      </c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J125" s="11"/>
      <c r="AK125" s="11"/>
      <c r="AL125" s="11"/>
      <c r="AM125" s="11"/>
    </row>
    <row r="126" spans="1:39" x14ac:dyDescent="0.25">
      <c r="A126" s="47"/>
      <c r="B126" s="47"/>
      <c r="C126" s="47"/>
      <c r="D126" s="47"/>
      <c r="E126" s="47"/>
      <c r="F126" s="47"/>
      <c r="G126" s="5" t="s">
        <v>35</v>
      </c>
      <c r="H126" s="12">
        <v>0.35</v>
      </c>
      <c r="I126" s="12">
        <v>0.37</v>
      </c>
      <c r="J126" s="20">
        <v>0</v>
      </c>
      <c r="K126" s="21">
        <v>0</v>
      </c>
      <c r="L126" s="11">
        <v>0.34572999999999998</v>
      </c>
      <c r="M126" s="11">
        <v>0.351796</v>
      </c>
      <c r="N126" s="20">
        <v>3.9899999999999996E-3</v>
      </c>
      <c r="O126" s="21">
        <v>0</v>
      </c>
      <c r="P126" s="18">
        <v>2.7999999999999998E-4</v>
      </c>
      <c r="Q126" s="21">
        <v>1.5355000000000001E-2</v>
      </c>
      <c r="R126" s="12">
        <v>4.37</v>
      </c>
      <c r="S126" s="13">
        <v>5.88</v>
      </c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J126" s="11"/>
      <c r="AK126" s="11"/>
      <c r="AL126" s="11"/>
      <c r="AM126" s="11"/>
    </row>
    <row r="127" spans="1:39" x14ac:dyDescent="0.25">
      <c r="A127" s="47"/>
      <c r="B127" s="47"/>
      <c r="C127" s="47"/>
      <c r="D127" s="47"/>
      <c r="E127" s="47"/>
      <c r="F127" s="47"/>
      <c r="G127" s="5" t="s">
        <v>36</v>
      </c>
      <c r="H127" s="12">
        <v>0.49</v>
      </c>
      <c r="I127" s="12">
        <v>0.45</v>
      </c>
      <c r="J127" s="20">
        <v>0</v>
      </c>
      <c r="K127" s="21">
        <v>0</v>
      </c>
      <c r="L127" s="11">
        <v>0.47309499999999999</v>
      </c>
      <c r="M127" s="11">
        <v>0.42480000000000001</v>
      </c>
      <c r="N127" s="20">
        <v>1.0730999999999999E-2</v>
      </c>
      <c r="O127" s="21">
        <v>0</v>
      </c>
      <c r="P127" s="18">
        <v>6.1739999999999998E-3</v>
      </c>
      <c r="Q127" s="21">
        <v>2.0070000000000001E-2</v>
      </c>
      <c r="R127" s="12">
        <v>9.4</v>
      </c>
      <c r="S127" s="13">
        <v>10.68</v>
      </c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J127" s="11"/>
      <c r="AK127" s="11"/>
      <c r="AL127" s="11"/>
      <c r="AM127" s="11"/>
    </row>
    <row r="128" spans="1:39" x14ac:dyDescent="0.25">
      <c r="A128" s="47"/>
      <c r="B128" s="47"/>
      <c r="C128" s="47"/>
      <c r="D128" s="47"/>
      <c r="E128" s="47"/>
      <c r="F128" s="47"/>
      <c r="G128" s="5" t="s">
        <v>37</v>
      </c>
      <c r="H128" s="12">
        <v>0.44</v>
      </c>
      <c r="I128" s="12">
        <v>0.48</v>
      </c>
      <c r="J128" s="20">
        <v>0</v>
      </c>
      <c r="K128" s="21">
        <v>0</v>
      </c>
      <c r="L128" s="11">
        <v>0.42627199999999998</v>
      </c>
      <c r="M128" s="11">
        <v>0.45191999999999999</v>
      </c>
      <c r="N128" s="20">
        <v>7.9640000000000006E-3</v>
      </c>
      <c r="O128" s="21">
        <v>0</v>
      </c>
      <c r="P128" s="18">
        <v>5.764E-3</v>
      </c>
      <c r="Q128" s="21">
        <v>2.2128000000000002E-2</v>
      </c>
      <c r="R128" s="12">
        <v>9.4700000000000006</v>
      </c>
      <c r="S128" s="13">
        <v>13.01</v>
      </c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J128" s="11"/>
      <c r="AK128" s="11"/>
      <c r="AL128" s="11"/>
      <c r="AM128" s="11"/>
    </row>
    <row r="129" spans="1:39" x14ac:dyDescent="0.25">
      <c r="A129" s="47"/>
      <c r="B129" s="47"/>
      <c r="C129" s="47"/>
      <c r="D129" s="47"/>
      <c r="E129" s="47"/>
      <c r="F129" s="47"/>
      <c r="G129" s="5" t="s">
        <v>38</v>
      </c>
      <c r="H129" s="12">
        <v>0.55000000000000004</v>
      </c>
      <c r="I129" s="12">
        <v>0.53</v>
      </c>
      <c r="J129" s="20">
        <v>0</v>
      </c>
      <c r="K129" s="21">
        <v>0</v>
      </c>
      <c r="L129" s="11">
        <v>0.47014000000000006</v>
      </c>
      <c r="M129" s="11">
        <v>0.48675200000000002</v>
      </c>
      <c r="N129" s="20">
        <v>1.3915E-2</v>
      </c>
      <c r="O129" s="21">
        <v>0</v>
      </c>
      <c r="P129" s="18">
        <v>6.5945000000000004E-2</v>
      </c>
      <c r="Q129" s="21">
        <v>3.5351E-2</v>
      </c>
      <c r="R129" s="12">
        <v>15.05</v>
      </c>
      <c r="S129" s="13">
        <v>17.8</v>
      </c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J129" s="11"/>
      <c r="AK129" s="11"/>
      <c r="AL129" s="11"/>
      <c r="AM129" s="11"/>
    </row>
    <row r="130" spans="1:39" x14ac:dyDescent="0.25">
      <c r="A130" s="47"/>
      <c r="B130" s="47"/>
      <c r="C130" s="47"/>
      <c r="D130" s="47"/>
      <c r="E130" s="47"/>
      <c r="F130" s="47"/>
      <c r="G130" s="5" t="s">
        <v>39</v>
      </c>
      <c r="H130" s="12">
        <v>0.51</v>
      </c>
      <c r="I130" s="12">
        <v>0.54</v>
      </c>
      <c r="J130" s="20">
        <v>0</v>
      </c>
      <c r="K130" s="21">
        <v>0</v>
      </c>
      <c r="L130" s="11">
        <v>0.491232</v>
      </c>
      <c r="M130" s="11">
        <v>0.50257799999999997</v>
      </c>
      <c r="N130" s="20">
        <v>1.2138000000000001E-2</v>
      </c>
      <c r="O130" s="21">
        <v>0</v>
      </c>
      <c r="P130" s="18">
        <v>6.6299999999999996E-3</v>
      </c>
      <c r="Q130" s="21">
        <v>2.8512000000000003E-2</v>
      </c>
      <c r="R130" s="12">
        <v>15.86</v>
      </c>
      <c r="S130" s="13">
        <v>21.26</v>
      </c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J130" s="11"/>
      <c r="AK130" s="11"/>
      <c r="AL130" s="11"/>
      <c r="AM130" s="11"/>
    </row>
    <row r="131" spans="1:39" x14ac:dyDescent="0.25">
      <c r="A131" s="47"/>
      <c r="B131" s="47"/>
      <c r="C131" s="47"/>
      <c r="D131" s="47"/>
      <c r="E131" s="47"/>
      <c r="F131" s="47"/>
      <c r="G131" s="5" t="s">
        <v>40</v>
      </c>
      <c r="H131" s="12">
        <v>0.64</v>
      </c>
      <c r="I131" s="12">
        <v>0.61</v>
      </c>
      <c r="J131" s="20">
        <v>0</v>
      </c>
      <c r="K131" s="21">
        <v>0</v>
      </c>
      <c r="L131" s="11">
        <v>0.54259199999999996</v>
      </c>
      <c r="M131" s="11">
        <v>0.53801999999999994</v>
      </c>
      <c r="N131" s="20">
        <v>2.1183999999999998E-2</v>
      </c>
      <c r="O131" s="21">
        <v>0</v>
      </c>
      <c r="P131" s="18">
        <v>7.6159999999999992E-2</v>
      </c>
      <c r="Q131" s="21">
        <v>6.0085E-2</v>
      </c>
      <c r="R131" s="12">
        <v>25.87</v>
      </c>
      <c r="S131" s="13">
        <v>30.59</v>
      </c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J131" s="11"/>
      <c r="AK131" s="11"/>
      <c r="AL131" s="11"/>
      <c r="AM131" s="11"/>
    </row>
    <row r="132" spans="1:39" x14ac:dyDescent="0.25">
      <c r="A132" s="47"/>
      <c r="B132" s="47"/>
      <c r="C132" s="47"/>
      <c r="D132" s="47"/>
      <c r="E132" s="47"/>
      <c r="F132" s="47"/>
      <c r="G132" s="5" t="s">
        <v>41</v>
      </c>
      <c r="H132" s="12">
        <v>0.62</v>
      </c>
      <c r="I132" s="12">
        <v>0.63</v>
      </c>
      <c r="J132" s="20">
        <v>0</v>
      </c>
      <c r="K132" s="21">
        <v>0</v>
      </c>
      <c r="L132" s="11">
        <v>0.59240999999999999</v>
      </c>
      <c r="M132" s="11">
        <v>0.56586599999999998</v>
      </c>
      <c r="N132" s="20">
        <v>1.9592000000000002E-2</v>
      </c>
      <c r="O132" s="21">
        <v>0</v>
      </c>
      <c r="P132" s="18">
        <v>7.9360000000000003E-3</v>
      </c>
      <c r="Q132" s="21">
        <v>5.0525999999999995E-2</v>
      </c>
      <c r="R132" s="12">
        <v>29.1</v>
      </c>
      <c r="S132" s="13">
        <v>37.840000000000003</v>
      </c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J132" s="11"/>
      <c r="AK132" s="11"/>
      <c r="AL132" s="11"/>
      <c r="AM132" s="11"/>
    </row>
    <row r="133" spans="1:39" x14ac:dyDescent="0.25">
      <c r="A133" s="47"/>
      <c r="B133" s="47"/>
      <c r="C133" s="47"/>
      <c r="D133" s="47"/>
      <c r="E133" s="47"/>
      <c r="F133" s="47"/>
      <c r="G133" s="5" t="s">
        <v>42</v>
      </c>
      <c r="H133" s="12">
        <v>0.7</v>
      </c>
      <c r="I133" s="12">
        <v>0.68</v>
      </c>
      <c r="J133" s="20">
        <v>1.1899999999999999E-3</v>
      </c>
      <c r="K133" s="21">
        <v>2.2032E-2</v>
      </c>
      <c r="L133" s="11">
        <v>0.58855999999999997</v>
      </c>
      <c r="M133" s="11">
        <v>0.57643600000000006</v>
      </c>
      <c r="N133" s="20">
        <v>2.7649999999999997E-2</v>
      </c>
      <c r="O133" s="21">
        <v>5.1114239999999994E-4</v>
      </c>
      <c r="P133" s="18">
        <v>8.2599999999999993E-2</v>
      </c>
      <c r="Q133" s="21">
        <v>6.5824000000000008E-2</v>
      </c>
      <c r="R133" s="12">
        <v>37.99</v>
      </c>
      <c r="S133" s="13">
        <v>44.92</v>
      </c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J133" s="11"/>
      <c r="AK133" s="11"/>
      <c r="AL133" s="11"/>
      <c r="AM133" s="11"/>
    </row>
    <row r="134" spans="1:39" ht="15.75" thickBot="1" x14ac:dyDescent="0.3">
      <c r="A134" s="48"/>
      <c r="B134" s="48"/>
      <c r="C134" s="48"/>
      <c r="D134" s="48"/>
      <c r="E134" s="48"/>
      <c r="F134" s="48"/>
      <c r="G134" s="2" t="s">
        <v>43</v>
      </c>
      <c r="H134" s="14">
        <v>0.68</v>
      </c>
      <c r="I134" s="14">
        <v>0.7</v>
      </c>
      <c r="J134" s="20">
        <v>0</v>
      </c>
      <c r="K134" s="21">
        <v>3.4859999999999995E-2</v>
      </c>
      <c r="L134" s="11">
        <v>0.57575600000000005</v>
      </c>
      <c r="M134" s="11">
        <v>0.58218999999999999</v>
      </c>
      <c r="N134" s="20">
        <v>2.3188E-2</v>
      </c>
      <c r="O134" s="21">
        <v>8.5058399999999993E-4</v>
      </c>
      <c r="P134" s="18">
        <v>8.1056000000000003E-2</v>
      </c>
      <c r="Q134" s="21">
        <v>6.5939999999999999E-2</v>
      </c>
      <c r="R134" s="14">
        <v>42.41</v>
      </c>
      <c r="S134" s="15">
        <v>55.79</v>
      </c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J134" s="11"/>
      <c r="AK134" s="11"/>
      <c r="AL134" s="11"/>
      <c r="AM134" s="11"/>
    </row>
    <row r="135" spans="1:39" x14ac:dyDescent="0.25">
      <c r="A135" s="46" t="s">
        <v>24</v>
      </c>
      <c r="B135" s="46"/>
      <c r="C135" s="46"/>
      <c r="D135" s="46"/>
      <c r="E135" s="46"/>
      <c r="F135" s="46"/>
      <c r="G135" s="5" t="s">
        <v>32</v>
      </c>
      <c r="H135" s="12">
        <v>0.01</v>
      </c>
      <c r="I135" s="12">
        <v>0.01</v>
      </c>
      <c r="J135" s="25">
        <v>3.2900000000000004E-3</v>
      </c>
      <c r="K135" s="26">
        <v>4.2049999999999995E-3</v>
      </c>
      <c r="L135" s="32">
        <v>0</v>
      </c>
      <c r="M135" s="32">
        <v>0</v>
      </c>
      <c r="N135" s="25">
        <v>2.9909999999999997E-3</v>
      </c>
      <c r="O135" s="26">
        <v>1.0323274999999999E-3</v>
      </c>
      <c r="P135" s="27">
        <v>3.7190000000000001E-3</v>
      </c>
      <c r="Q135" s="26">
        <v>3.3400000000000001E-3</v>
      </c>
      <c r="R135" s="12">
        <v>0.04</v>
      </c>
      <c r="S135" s="13">
        <v>0.04</v>
      </c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J135" s="11"/>
      <c r="AK135" s="11"/>
      <c r="AL135" s="11"/>
      <c r="AM135" s="11"/>
    </row>
    <row r="136" spans="1:39" x14ac:dyDescent="0.25">
      <c r="A136" s="47"/>
      <c r="B136" s="47"/>
      <c r="C136" s="47"/>
      <c r="D136" s="47"/>
      <c r="E136" s="47"/>
      <c r="F136" s="47"/>
      <c r="G136" s="5" t="s">
        <v>33</v>
      </c>
      <c r="H136" s="12">
        <v>0.01</v>
      </c>
      <c r="I136" s="12">
        <v>0.01</v>
      </c>
      <c r="J136" s="20">
        <v>3.8840000000000003E-3</v>
      </c>
      <c r="K136" s="21">
        <v>3.32E-3</v>
      </c>
      <c r="L136" s="33">
        <v>0</v>
      </c>
      <c r="M136" s="33">
        <v>0</v>
      </c>
      <c r="N136" s="20">
        <v>2.1410000000000001E-3</v>
      </c>
      <c r="O136" s="21">
        <v>9.2395599999999997E-4</v>
      </c>
      <c r="P136" s="18">
        <v>3.9750000000000002E-3</v>
      </c>
      <c r="Q136" s="21">
        <v>3.8969999999999999E-3</v>
      </c>
      <c r="R136" s="12">
        <v>0.03</v>
      </c>
      <c r="S136" s="13">
        <v>0.04</v>
      </c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J136" s="11"/>
      <c r="AK136" s="11"/>
      <c r="AL136" s="11"/>
      <c r="AM136" s="11"/>
    </row>
    <row r="137" spans="1:39" x14ac:dyDescent="0.25">
      <c r="A137" s="47"/>
      <c r="B137" s="47"/>
      <c r="C137" s="47"/>
      <c r="D137" s="47"/>
      <c r="E137" s="47"/>
      <c r="F137" s="47"/>
      <c r="G137" s="5" t="s">
        <v>34</v>
      </c>
      <c r="H137" s="12">
        <v>0.05</v>
      </c>
      <c r="I137" s="12">
        <v>0.02</v>
      </c>
      <c r="J137" s="20">
        <v>1.3845E-2</v>
      </c>
      <c r="K137" s="21">
        <v>6.5559999999999993E-3</v>
      </c>
      <c r="L137" s="33">
        <v>0</v>
      </c>
      <c r="M137" s="33">
        <v>0</v>
      </c>
      <c r="N137" s="20">
        <v>1.3795E-2</v>
      </c>
      <c r="O137" s="21">
        <v>1.2194159999999999E-3</v>
      </c>
      <c r="P137" s="18">
        <v>2.2360000000000001E-2</v>
      </c>
      <c r="Q137" s="21">
        <v>9.724E-3</v>
      </c>
      <c r="R137" s="12">
        <v>0.56999999999999995</v>
      </c>
      <c r="S137" s="13">
        <v>0.47</v>
      </c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J137" s="11"/>
      <c r="AK137" s="11"/>
      <c r="AL137" s="11"/>
      <c r="AM137" s="11"/>
    </row>
    <row r="138" spans="1:39" x14ac:dyDescent="0.25">
      <c r="A138" s="47"/>
      <c r="B138" s="47"/>
      <c r="C138" s="47"/>
      <c r="D138" s="47"/>
      <c r="E138" s="47"/>
      <c r="F138" s="47"/>
      <c r="G138" s="5" t="s">
        <v>35</v>
      </c>
      <c r="H138" s="12">
        <v>0.04</v>
      </c>
      <c r="I138" s="12">
        <v>0.03</v>
      </c>
      <c r="J138" s="20">
        <v>1.1828000000000002E-2</v>
      </c>
      <c r="K138" s="21">
        <v>6.0809999999999996E-3</v>
      </c>
      <c r="L138" s="33">
        <v>0</v>
      </c>
      <c r="M138" s="33">
        <v>0</v>
      </c>
      <c r="N138" s="20">
        <v>1.1080000000000001E-2</v>
      </c>
      <c r="O138" s="21">
        <v>1.2545103E-3</v>
      </c>
      <c r="P138" s="18">
        <v>1.7092E-2</v>
      </c>
      <c r="Q138" s="21">
        <v>1.7729999999999999E-2</v>
      </c>
      <c r="R138" s="12">
        <v>0.51</v>
      </c>
      <c r="S138" s="13">
        <v>0.52</v>
      </c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J138" s="11"/>
      <c r="AK138" s="11"/>
      <c r="AL138" s="11"/>
      <c r="AM138" s="11"/>
    </row>
    <row r="139" spans="1:39" x14ac:dyDescent="0.25">
      <c r="A139" s="47"/>
      <c r="B139" s="47"/>
      <c r="C139" s="47"/>
      <c r="D139" s="47"/>
      <c r="E139" s="47"/>
      <c r="F139" s="47"/>
      <c r="G139" s="5" t="s">
        <v>36</v>
      </c>
      <c r="H139" s="12">
        <v>0.06</v>
      </c>
      <c r="I139" s="12">
        <v>0.04</v>
      </c>
      <c r="J139" s="20">
        <v>1.7291999999999998E-2</v>
      </c>
      <c r="K139" s="21">
        <v>1.0508E-2</v>
      </c>
      <c r="L139" s="33">
        <v>0</v>
      </c>
      <c r="M139" s="33">
        <v>0</v>
      </c>
      <c r="N139" s="20">
        <v>1.7021999999999999E-2</v>
      </c>
      <c r="O139" s="21">
        <v>1.3565827999999999E-3</v>
      </c>
      <c r="P139" s="18">
        <v>2.5692E-2</v>
      </c>
      <c r="Q139" s="21">
        <v>2.4327999999999999E-2</v>
      </c>
      <c r="R139" s="12">
        <v>1.25</v>
      </c>
      <c r="S139" s="13">
        <v>1.1599999999999999</v>
      </c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J139" s="11"/>
      <c r="AK139" s="11"/>
      <c r="AL139" s="11"/>
      <c r="AM139" s="11"/>
    </row>
    <row r="140" spans="1:39" x14ac:dyDescent="0.25">
      <c r="A140" s="47"/>
      <c r="B140" s="47"/>
      <c r="C140" s="47"/>
      <c r="D140" s="47"/>
      <c r="E140" s="47"/>
      <c r="F140" s="47"/>
      <c r="G140" s="5" t="s">
        <v>37</v>
      </c>
      <c r="H140" s="12">
        <v>0.06</v>
      </c>
      <c r="I140" s="12">
        <v>0.06</v>
      </c>
      <c r="J140" s="20">
        <v>1.7207999999999998E-2</v>
      </c>
      <c r="K140" s="21">
        <v>7.4219999999999998E-3</v>
      </c>
      <c r="L140" s="33">
        <v>0</v>
      </c>
      <c r="M140" s="33">
        <v>0</v>
      </c>
      <c r="N140" s="20">
        <v>1.5816E-2</v>
      </c>
      <c r="O140" s="21">
        <v>8.2755299999999997E-4</v>
      </c>
      <c r="P140" s="18">
        <v>2.6976E-2</v>
      </c>
      <c r="Q140" s="21">
        <v>4.5887999999999998E-2</v>
      </c>
      <c r="R140" s="12">
        <v>1.32</v>
      </c>
      <c r="S140" s="13">
        <v>1.57</v>
      </c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J140" s="11"/>
      <c r="AK140" s="11"/>
      <c r="AL140" s="11"/>
      <c r="AM140" s="11"/>
    </row>
    <row r="141" spans="1:39" x14ac:dyDescent="0.25">
      <c r="A141" s="47"/>
      <c r="B141" s="47"/>
      <c r="C141" s="47"/>
      <c r="D141" s="47"/>
      <c r="E141" s="47"/>
      <c r="F141" s="47"/>
      <c r="G141" s="5" t="s">
        <v>38</v>
      </c>
      <c r="H141" s="12">
        <v>7.0000000000000007E-2</v>
      </c>
      <c r="I141" s="12">
        <v>7.0000000000000007E-2</v>
      </c>
      <c r="J141" s="20">
        <v>2.0496000000000004E-2</v>
      </c>
      <c r="K141" s="21">
        <v>1.7892000000000002E-2</v>
      </c>
      <c r="L141" s="33">
        <v>0</v>
      </c>
      <c r="M141" s="33">
        <v>0</v>
      </c>
      <c r="N141" s="20">
        <v>1.9327000000000004E-2</v>
      </c>
      <c r="O141" s="21">
        <v>1.905498E-3</v>
      </c>
      <c r="P141" s="18">
        <v>3.0170000000000002E-2</v>
      </c>
      <c r="Q141" s="21">
        <v>4.4646000000000005E-2</v>
      </c>
      <c r="R141" s="12">
        <v>2.08</v>
      </c>
      <c r="S141" s="13">
        <v>2.33</v>
      </c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J141" s="11"/>
      <c r="AK141" s="11"/>
      <c r="AL141" s="11"/>
      <c r="AM141" s="11"/>
    </row>
    <row r="142" spans="1:39" x14ac:dyDescent="0.25">
      <c r="A142" s="47"/>
      <c r="B142" s="47"/>
      <c r="C142" s="47"/>
      <c r="D142" s="47"/>
      <c r="E142" s="47"/>
      <c r="F142" s="47"/>
      <c r="G142" s="5" t="s">
        <v>39</v>
      </c>
      <c r="H142" s="12">
        <v>7.0000000000000007E-2</v>
      </c>
      <c r="I142" s="12">
        <v>0.08</v>
      </c>
      <c r="J142" s="20">
        <v>2.1111999999999999E-2</v>
      </c>
      <c r="K142" s="21">
        <v>9.4400000000000005E-3</v>
      </c>
      <c r="L142" s="33">
        <v>0</v>
      </c>
      <c r="M142" s="33">
        <v>0</v>
      </c>
      <c r="N142" s="20">
        <v>1.7975999999999999E-2</v>
      </c>
      <c r="O142" s="21">
        <v>9.9403200000000016E-4</v>
      </c>
      <c r="P142" s="18">
        <v>3.0912000000000002E-2</v>
      </c>
      <c r="Q142" s="21">
        <v>6.2135999999999997E-2</v>
      </c>
      <c r="R142" s="12">
        <v>2.27</v>
      </c>
      <c r="S142" s="13">
        <v>3.19</v>
      </c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J142" s="11"/>
      <c r="AK142" s="11"/>
      <c r="AL142" s="11"/>
      <c r="AM142" s="11"/>
    </row>
    <row r="143" spans="1:39" x14ac:dyDescent="0.25">
      <c r="A143" s="47"/>
      <c r="B143" s="47"/>
      <c r="C143" s="47"/>
      <c r="D143" s="47"/>
      <c r="E143" s="47"/>
      <c r="F143" s="47"/>
      <c r="G143" s="5" t="s">
        <v>40</v>
      </c>
      <c r="H143" s="12">
        <v>0.1</v>
      </c>
      <c r="I143" s="12">
        <v>0.09</v>
      </c>
      <c r="J143" s="20">
        <v>3.0080000000000003E-2</v>
      </c>
      <c r="K143" s="21">
        <v>2.2166999999999999E-2</v>
      </c>
      <c r="L143" s="33">
        <v>0</v>
      </c>
      <c r="M143" s="33">
        <v>0</v>
      </c>
      <c r="N143" s="20">
        <v>2.6710000000000001E-2</v>
      </c>
      <c r="O143" s="21">
        <v>1.9595628E-3</v>
      </c>
      <c r="P143" s="18">
        <v>4.3209999999999998E-2</v>
      </c>
      <c r="Q143" s="21">
        <v>5.9877E-2</v>
      </c>
      <c r="R143" s="12">
        <v>4.09</v>
      </c>
      <c r="S143" s="13">
        <v>4.67</v>
      </c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J143" s="11"/>
      <c r="AK143" s="11"/>
      <c r="AL143" s="11"/>
      <c r="AM143" s="11"/>
    </row>
    <row r="144" spans="1:39" x14ac:dyDescent="0.25">
      <c r="A144" s="47"/>
      <c r="B144" s="47"/>
      <c r="C144" s="47"/>
      <c r="D144" s="47"/>
      <c r="E144" s="47"/>
      <c r="F144" s="47"/>
      <c r="G144" s="5" t="s">
        <v>41</v>
      </c>
      <c r="H144" s="12">
        <v>0.08</v>
      </c>
      <c r="I144" s="12">
        <v>0.11</v>
      </c>
      <c r="J144" s="20">
        <v>2.5575999999999998E-2</v>
      </c>
      <c r="K144" s="21">
        <v>1.2924999999999999E-2</v>
      </c>
      <c r="L144" s="33">
        <v>0</v>
      </c>
      <c r="M144" s="33">
        <v>0</v>
      </c>
      <c r="N144" s="20">
        <v>1.8832000000000002E-2</v>
      </c>
      <c r="O144" s="21">
        <v>1.1335224999999998E-3</v>
      </c>
      <c r="P144" s="18">
        <v>3.5583999999999998E-2</v>
      </c>
      <c r="Q144" s="21">
        <v>8.7427999999999992E-2</v>
      </c>
      <c r="R144" s="12">
        <v>4.08</v>
      </c>
      <c r="S144" s="13">
        <v>6.02</v>
      </c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J144" s="11"/>
      <c r="AK144" s="11"/>
      <c r="AL144" s="11"/>
      <c r="AM144" s="11"/>
    </row>
    <row r="145" spans="1:39" x14ac:dyDescent="0.25">
      <c r="A145" s="47"/>
      <c r="B145" s="47"/>
      <c r="C145" s="47"/>
      <c r="D145" s="47"/>
      <c r="E145" s="47"/>
      <c r="F145" s="47"/>
      <c r="G145" s="5" t="s">
        <v>42</v>
      </c>
      <c r="H145" s="12">
        <v>0.11</v>
      </c>
      <c r="I145" s="12">
        <v>0.11</v>
      </c>
      <c r="J145" s="20">
        <v>3.5574000000000001E-2</v>
      </c>
      <c r="K145" s="21">
        <v>2.8357999999999998E-2</v>
      </c>
      <c r="L145" s="33">
        <v>0</v>
      </c>
      <c r="M145" s="33">
        <v>0</v>
      </c>
      <c r="N145" s="20">
        <v>2.8919000000000004E-2</v>
      </c>
      <c r="O145" s="21">
        <v>2.3055053999999999E-3</v>
      </c>
      <c r="P145" s="18">
        <v>4.5518000000000003E-2</v>
      </c>
      <c r="Q145" s="21">
        <v>7.2699E-2</v>
      </c>
      <c r="R145" s="12">
        <v>6.41</v>
      </c>
      <c r="S145" s="13">
        <v>7.51</v>
      </c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J145" s="11"/>
      <c r="AK145" s="11"/>
      <c r="AL145" s="11"/>
      <c r="AM145" s="11"/>
    </row>
    <row r="146" spans="1:39" ht="15.75" thickBot="1" x14ac:dyDescent="0.3">
      <c r="A146" s="48"/>
      <c r="B146" s="48"/>
      <c r="C146" s="48"/>
      <c r="D146" s="48"/>
      <c r="E146" s="48"/>
      <c r="F146" s="48"/>
      <c r="G146" s="2" t="s">
        <v>43</v>
      </c>
      <c r="H146" s="14">
        <v>0.11</v>
      </c>
      <c r="I146" s="14">
        <v>0.13</v>
      </c>
      <c r="J146" s="22">
        <v>4.1624000000000001E-2</v>
      </c>
      <c r="K146" s="23">
        <v>1.9877000000000002E-2</v>
      </c>
      <c r="L146" s="34">
        <v>0</v>
      </c>
      <c r="M146" s="34">
        <v>0</v>
      </c>
      <c r="N146" s="22">
        <v>2.3045E-2</v>
      </c>
      <c r="O146" s="23">
        <v>1.5543814000000002E-3</v>
      </c>
      <c r="P146" s="24">
        <v>4.5342E-2</v>
      </c>
      <c r="Q146" s="23">
        <v>9.9957000000000004E-2</v>
      </c>
      <c r="R146" s="14">
        <v>6.74</v>
      </c>
      <c r="S146" s="15">
        <v>9.82</v>
      </c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J146" s="11"/>
      <c r="AK146" s="11"/>
      <c r="AL146" s="11"/>
      <c r="AM146" s="11"/>
    </row>
    <row r="147" spans="1:39" x14ac:dyDescent="0.25">
      <c r="A147" s="46" t="s">
        <v>25</v>
      </c>
      <c r="B147" s="46"/>
      <c r="C147" s="46"/>
      <c r="D147" s="46"/>
      <c r="E147" s="46"/>
      <c r="F147" s="46"/>
      <c r="G147" s="5" t="s">
        <v>32</v>
      </c>
      <c r="H147" s="12">
        <v>0.08</v>
      </c>
      <c r="I147" s="12">
        <v>0.11</v>
      </c>
      <c r="J147" s="20">
        <v>0</v>
      </c>
      <c r="K147" s="21">
        <v>1.5983000000000001E-2</v>
      </c>
      <c r="L147" s="11">
        <v>5.6256000000000007E-2</v>
      </c>
      <c r="M147" s="11">
        <v>7.7253000000000002E-2</v>
      </c>
      <c r="N147" s="20">
        <v>1.2632000000000001E-2</v>
      </c>
      <c r="O147" s="21">
        <v>1.2115114000000001E-3</v>
      </c>
      <c r="P147" s="18">
        <v>1.1112E-2</v>
      </c>
      <c r="Q147" s="21">
        <v>8.4259999999999995E-3</v>
      </c>
      <c r="R147" s="12">
        <v>0.19</v>
      </c>
      <c r="S147" s="13">
        <v>0.3</v>
      </c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J147" s="11"/>
      <c r="AK147" s="11"/>
      <c r="AL147" s="11"/>
      <c r="AM147" s="11"/>
    </row>
    <row r="148" spans="1:39" x14ac:dyDescent="0.25">
      <c r="A148" s="47"/>
      <c r="B148" s="47"/>
      <c r="C148" s="47"/>
      <c r="D148" s="47"/>
      <c r="E148" s="47"/>
      <c r="F148" s="47"/>
      <c r="G148" s="5" t="s">
        <v>33</v>
      </c>
      <c r="H148" s="12">
        <v>0.08</v>
      </c>
      <c r="I148" s="12">
        <v>0.14000000000000001</v>
      </c>
      <c r="J148" s="20">
        <v>0</v>
      </c>
      <c r="K148" s="21">
        <v>2.4192000000000005E-2</v>
      </c>
      <c r="L148" s="11">
        <v>5.8543999999999999E-2</v>
      </c>
      <c r="M148" s="11">
        <v>9.8770000000000011E-2</v>
      </c>
      <c r="N148" s="20">
        <v>1.1248000000000001E-2</v>
      </c>
      <c r="O148" s="21">
        <v>1.3813632000000003E-3</v>
      </c>
      <c r="P148" s="18">
        <v>1.0208E-2</v>
      </c>
      <c r="Q148" s="21">
        <v>9.0440000000000017E-3</v>
      </c>
      <c r="R148" s="12">
        <v>0.24</v>
      </c>
      <c r="S148" s="13">
        <v>0.47</v>
      </c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J148" s="11"/>
      <c r="AK148" s="11"/>
      <c r="AL148" s="11"/>
      <c r="AM148" s="11"/>
    </row>
    <row r="149" spans="1:39" x14ac:dyDescent="0.25">
      <c r="A149" s="47"/>
      <c r="B149" s="47"/>
      <c r="C149" s="47"/>
      <c r="D149" s="47"/>
      <c r="E149" s="47"/>
      <c r="F149" s="47"/>
      <c r="G149" s="5" t="s">
        <v>34</v>
      </c>
      <c r="H149" s="12">
        <v>0.21</v>
      </c>
      <c r="I149" s="12">
        <v>0.31</v>
      </c>
      <c r="J149" s="20">
        <v>0</v>
      </c>
      <c r="K149" s="21">
        <v>5.4064000000000001E-2</v>
      </c>
      <c r="L149" s="11">
        <v>0.163359</v>
      </c>
      <c r="M149" s="11">
        <v>0.21690699999999999</v>
      </c>
      <c r="N149" s="20">
        <v>2.4759E-2</v>
      </c>
      <c r="O149" s="21">
        <v>3.3303424000000002E-3</v>
      </c>
      <c r="P149" s="18">
        <v>2.1881999999999999E-2</v>
      </c>
      <c r="Q149" s="21">
        <v>1.9963999999999999E-2</v>
      </c>
      <c r="R149" s="12">
        <v>2.13</v>
      </c>
      <c r="S149" s="13">
        <v>3.37</v>
      </c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J149" s="11"/>
      <c r="AK149" s="11"/>
      <c r="AL149" s="11"/>
      <c r="AM149" s="11"/>
    </row>
    <row r="150" spans="1:39" x14ac:dyDescent="0.25">
      <c r="A150" s="47"/>
      <c r="B150" s="47"/>
      <c r="C150" s="47"/>
      <c r="D150" s="47"/>
      <c r="E150" s="47"/>
      <c r="F150" s="47"/>
      <c r="G150" s="5" t="s">
        <v>35</v>
      </c>
      <c r="H150" s="12">
        <v>0.27</v>
      </c>
      <c r="I150" s="12">
        <v>0.44</v>
      </c>
      <c r="J150" s="20">
        <v>0</v>
      </c>
      <c r="K150" s="21">
        <v>0</v>
      </c>
      <c r="L150" s="11">
        <v>0.22647600000000001</v>
      </c>
      <c r="M150" s="11">
        <v>0.40352399999999999</v>
      </c>
      <c r="N150" s="20">
        <v>2.0547000000000003E-2</v>
      </c>
      <c r="O150" s="21">
        <v>0</v>
      </c>
      <c r="P150" s="18">
        <v>2.2977000000000001E-2</v>
      </c>
      <c r="Q150" s="21">
        <v>2.0107999999999997E-2</v>
      </c>
      <c r="R150" s="12">
        <v>3.21</v>
      </c>
      <c r="S150" s="13">
        <v>6.03</v>
      </c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J150" s="11"/>
      <c r="AK150" s="11"/>
      <c r="AL150" s="11"/>
      <c r="AM150" s="11"/>
    </row>
    <row r="151" spans="1:39" x14ac:dyDescent="0.25">
      <c r="A151" s="47"/>
      <c r="B151" s="47"/>
      <c r="C151" s="47"/>
      <c r="D151" s="47"/>
      <c r="E151" s="47"/>
      <c r="F151" s="47"/>
      <c r="G151" s="5" t="s">
        <v>36</v>
      </c>
      <c r="H151" s="12">
        <v>0.37</v>
      </c>
      <c r="I151" s="12">
        <v>0.51</v>
      </c>
      <c r="J151" s="20">
        <v>0</v>
      </c>
      <c r="K151" s="21">
        <v>0</v>
      </c>
      <c r="L151" s="11">
        <v>0.314056</v>
      </c>
      <c r="M151" s="11">
        <v>0.45966299999999999</v>
      </c>
      <c r="N151" s="20">
        <v>2.5233999999999999E-2</v>
      </c>
      <c r="O151" s="21">
        <v>0</v>
      </c>
      <c r="P151" s="18">
        <v>3.0710000000000001E-2</v>
      </c>
      <c r="Q151" s="21">
        <v>2.6672999999999999E-2</v>
      </c>
      <c r="R151" s="12">
        <v>6.7</v>
      </c>
      <c r="S151" s="13">
        <v>10.119999999999999</v>
      </c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J151" s="11"/>
      <c r="AK151" s="11"/>
      <c r="AL151" s="11"/>
      <c r="AM151" s="11"/>
    </row>
    <row r="152" spans="1:39" x14ac:dyDescent="0.25">
      <c r="A152" s="47"/>
      <c r="B152" s="47"/>
      <c r="C152" s="47"/>
      <c r="D152" s="47"/>
      <c r="E152" s="47"/>
      <c r="F152" s="47"/>
      <c r="G152" s="5" t="s">
        <v>37</v>
      </c>
      <c r="H152" s="12">
        <v>0.39</v>
      </c>
      <c r="I152" s="12">
        <v>0.55000000000000004</v>
      </c>
      <c r="J152" s="20">
        <v>0</v>
      </c>
      <c r="K152" s="21">
        <v>0</v>
      </c>
      <c r="L152" s="11">
        <v>0.33446400000000004</v>
      </c>
      <c r="M152" s="11">
        <v>0.50061</v>
      </c>
      <c r="N152" s="20">
        <v>2.4648000000000003E-2</v>
      </c>
      <c r="O152" s="21">
        <v>0</v>
      </c>
      <c r="P152" s="18">
        <v>3.0888000000000002E-2</v>
      </c>
      <c r="Q152" s="21">
        <v>2.6565000000000005E-2</v>
      </c>
      <c r="R152" s="12">
        <v>8.11</v>
      </c>
      <c r="S152" s="13">
        <v>13.7</v>
      </c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J152" s="11"/>
      <c r="AK152" s="11"/>
      <c r="AL152" s="11"/>
      <c r="AM152" s="11"/>
    </row>
    <row r="153" spans="1:39" x14ac:dyDescent="0.25">
      <c r="A153" s="47"/>
      <c r="B153" s="47"/>
      <c r="C153" s="47"/>
      <c r="D153" s="47"/>
      <c r="E153" s="47"/>
      <c r="F153" s="47"/>
      <c r="G153" s="5" t="s">
        <v>38</v>
      </c>
      <c r="H153" s="12">
        <v>0.43</v>
      </c>
      <c r="I153" s="12">
        <v>0.59</v>
      </c>
      <c r="J153" s="20">
        <v>0</v>
      </c>
      <c r="K153" s="21">
        <v>0</v>
      </c>
      <c r="L153" s="11">
        <v>0.35775999999999997</v>
      </c>
      <c r="M153" s="11">
        <v>0.52527699999999999</v>
      </c>
      <c r="N153" s="20">
        <v>3.1562E-2</v>
      </c>
      <c r="O153" s="21">
        <v>0</v>
      </c>
      <c r="P153" s="18">
        <v>4.0677999999999999E-2</v>
      </c>
      <c r="Q153" s="21">
        <v>3.4396999999999997E-2</v>
      </c>
      <c r="R153" s="12">
        <v>10.9</v>
      </c>
      <c r="S153" s="13">
        <v>16.45</v>
      </c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J153" s="11"/>
      <c r="AK153" s="11"/>
      <c r="AL153" s="11"/>
      <c r="AM153" s="11"/>
    </row>
    <row r="154" spans="1:39" x14ac:dyDescent="0.25">
      <c r="A154" s="47"/>
      <c r="B154" s="47"/>
      <c r="C154" s="47"/>
      <c r="D154" s="47"/>
      <c r="E154" s="47"/>
      <c r="F154" s="47"/>
      <c r="G154" s="5" t="s">
        <v>39</v>
      </c>
      <c r="H154" s="12">
        <v>0.43</v>
      </c>
      <c r="I154" s="12">
        <v>0.61</v>
      </c>
      <c r="J154" s="20">
        <v>0</v>
      </c>
      <c r="K154" s="21">
        <v>0</v>
      </c>
      <c r="L154" s="11">
        <v>0.36119999999999997</v>
      </c>
      <c r="M154" s="11">
        <v>0.54704799999999998</v>
      </c>
      <c r="N154" s="20">
        <v>2.9497999999999996E-2</v>
      </c>
      <c r="O154" s="21">
        <v>0</v>
      </c>
      <c r="P154" s="18">
        <v>3.9301999999999997E-2</v>
      </c>
      <c r="Q154" s="21">
        <v>3.4282E-2</v>
      </c>
      <c r="R154" s="12">
        <v>12.95</v>
      </c>
      <c r="S154" s="13">
        <v>21.59</v>
      </c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J154" s="11"/>
      <c r="AK154" s="11"/>
      <c r="AL154" s="11"/>
      <c r="AM154" s="11"/>
    </row>
    <row r="155" spans="1:39" x14ac:dyDescent="0.25">
      <c r="A155" s="47"/>
      <c r="B155" s="47"/>
      <c r="C155" s="47"/>
      <c r="D155" s="47"/>
      <c r="E155" s="47"/>
      <c r="F155" s="47"/>
      <c r="G155" s="5" t="s">
        <v>40</v>
      </c>
      <c r="H155" s="12">
        <v>0.48</v>
      </c>
      <c r="I155" s="12">
        <v>0.65</v>
      </c>
      <c r="J155" s="20">
        <v>0</v>
      </c>
      <c r="K155" s="21">
        <v>1.3780000000000001E-2</v>
      </c>
      <c r="L155" s="11">
        <v>0.39374399999999998</v>
      </c>
      <c r="M155" s="11">
        <v>0.55536000000000008</v>
      </c>
      <c r="N155" s="20">
        <v>3.9215999999999994E-2</v>
      </c>
      <c r="O155" s="21">
        <v>7.9235000000000004E-4</v>
      </c>
      <c r="P155" s="18">
        <v>4.7039999999999998E-2</v>
      </c>
      <c r="Q155" s="21">
        <v>4.3485000000000003E-2</v>
      </c>
      <c r="R155" s="12">
        <v>18.350000000000001</v>
      </c>
      <c r="S155" s="13">
        <v>27.48</v>
      </c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J155" s="11"/>
      <c r="AK155" s="11"/>
      <c r="AL155" s="11"/>
      <c r="AM155" s="11"/>
    </row>
    <row r="156" spans="1:39" x14ac:dyDescent="0.25">
      <c r="A156" s="47"/>
      <c r="B156" s="47"/>
      <c r="C156" s="47"/>
      <c r="D156" s="47"/>
      <c r="E156" s="47"/>
      <c r="F156" s="47"/>
      <c r="G156" s="5" t="s">
        <v>41</v>
      </c>
      <c r="H156" s="12">
        <v>0.49</v>
      </c>
      <c r="I156" s="12">
        <v>0.68</v>
      </c>
      <c r="J156" s="20">
        <v>0</v>
      </c>
      <c r="K156" s="21">
        <v>4.4608000000000009E-2</v>
      </c>
      <c r="L156" s="11">
        <v>0.40449499999999999</v>
      </c>
      <c r="M156" s="11">
        <v>0.55658000000000007</v>
      </c>
      <c r="N156" s="20">
        <v>3.7190999999999995E-2</v>
      </c>
      <c r="O156" s="21">
        <v>2.2259392000000006E-3</v>
      </c>
      <c r="P156" s="18">
        <v>4.8362999999999996E-2</v>
      </c>
      <c r="Q156" s="21">
        <v>4.4948000000000009E-2</v>
      </c>
      <c r="R156" s="12">
        <v>22.13</v>
      </c>
      <c r="S156" s="13">
        <v>36.28</v>
      </c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J156" s="11"/>
      <c r="AK156" s="11"/>
      <c r="AL156" s="11"/>
      <c r="AM156" s="11"/>
    </row>
    <row r="157" spans="1:39" x14ac:dyDescent="0.25">
      <c r="A157" s="47"/>
      <c r="B157" s="47"/>
      <c r="C157" s="47"/>
      <c r="D157" s="47"/>
      <c r="E157" s="47"/>
      <c r="F157" s="47"/>
      <c r="G157" s="5" t="s">
        <v>42</v>
      </c>
      <c r="H157" s="12">
        <v>0.54</v>
      </c>
      <c r="I157" s="12">
        <v>0.71</v>
      </c>
      <c r="J157" s="20">
        <v>6.4260000000000012E-3</v>
      </c>
      <c r="K157" s="21">
        <v>5.7296999999999994E-2</v>
      </c>
      <c r="L157" s="11">
        <v>0.42676200000000003</v>
      </c>
      <c r="M157" s="11">
        <v>0.560971</v>
      </c>
      <c r="N157" s="20">
        <v>4.6494000000000001E-2</v>
      </c>
      <c r="O157" s="21">
        <v>3.2831180999999994E-3</v>
      </c>
      <c r="P157" s="18">
        <v>6.0264000000000005E-2</v>
      </c>
      <c r="Q157" s="21">
        <v>5.1049000000000004E-2</v>
      </c>
      <c r="R157" s="12">
        <v>27.2</v>
      </c>
      <c r="S157" s="13">
        <v>40.18</v>
      </c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J157" s="11"/>
      <c r="AK157" s="11"/>
      <c r="AL157" s="11"/>
      <c r="AM157" s="11"/>
    </row>
    <row r="158" spans="1:39" ht="15.75" thickBot="1" x14ac:dyDescent="0.3">
      <c r="A158" s="48"/>
      <c r="B158" s="48"/>
      <c r="C158" s="48"/>
      <c r="D158" s="48"/>
      <c r="E158" s="48"/>
      <c r="F158" s="48"/>
      <c r="G158" s="2" t="s">
        <v>43</v>
      </c>
      <c r="H158" s="14">
        <v>0.53</v>
      </c>
      <c r="I158" s="14">
        <v>0.74</v>
      </c>
      <c r="J158" s="20">
        <v>1.4787000000000002E-2</v>
      </c>
      <c r="K158" s="21">
        <v>9.0279999999999999E-2</v>
      </c>
      <c r="L158" s="11">
        <v>0.41970700000000005</v>
      </c>
      <c r="M158" s="11">
        <v>0.56202999999999992</v>
      </c>
      <c r="N158" s="20">
        <v>4.24E-2</v>
      </c>
      <c r="O158" s="21">
        <v>4.6674760000000003E-3</v>
      </c>
      <c r="P158" s="18">
        <v>5.3106E-2</v>
      </c>
      <c r="Q158" s="21">
        <v>4.9431999999999997E-2</v>
      </c>
      <c r="R158" s="14">
        <v>31.55</v>
      </c>
      <c r="S158" s="15">
        <v>52.31</v>
      </c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J158" s="11"/>
      <c r="AK158" s="11"/>
      <c r="AL158" s="11"/>
      <c r="AM158" s="11"/>
    </row>
    <row r="159" spans="1:39" x14ac:dyDescent="0.25">
      <c r="A159" s="46" t="s">
        <v>26</v>
      </c>
      <c r="B159" s="46"/>
      <c r="C159" s="46"/>
      <c r="D159" s="46"/>
      <c r="E159" s="46"/>
      <c r="F159" s="46"/>
      <c r="G159" s="5" t="s">
        <v>32</v>
      </c>
      <c r="H159" s="12">
        <v>0.02</v>
      </c>
      <c r="I159" s="12">
        <v>0.01</v>
      </c>
      <c r="J159" s="25">
        <v>5.6779999999999999E-3</v>
      </c>
      <c r="K159" s="26">
        <v>8.0149999999999996E-3</v>
      </c>
      <c r="L159" s="32">
        <v>1.06E-3</v>
      </c>
      <c r="M159" s="32">
        <v>2.8500000000000004E-4</v>
      </c>
      <c r="N159" s="25">
        <v>5.4939999999999998E-3</v>
      </c>
      <c r="O159" s="26">
        <v>4.8330449999999995E-4</v>
      </c>
      <c r="P159" s="27">
        <v>7.7680000000000006E-3</v>
      </c>
      <c r="Q159" s="26">
        <v>1.0970000000000001E-3</v>
      </c>
      <c r="R159" s="12">
        <v>0.04</v>
      </c>
      <c r="S159" s="13">
        <v>0.04</v>
      </c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J159" s="11"/>
      <c r="AK159" s="11"/>
      <c r="AL159" s="11"/>
      <c r="AM159" s="11"/>
    </row>
    <row r="160" spans="1:39" x14ac:dyDescent="0.25">
      <c r="A160" s="47"/>
      <c r="B160" s="47"/>
      <c r="C160" s="47"/>
      <c r="D160" s="47"/>
      <c r="E160" s="47"/>
      <c r="F160" s="47"/>
      <c r="G160" s="5" t="s">
        <v>33</v>
      </c>
      <c r="H160" s="12">
        <v>0.02</v>
      </c>
      <c r="I160" s="12">
        <v>0.02</v>
      </c>
      <c r="J160" s="20">
        <v>5.8720000000000005E-3</v>
      </c>
      <c r="K160" s="21">
        <v>1.7285999999999999E-2</v>
      </c>
      <c r="L160" s="33">
        <v>1.1920000000000001E-3</v>
      </c>
      <c r="M160" s="33">
        <v>2.9E-4</v>
      </c>
      <c r="N160" s="20">
        <v>4.1900000000000001E-3</v>
      </c>
      <c r="O160" s="21">
        <v>8.9022899999999987E-4</v>
      </c>
      <c r="P160" s="18">
        <v>8.744E-3</v>
      </c>
      <c r="Q160" s="21">
        <v>1.3960000000000001E-3</v>
      </c>
      <c r="R160" s="12">
        <v>0.05</v>
      </c>
      <c r="S160" s="13">
        <v>0.06</v>
      </c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J160" s="11"/>
      <c r="AK160" s="11"/>
      <c r="AL160" s="11"/>
      <c r="AM160" s="11"/>
    </row>
    <row r="161" spans="1:39" x14ac:dyDescent="0.25">
      <c r="A161" s="47"/>
      <c r="B161" s="47"/>
      <c r="C161" s="47"/>
      <c r="D161" s="47"/>
      <c r="E161" s="47"/>
      <c r="F161" s="47"/>
      <c r="G161" s="5" t="s">
        <v>34</v>
      </c>
      <c r="H161" s="12">
        <v>0.05</v>
      </c>
      <c r="I161" s="12">
        <v>0.05</v>
      </c>
      <c r="J161" s="20">
        <v>1.2970000000000002E-2</v>
      </c>
      <c r="K161" s="21">
        <v>2.9065000000000004E-2</v>
      </c>
      <c r="L161" s="33">
        <v>2.5999999999999999E-3</v>
      </c>
      <c r="M161" s="33">
        <v>1.3100000000000002E-3</v>
      </c>
      <c r="N161" s="20">
        <v>1.3565000000000001E-2</v>
      </c>
      <c r="O161" s="21">
        <v>1.3166445000000002E-3</v>
      </c>
      <c r="P161" s="18">
        <v>2.0865000000000002E-2</v>
      </c>
      <c r="Q161" s="21">
        <v>1.736E-2</v>
      </c>
      <c r="R161" s="12">
        <v>0.56000000000000005</v>
      </c>
      <c r="S161" s="13">
        <v>0.62</v>
      </c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J161" s="11"/>
      <c r="AK161" s="11"/>
      <c r="AL161" s="11"/>
      <c r="AM161" s="11"/>
    </row>
    <row r="162" spans="1:39" x14ac:dyDescent="0.25">
      <c r="A162" s="47"/>
      <c r="B162" s="47"/>
      <c r="C162" s="47"/>
      <c r="D162" s="47"/>
      <c r="E162" s="47"/>
      <c r="F162" s="47"/>
      <c r="G162" s="5" t="s">
        <v>35</v>
      </c>
      <c r="H162" s="12">
        <v>0.04</v>
      </c>
      <c r="I162" s="12">
        <v>0.06</v>
      </c>
      <c r="J162" s="20">
        <v>1.1136E-2</v>
      </c>
      <c r="K162" s="21">
        <v>4.4051999999999994E-2</v>
      </c>
      <c r="L162" s="33">
        <v>2.3840000000000003E-3</v>
      </c>
      <c r="M162" s="33">
        <v>9.2999999999999995E-4</v>
      </c>
      <c r="N162" s="20">
        <v>9.3039999999999998E-3</v>
      </c>
      <c r="O162" s="21">
        <v>1.8369683999999997E-3</v>
      </c>
      <c r="P162" s="18">
        <v>1.7176E-2</v>
      </c>
      <c r="Q162" s="21">
        <v>1.2515999999999999E-2</v>
      </c>
      <c r="R162" s="12">
        <v>0.52</v>
      </c>
      <c r="S162" s="13">
        <v>0.79</v>
      </c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J162" s="11"/>
      <c r="AK162" s="11"/>
      <c r="AL162" s="11"/>
      <c r="AM162" s="11"/>
    </row>
    <row r="163" spans="1:39" x14ac:dyDescent="0.25">
      <c r="A163" s="47"/>
      <c r="B163" s="47"/>
      <c r="C163" s="47"/>
      <c r="D163" s="47"/>
      <c r="E163" s="47"/>
      <c r="F163" s="47"/>
      <c r="G163" s="5" t="s">
        <v>36</v>
      </c>
      <c r="H163" s="12">
        <v>0.11</v>
      </c>
      <c r="I163" s="12">
        <v>0.09</v>
      </c>
      <c r="J163" s="20">
        <v>2.0591999999999999E-2</v>
      </c>
      <c r="K163" s="21">
        <v>4.0014000000000001E-2</v>
      </c>
      <c r="L163" s="33">
        <v>4.0919999999999993E-3</v>
      </c>
      <c r="M163" s="33">
        <v>1.8809999999999999E-3</v>
      </c>
      <c r="N163" s="20">
        <v>2.1548999999999999E-2</v>
      </c>
      <c r="O163" s="21">
        <v>1.3604760000000002E-3</v>
      </c>
      <c r="P163" s="18">
        <v>6.3756000000000007E-2</v>
      </c>
      <c r="Q163" s="21">
        <v>4.5044999999999995E-2</v>
      </c>
      <c r="R163" s="12">
        <v>2.14</v>
      </c>
      <c r="S163" s="13">
        <v>2.31</v>
      </c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J163" s="11"/>
      <c r="AK163" s="11"/>
      <c r="AL163" s="11"/>
      <c r="AM163" s="11"/>
    </row>
    <row r="164" spans="1:39" x14ac:dyDescent="0.25">
      <c r="A164" s="47"/>
      <c r="B164" s="47"/>
      <c r="C164" s="47"/>
      <c r="D164" s="47"/>
      <c r="E164" s="47"/>
      <c r="F164" s="47"/>
      <c r="G164" s="5" t="s">
        <v>37</v>
      </c>
      <c r="H164" s="12">
        <v>0.08</v>
      </c>
      <c r="I164" s="12">
        <v>0.11</v>
      </c>
      <c r="J164" s="20">
        <v>1.9095999999999998E-2</v>
      </c>
      <c r="K164" s="21">
        <v>6.0060000000000002E-2</v>
      </c>
      <c r="L164" s="33">
        <v>4.1199999999999995E-3</v>
      </c>
      <c r="M164" s="33">
        <v>1.4080000000000002E-3</v>
      </c>
      <c r="N164" s="20">
        <v>1.6912E-2</v>
      </c>
      <c r="O164" s="21">
        <v>1.7417400000000001E-3</v>
      </c>
      <c r="P164" s="18">
        <v>3.9872000000000005E-2</v>
      </c>
      <c r="Q164" s="21">
        <v>4.5342E-2</v>
      </c>
      <c r="R164" s="12">
        <v>1.59</v>
      </c>
      <c r="S164" s="13">
        <v>2.72</v>
      </c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J164" s="11"/>
      <c r="AK164" s="11"/>
      <c r="AL164" s="11"/>
      <c r="AM164" s="11"/>
    </row>
    <row r="165" spans="1:39" x14ac:dyDescent="0.25">
      <c r="A165" s="47"/>
      <c r="B165" s="47"/>
      <c r="C165" s="47"/>
      <c r="D165" s="47"/>
      <c r="E165" s="47"/>
      <c r="F165" s="47"/>
      <c r="G165" s="5" t="s">
        <v>38</v>
      </c>
      <c r="H165" s="12">
        <v>0.14000000000000001</v>
      </c>
      <c r="I165" s="12">
        <v>0.14000000000000001</v>
      </c>
      <c r="J165" s="20">
        <v>2.8882000000000005E-2</v>
      </c>
      <c r="K165" s="21">
        <v>6.0410000000000005E-2</v>
      </c>
      <c r="L165" s="33">
        <v>5.6140000000000001E-3</v>
      </c>
      <c r="M165" s="33">
        <v>2.9400000000000003E-3</v>
      </c>
      <c r="N165" s="20">
        <v>3.0016000000000004E-2</v>
      </c>
      <c r="O165" s="21">
        <v>1.6250290000000001E-3</v>
      </c>
      <c r="P165" s="18">
        <v>7.5474000000000013E-2</v>
      </c>
      <c r="Q165" s="21">
        <v>7.2898000000000018E-2</v>
      </c>
      <c r="R165" s="12">
        <v>4.03</v>
      </c>
      <c r="S165" s="13">
        <v>4.7</v>
      </c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J165" s="11"/>
      <c r="AK165" s="11"/>
      <c r="AL165" s="11"/>
      <c r="AM165" s="11"/>
    </row>
    <row r="166" spans="1:39" x14ac:dyDescent="0.25">
      <c r="A166" s="47"/>
      <c r="B166" s="47"/>
      <c r="C166" s="47"/>
      <c r="D166" s="47"/>
      <c r="E166" s="47"/>
      <c r="F166" s="47"/>
      <c r="G166" s="5" t="s">
        <v>39</v>
      </c>
      <c r="H166" s="12">
        <v>0.12</v>
      </c>
      <c r="I166" s="12">
        <v>0.17</v>
      </c>
      <c r="J166" s="20">
        <v>2.0867999999999998E-2</v>
      </c>
      <c r="K166" s="21">
        <v>8.6734000000000006E-2</v>
      </c>
      <c r="L166" s="33">
        <v>4.6679999999999994E-3</v>
      </c>
      <c r="M166" s="33">
        <v>2.3800000000000002E-3</v>
      </c>
      <c r="N166" s="20">
        <v>1.9115999999999998E-2</v>
      </c>
      <c r="O166" s="21">
        <v>2.4285520000000001E-3</v>
      </c>
      <c r="P166" s="18">
        <v>7.5336E-2</v>
      </c>
      <c r="Q166" s="21">
        <v>7.6125999999999999E-2</v>
      </c>
      <c r="R166" s="12">
        <v>3.99</v>
      </c>
      <c r="S166" s="13">
        <v>6.23</v>
      </c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J166" s="11"/>
      <c r="AK166" s="11"/>
      <c r="AL166" s="11"/>
      <c r="AM166" s="11"/>
    </row>
    <row r="167" spans="1:39" x14ac:dyDescent="0.25">
      <c r="A167" s="47"/>
      <c r="B167" s="47"/>
      <c r="C167" s="47"/>
      <c r="D167" s="47"/>
      <c r="E167" s="47"/>
      <c r="F167" s="47"/>
      <c r="G167" s="5" t="s">
        <v>40</v>
      </c>
      <c r="H167" s="12">
        <v>0.21</v>
      </c>
      <c r="I167" s="12">
        <v>0.21</v>
      </c>
      <c r="J167" s="20">
        <v>4.9686000000000001E-2</v>
      </c>
      <c r="K167" s="21">
        <v>7.6880999999999991E-2</v>
      </c>
      <c r="L167" s="33">
        <v>9.3240000000000007E-3</v>
      </c>
      <c r="M167" s="33">
        <v>3.8010000000000001E-3</v>
      </c>
      <c r="N167" s="20">
        <v>5.1576000000000004E-2</v>
      </c>
      <c r="O167" s="21">
        <v>1.2992888999999997E-3</v>
      </c>
      <c r="P167" s="18">
        <v>9.9434999999999996E-2</v>
      </c>
      <c r="Q167" s="21">
        <v>0.12576899999999999</v>
      </c>
      <c r="R167" s="12">
        <v>8.23</v>
      </c>
      <c r="S167" s="13">
        <v>10.19</v>
      </c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J167" s="11"/>
      <c r="AK167" s="11"/>
      <c r="AL167" s="11"/>
      <c r="AM167" s="11"/>
    </row>
    <row r="168" spans="1:39" x14ac:dyDescent="0.25">
      <c r="A168" s="47"/>
      <c r="B168" s="47"/>
      <c r="C168" s="47"/>
      <c r="D168" s="47"/>
      <c r="E168" s="47"/>
      <c r="F168" s="47"/>
      <c r="G168" s="5" t="s">
        <v>41</v>
      </c>
      <c r="H168" s="12">
        <v>0.16</v>
      </c>
      <c r="I168" s="12">
        <v>0.23</v>
      </c>
      <c r="J168" s="20">
        <v>3.0095999999999998E-2</v>
      </c>
      <c r="K168" s="21">
        <v>0.11113600000000001</v>
      </c>
      <c r="L168" s="33">
        <v>6.3839999999999999E-3</v>
      </c>
      <c r="M168" s="33">
        <v>3.0820000000000001E-3</v>
      </c>
      <c r="N168" s="20">
        <v>2.7648000000000002E-2</v>
      </c>
      <c r="O168" s="21">
        <v>2.4672192000000006E-3</v>
      </c>
      <c r="P168" s="18">
        <v>9.5871999999999999E-2</v>
      </c>
      <c r="Q168" s="21">
        <v>0.11067600000000001</v>
      </c>
      <c r="R168" s="12">
        <v>7.79</v>
      </c>
      <c r="S168" s="13">
        <v>12.52</v>
      </c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J168" s="11"/>
      <c r="AK168" s="11"/>
      <c r="AL168" s="11"/>
      <c r="AM168" s="11"/>
    </row>
    <row r="169" spans="1:39" x14ac:dyDescent="0.25">
      <c r="A169" s="47"/>
      <c r="B169" s="47"/>
      <c r="C169" s="47"/>
      <c r="D169" s="47"/>
      <c r="E169" s="47"/>
      <c r="F169" s="47"/>
      <c r="G169" s="5" t="s">
        <v>42</v>
      </c>
      <c r="H169" s="12">
        <v>0.24</v>
      </c>
      <c r="I169" s="12">
        <v>0.25</v>
      </c>
      <c r="J169" s="20">
        <v>6.1656000000000002E-2</v>
      </c>
      <c r="K169" s="21">
        <v>9.5875000000000002E-2</v>
      </c>
      <c r="L169" s="33">
        <v>1.116E-2</v>
      </c>
      <c r="M169" s="33">
        <v>4.5250000000000004E-3</v>
      </c>
      <c r="N169" s="20">
        <v>6.096E-2</v>
      </c>
      <c r="O169" s="21">
        <v>1.4477125E-3</v>
      </c>
      <c r="P169" s="18">
        <v>0.1062</v>
      </c>
      <c r="Q169" s="21">
        <v>0.14582500000000001</v>
      </c>
      <c r="R169" s="12">
        <v>12.65</v>
      </c>
      <c r="S169" s="13">
        <v>15.63</v>
      </c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J169" s="11"/>
      <c r="AK169" s="11"/>
      <c r="AL169" s="11"/>
      <c r="AM169" s="11"/>
    </row>
    <row r="170" spans="1:39" ht="15.75" thickBot="1" x14ac:dyDescent="0.3">
      <c r="A170" s="48"/>
      <c r="B170" s="48"/>
      <c r="C170" s="48"/>
      <c r="D170" s="48"/>
      <c r="E170" s="48"/>
      <c r="F170" s="48"/>
      <c r="G170" s="2" t="s">
        <v>43</v>
      </c>
      <c r="H170" s="14">
        <v>0.21</v>
      </c>
      <c r="I170" s="14">
        <v>0.27</v>
      </c>
      <c r="J170" s="22">
        <v>4.2818999999999996E-2</v>
      </c>
      <c r="K170" s="23">
        <v>0.12163500000000001</v>
      </c>
      <c r="L170" s="34">
        <v>8.7569999999999992E-3</v>
      </c>
      <c r="M170" s="34">
        <v>3.3750000000000004E-3</v>
      </c>
      <c r="N170" s="22">
        <v>4.1180999999999995E-2</v>
      </c>
      <c r="O170" s="23">
        <v>2.1407760000000001E-3</v>
      </c>
      <c r="P170" s="24">
        <v>0.11722200000000001</v>
      </c>
      <c r="Q170" s="23">
        <v>0.140238</v>
      </c>
      <c r="R170" s="14">
        <v>13.11</v>
      </c>
      <c r="S170" s="15">
        <v>19.899999999999999</v>
      </c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J170" s="11"/>
      <c r="AK170" s="11"/>
      <c r="AL170" s="11"/>
      <c r="AM170" s="11"/>
    </row>
    <row r="171" spans="1:39" x14ac:dyDescent="0.25">
      <c r="A171" s="46" t="s">
        <v>27</v>
      </c>
      <c r="B171" s="46"/>
      <c r="C171" s="46"/>
      <c r="D171" s="46"/>
      <c r="E171" s="46"/>
      <c r="F171" s="46"/>
      <c r="G171" s="5" t="s">
        <v>32</v>
      </c>
      <c r="H171" s="12">
        <v>0.27</v>
      </c>
      <c r="I171" s="12">
        <v>0.26</v>
      </c>
      <c r="J171" s="20">
        <v>0</v>
      </c>
      <c r="K171" s="21">
        <v>2.7638000000000003E-2</v>
      </c>
      <c r="L171" s="11">
        <v>0.21270600000000001</v>
      </c>
      <c r="M171" s="11">
        <v>0.150176</v>
      </c>
      <c r="N171" s="20">
        <v>1.6173E-2</v>
      </c>
      <c r="O171" s="21">
        <v>1.3929552000000003E-3</v>
      </c>
      <c r="P171" s="18">
        <v>4.1120999999999998E-2</v>
      </c>
      <c r="Q171" s="21">
        <v>6.9082000000000005E-2</v>
      </c>
      <c r="R171" s="12">
        <v>0.74</v>
      </c>
      <c r="S171" s="13">
        <v>0.87</v>
      </c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J171" s="11"/>
      <c r="AK171" s="11"/>
      <c r="AL171" s="11"/>
      <c r="AM171" s="11"/>
    </row>
    <row r="172" spans="1:39" x14ac:dyDescent="0.25">
      <c r="A172" s="47"/>
      <c r="B172" s="47"/>
      <c r="C172" s="47"/>
      <c r="D172" s="47"/>
      <c r="E172" s="47"/>
      <c r="F172" s="47"/>
      <c r="G172" s="5" t="s">
        <v>33</v>
      </c>
      <c r="H172" s="12">
        <v>0.3</v>
      </c>
      <c r="I172" s="12">
        <v>0.42</v>
      </c>
      <c r="J172" s="20">
        <v>0</v>
      </c>
      <c r="K172" s="21">
        <v>0</v>
      </c>
      <c r="L172" s="11">
        <v>0.25259999999999999</v>
      </c>
      <c r="M172" s="11">
        <v>0.34511399999999998</v>
      </c>
      <c r="N172" s="20">
        <v>1.149E-2</v>
      </c>
      <c r="O172" s="21">
        <v>0</v>
      </c>
      <c r="P172" s="18">
        <v>3.5909999999999997E-2</v>
      </c>
      <c r="Q172" s="21">
        <v>6.8334000000000006E-2</v>
      </c>
      <c r="R172" s="12">
        <v>0.93</v>
      </c>
      <c r="S172" s="13">
        <v>1.5</v>
      </c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J172" s="11"/>
      <c r="AK172" s="11"/>
      <c r="AL172" s="11"/>
      <c r="AM172" s="11"/>
    </row>
    <row r="173" spans="1:39" x14ac:dyDescent="0.25">
      <c r="A173" s="47"/>
      <c r="B173" s="47"/>
      <c r="C173" s="47"/>
      <c r="D173" s="47"/>
      <c r="E173" s="47"/>
      <c r="F173" s="47"/>
      <c r="G173" s="5" t="s">
        <v>34</v>
      </c>
      <c r="H173" s="12">
        <v>0.87</v>
      </c>
      <c r="I173" s="12">
        <v>0.93</v>
      </c>
      <c r="J173" s="20">
        <v>0</v>
      </c>
      <c r="K173" s="21">
        <v>0</v>
      </c>
      <c r="L173" s="11">
        <v>0.72679800000000006</v>
      </c>
      <c r="M173" s="11">
        <v>0.78175800000000006</v>
      </c>
      <c r="N173" s="20">
        <v>4.7327999999999995E-2</v>
      </c>
      <c r="O173" s="21">
        <v>0</v>
      </c>
      <c r="P173" s="18">
        <v>9.5874000000000001E-2</v>
      </c>
      <c r="Q173" s="21">
        <v>0.12889800000000001</v>
      </c>
      <c r="R173" s="12">
        <v>9.4700000000000006</v>
      </c>
      <c r="S173" s="13">
        <v>11.92</v>
      </c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J173" s="11"/>
      <c r="AK173" s="11"/>
      <c r="AL173" s="11"/>
      <c r="AM173" s="11"/>
    </row>
    <row r="174" spans="1:39" x14ac:dyDescent="0.25">
      <c r="A174" s="47"/>
      <c r="B174" s="47"/>
      <c r="C174" s="47"/>
      <c r="D174" s="47"/>
      <c r="E174" s="47"/>
      <c r="F174" s="47"/>
      <c r="G174" s="5" t="s">
        <v>35</v>
      </c>
      <c r="H174" s="12">
        <v>0.89</v>
      </c>
      <c r="I174" s="12">
        <v>0.96</v>
      </c>
      <c r="J174" s="20">
        <v>0</v>
      </c>
      <c r="K174" s="21">
        <v>0</v>
      </c>
      <c r="L174" s="11">
        <v>0.78293299999999999</v>
      </c>
      <c r="M174" s="11">
        <v>0.80591999999999997</v>
      </c>
      <c r="N174" s="20">
        <v>1.6376000000000002E-2</v>
      </c>
      <c r="O174" s="21">
        <v>0</v>
      </c>
      <c r="P174" s="18">
        <v>9.0691000000000008E-2</v>
      </c>
      <c r="Q174" s="21">
        <v>0.12787200000000001</v>
      </c>
      <c r="R174" s="12">
        <v>11.1</v>
      </c>
      <c r="S174" s="13">
        <v>15.04</v>
      </c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J174" s="11"/>
      <c r="AK174" s="11"/>
      <c r="AL174" s="11"/>
      <c r="AM174" s="11"/>
    </row>
    <row r="175" spans="1:39" x14ac:dyDescent="0.25">
      <c r="A175" s="47"/>
      <c r="B175" s="47"/>
      <c r="C175" s="47"/>
      <c r="D175" s="47"/>
      <c r="E175" s="47"/>
      <c r="F175" s="47"/>
      <c r="G175" s="5" t="s">
        <v>36</v>
      </c>
      <c r="H175" s="12">
        <v>0.94</v>
      </c>
      <c r="I175" s="12">
        <v>1.01</v>
      </c>
      <c r="J175" s="20">
        <v>0</v>
      </c>
      <c r="K175" s="21">
        <v>0</v>
      </c>
      <c r="L175" s="11">
        <v>0.77690999999999999</v>
      </c>
      <c r="M175" s="11">
        <v>0.84324900000000003</v>
      </c>
      <c r="N175" s="20">
        <v>6.1287999999999988E-2</v>
      </c>
      <c r="O175" s="21">
        <v>0</v>
      </c>
      <c r="P175" s="18">
        <v>0.10189599999999999</v>
      </c>
      <c r="Q175" s="21">
        <v>0.14675300000000002</v>
      </c>
      <c r="R175" s="12">
        <v>17.760000000000002</v>
      </c>
      <c r="S175" s="13">
        <v>22.49</v>
      </c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J175" s="11"/>
      <c r="AK175" s="11"/>
      <c r="AL175" s="11"/>
      <c r="AM175" s="11"/>
    </row>
    <row r="176" spans="1:39" x14ac:dyDescent="0.25">
      <c r="A176" s="47"/>
      <c r="B176" s="47"/>
      <c r="C176" s="47"/>
      <c r="D176" s="47"/>
      <c r="E176" s="47"/>
      <c r="F176" s="47"/>
      <c r="G176" s="5" t="s">
        <v>37</v>
      </c>
      <c r="H176" s="12">
        <v>0.94</v>
      </c>
      <c r="I176" s="12">
        <v>1.02</v>
      </c>
      <c r="J176" s="20">
        <v>0</v>
      </c>
      <c r="K176" s="21">
        <v>0</v>
      </c>
      <c r="L176" s="11">
        <v>0.80915199999999998</v>
      </c>
      <c r="M176" s="11">
        <v>0.8438460000000001</v>
      </c>
      <c r="N176" s="20">
        <v>1.9834000000000001E-2</v>
      </c>
      <c r="O176" s="21">
        <v>0</v>
      </c>
      <c r="P176" s="18">
        <v>0.11101399999999999</v>
      </c>
      <c r="Q176" s="21">
        <v>0.141372</v>
      </c>
      <c r="R176" s="12">
        <v>20.58</v>
      </c>
      <c r="S176" s="13">
        <v>27.97</v>
      </c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J176" s="11"/>
      <c r="AK176" s="11"/>
      <c r="AL176" s="11"/>
      <c r="AM176" s="11"/>
    </row>
    <row r="177" spans="1:39" x14ac:dyDescent="0.25">
      <c r="A177" s="47"/>
      <c r="B177" s="47"/>
      <c r="C177" s="47"/>
      <c r="D177" s="47"/>
      <c r="E177" s="47"/>
      <c r="F177" s="47"/>
      <c r="G177" s="5" t="s">
        <v>38</v>
      </c>
      <c r="H177" s="12">
        <v>0.95</v>
      </c>
      <c r="I177" s="12">
        <v>1.02</v>
      </c>
      <c r="J177" s="20">
        <v>0</v>
      </c>
      <c r="K177" s="21">
        <v>0</v>
      </c>
      <c r="L177" s="11">
        <v>0.77719499999999997</v>
      </c>
      <c r="M177" s="11">
        <v>0.84986400000000006</v>
      </c>
      <c r="N177" s="20">
        <v>7.0584999999999995E-2</v>
      </c>
      <c r="O177" s="21">
        <v>0</v>
      </c>
      <c r="P177" s="18">
        <v>0.10221999999999999</v>
      </c>
      <c r="Q177" s="21">
        <v>0.150756</v>
      </c>
      <c r="R177" s="12">
        <v>25.57</v>
      </c>
      <c r="S177" s="13">
        <v>32.299999999999997</v>
      </c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J177" s="11"/>
      <c r="AK177" s="11"/>
      <c r="AL177" s="11"/>
      <c r="AM177" s="11"/>
    </row>
    <row r="178" spans="1:39" x14ac:dyDescent="0.25">
      <c r="A178" s="47"/>
      <c r="B178" s="47"/>
      <c r="C178" s="47"/>
      <c r="D178" s="47"/>
      <c r="E178" s="47"/>
      <c r="F178" s="47"/>
      <c r="G178" s="5" t="s">
        <v>39</v>
      </c>
      <c r="H178" s="12">
        <v>0.96</v>
      </c>
      <c r="I178" s="12">
        <v>1.03</v>
      </c>
      <c r="J178" s="20">
        <v>0</v>
      </c>
      <c r="K178" s="21">
        <v>0</v>
      </c>
      <c r="L178" s="11">
        <v>0.82704</v>
      </c>
      <c r="M178" s="11">
        <v>0.84768999999999994</v>
      </c>
      <c r="N178" s="20">
        <v>2.3327999999999998E-2</v>
      </c>
      <c r="O178" s="21">
        <v>0</v>
      </c>
      <c r="P178" s="18">
        <v>0.10963199999999999</v>
      </c>
      <c r="Q178" s="21">
        <v>0.146981</v>
      </c>
      <c r="R178" s="12">
        <v>29.79</v>
      </c>
      <c r="S178" s="13">
        <v>40.28</v>
      </c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J178" s="11"/>
      <c r="AK178" s="11"/>
      <c r="AL178" s="11"/>
      <c r="AM178" s="11"/>
    </row>
    <row r="179" spans="1:39" x14ac:dyDescent="0.25">
      <c r="A179" s="47"/>
      <c r="B179" s="47"/>
      <c r="C179" s="47"/>
      <c r="D179" s="47"/>
      <c r="E179" s="47"/>
      <c r="F179" s="47"/>
      <c r="G179" s="5" t="s">
        <v>40</v>
      </c>
      <c r="H179" s="12">
        <v>0.96</v>
      </c>
      <c r="I179" s="12">
        <v>1.02</v>
      </c>
      <c r="J179" s="20">
        <v>0</v>
      </c>
      <c r="K179" s="21">
        <v>0</v>
      </c>
      <c r="L179" s="11">
        <v>0.77260799999999996</v>
      </c>
      <c r="M179" s="11">
        <v>0.85016999999999998</v>
      </c>
      <c r="N179" s="20">
        <v>8.4384000000000001E-2</v>
      </c>
      <c r="O179" s="21">
        <v>0</v>
      </c>
      <c r="P179" s="18">
        <v>0.103008</v>
      </c>
      <c r="Q179" s="21">
        <v>0.15198</v>
      </c>
      <c r="R179" s="12">
        <v>38.72</v>
      </c>
      <c r="S179" s="13">
        <v>48.86</v>
      </c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J179" s="11"/>
      <c r="AK179" s="11"/>
      <c r="AL179" s="11"/>
      <c r="AM179" s="11"/>
    </row>
    <row r="180" spans="1:39" x14ac:dyDescent="0.25">
      <c r="A180" s="47"/>
      <c r="B180" s="47"/>
      <c r="C180" s="47"/>
      <c r="D180" s="47"/>
      <c r="E180" s="47"/>
      <c r="F180" s="47"/>
      <c r="G180" s="5" t="s">
        <v>41</v>
      </c>
      <c r="H180" s="12">
        <v>0.97</v>
      </c>
      <c r="I180" s="12">
        <v>1.04</v>
      </c>
      <c r="J180" s="20">
        <v>0</v>
      </c>
      <c r="K180" s="21">
        <v>0</v>
      </c>
      <c r="L180" s="11">
        <v>0.83167800000000003</v>
      </c>
      <c r="M180" s="11">
        <v>0.85228000000000004</v>
      </c>
      <c r="N180" s="20">
        <v>2.8809000000000001E-2</v>
      </c>
      <c r="O180" s="21">
        <v>0</v>
      </c>
      <c r="P180" s="18">
        <v>0.109513</v>
      </c>
      <c r="Q180" s="21">
        <v>0.15184</v>
      </c>
      <c r="R180" s="12">
        <v>45.22</v>
      </c>
      <c r="S180" s="13">
        <v>60.97</v>
      </c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J180" s="11"/>
      <c r="AK180" s="11"/>
      <c r="AL180" s="11"/>
      <c r="AM180" s="11"/>
    </row>
    <row r="181" spans="1:39" x14ac:dyDescent="0.25">
      <c r="A181" s="47"/>
      <c r="B181" s="47"/>
      <c r="C181" s="47"/>
      <c r="D181" s="47"/>
      <c r="E181" s="47"/>
      <c r="F181" s="47"/>
      <c r="G181" s="5" t="s">
        <v>42</v>
      </c>
      <c r="H181" s="12">
        <v>0.97</v>
      </c>
      <c r="I181" s="12">
        <v>1.03</v>
      </c>
      <c r="J181" s="20">
        <v>0</v>
      </c>
      <c r="K181" s="21">
        <v>0</v>
      </c>
      <c r="L181" s="11">
        <v>0.77590300000000001</v>
      </c>
      <c r="M181" s="11">
        <v>0.85747499999999999</v>
      </c>
      <c r="N181" s="20">
        <v>8.9724999999999999E-2</v>
      </c>
      <c r="O181" s="21">
        <v>0</v>
      </c>
      <c r="P181" s="18">
        <v>0.10437199999999999</v>
      </c>
      <c r="Q181" s="21">
        <v>0.15429399999999999</v>
      </c>
      <c r="R181" s="12">
        <v>52.02</v>
      </c>
      <c r="S181" s="13">
        <v>65.540000000000006</v>
      </c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J181" s="11"/>
      <c r="AK181" s="11"/>
      <c r="AL181" s="11"/>
      <c r="AM181" s="11"/>
    </row>
    <row r="182" spans="1:39" ht="15.75" thickBot="1" x14ac:dyDescent="0.3">
      <c r="A182" s="48"/>
      <c r="B182" s="48"/>
      <c r="C182" s="48"/>
      <c r="D182" s="48"/>
      <c r="E182" s="48"/>
      <c r="F182" s="48"/>
      <c r="G182" s="2" t="s">
        <v>43</v>
      </c>
      <c r="H182" s="14">
        <v>0.97</v>
      </c>
      <c r="I182" s="14">
        <v>1.04</v>
      </c>
      <c r="J182" s="20">
        <v>0</v>
      </c>
      <c r="K182" s="21">
        <v>0</v>
      </c>
      <c r="L182" s="11">
        <v>0.82702200000000003</v>
      </c>
      <c r="M182" s="11">
        <v>0.85103200000000001</v>
      </c>
      <c r="N182" s="20">
        <v>3.3368000000000002E-2</v>
      </c>
      <c r="O182" s="21">
        <v>0</v>
      </c>
      <c r="P182" s="18">
        <v>0.10961</v>
      </c>
      <c r="Q182" s="21">
        <v>0.15287999999999999</v>
      </c>
      <c r="R182" s="14">
        <v>60.54</v>
      </c>
      <c r="S182" s="15">
        <v>81.5</v>
      </c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J182" s="11"/>
      <c r="AK182" s="11"/>
      <c r="AL182" s="11"/>
      <c r="AM182" s="11"/>
    </row>
    <row r="183" spans="1:39" x14ac:dyDescent="0.25">
      <c r="A183" s="46" t="s">
        <v>28</v>
      </c>
      <c r="B183" s="46"/>
      <c r="C183" s="46"/>
      <c r="D183" s="46"/>
      <c r="E183" s="46"/>
      <c r="F183" s="46"/>
      <c r="G183" s="5" t="s">
        <v>32</v>
      </c>
      <c r="H183" s="12">
        <v>0.04</v>
      </c>
      <c r="I183" s="12">
        <v>0.03</v>
      </c>
      <c r="J183" s="25">
        <v>3.1784E-2</v>
      </c>
      <c r="K183" s="26">
        <v>2.1984E-2</v>
      </c>
      <c r="L183" s="32">
        <v>0</v>
      </c>
      <c r="M183" s="32">
        <v>0</v>
      </c>
      <c r="N183" s="25">
        <v>8.2159999999999993E-3</v>
      </c>
      <c r="O183" s="26">
        <v>5.8697280000000003E-3</v>
      </c>
      <c r="P183" s="27">
        <v>0</v>
      </c>
      <c r="Q183" s="26">
        <v>6.0000000000000002E-6</v>
      </c>
      <c r="R183" s="12">
        <v>0.13</v>
      </c>
      <c r="S183" s="13">
        <v>0.14000000000000001</v>
      </c>
      <c r="U183" s="65">
        <f>R183*1000000000/('S3'!H199*1000000)</f>
        <v>73.863636363636374</v>
      </c>
      <c r="V183" s="65">
        <f>S183*1000000000/('S3'!I199*1000000)</f>
        <v>65.116279069767486</v>
      </c>
      <c r="X183" s="65">
        <f>R183*1000000000/('S3'!K199*1000000)</f>
        <v>0.60625845264188782</v>
      </c>
      <c r="Y183" s="65">
        <f>S183*1000000000/('S3'!L199*1000000)</f>
        <v>0.63665302410186453</v>
      </c>
      <c r="Z183" s="28"/>
      <c r="AA183" s="28"/>
      <c r="AB183" s="28"/>
      <c r="AC183" s="28"/>
      <c r="AD183" s="28"/>
      <c r="AE183" s="28"/>
      <c r="AF183" s="28"/>
      <c r="AG183" s="28"/>
      <c r="AJ183" s="11"/>
      <c r="AK183" s="11"/>
      <c r="AL183" s="11"/>
      <c r="AM183" s="11"/>
    </row>
    <row r="184" spans="1:39" x14ac:dyDescent="0.25">
      <c r="A184" s="47"/>
      <c r="B184" s="47"/>
      <c r="C184" s="47"/>
      <c r="D184" s="47"/>
      <c r="E184" s="47"/>
      <c r="F184" s="47"/>
      <c r="G184" s="5" t="s">
        <v>33</v>
      </c>
      <c r="H184" s="12">
        <v>0.04</v>
      </c>
      <c r="I184" s="12">
        <v>0.05</v>
      </c>
      <c r="J184" s="20">
        <v>2.9104000000000001E-2</v>
      </c>
      <c r="K184" s="21">
        <v>3.7440000000000001E-2</v>
      </c>
      <c r="L184" s="33">
        <v>0</v>
      </c>
      <c r="M184" s="33">
        <v>0</v>
      </c>
      <c r="N184" s="20">
        <v>1.0895999999999999E-2</v>
      </c>
      <c r="O184" s="21">
        <v>9.4011839999999999E-3</v>
      </c>
      <c r="P184" s="18">
        <v>0</v>
      </c>
      <c r="Q184" s="21">
        <v>5.0000000000000004E-6</v>
      </c>
      <c r="R184" s="12">
        <v>0.15</v>
      </c>
      <c r="S184" s="13">
        <v>0.19</v>
      </c>
      <c r="U184" s="65">
        <f>R184*1000000000/('S3'!H200*1000000)</f>
        <v>67.873303167420787</v>
      </c>
      <c r="V184" s="65">
        <f>S184*1000000000/('S3'!I200*1000000)</f>
        <v>69.343065693430688</v>
      </c>
      <c r="X184" s="65">
        <f>R184*1000000000/('S3'!K200*1000000)</f>
        <v>0.69806403574087861</v>
      </c>
      <c r="Y184" s="65">
        <f>S184*1000000000/('S3'!L200*1000000)</f>
        <v>0.86171708467504193</v>
      </c>
      <c r="Z184" s="28"/>
      <c r="AA184" s="28"/>
      <c r="AB184" s="28"/>
      <c r="AC184" s="28"/>
      <c r="AD184" s="28"/>
      <c r="AE184" s="28"/>
      <c r="AF184" s="28"/>
      <c r="AG184" s="28"/>
      <c r="AJ184" s="11"/>
      <c r="AK184" s="11"/>
      <c r="AL184" s="11"/>
      <c r="AM184" s="11"/>
    </row>
    <row r="185" spans="1:39" x14ac:dyDescent="0.25">
      <c r="A185" s="47"/>
      <c r="B185" s="47"/>
      <c r="C185" s="47"/>
      <c r="D185" s="47"/>
      <c r="E185" s="47"/>
      <c r="F185" s="47"/>
      <c r="G185" s="5" t="s">
        <v>34</v>
      </c>
      <c r="H185" s="12">
        <v>0.1</v>
      </c>
      <c r="I185" s="12">
        <v>0.1</v>
      </c>
      <c r="J185" s="20">
        <v>7.9250000000000001E-2</v>
      </c>
      <c r="K185" s="21">
        <v>7.7130000000000004E-2</v>
      </c>
      <c r="L185" s="33">
        <v>0</v>
      </c>
      <c r="M185" s="33">
        <v>0</v>
      </c>
      <c r="N185" s="20">
        <v>2.0750000000000001E-2</v>
      </c>
      <c r="O185" s="21">
        <v>1.7624205E-2</v>
      </c>
      <c r="P185" s="18">
        <v>0</v>
      </c>
      <c r="Q185" s="21">
        <v>2.9999999999999997E-5</v>
      </c>
      <c r="R185" s="12">
        <v>1.23</v>
      </c>
      <c r="S185" s="13">
        <v>1.44</v>
      </c>
      <c r="U185" s="65">
        <f>R185*1000000000/('S3'!H201*1000000)</f>
        <v>211.70395869191046</v>
      </c>
      <c r="V185" s="65">
        <f>S185*1000000000/('S3'!I201*1000000)</f>
        <v>200.00000000000003</v>
      </c>
      <c r="X185" s="65">
        <f>R185*1000000000/('S3'!K201*1000000)</f>
        <v>5.6298059318930793</v>
      </c>
      <c r="Y185" s="65">
        <f>S185*1000000000/('S3'!L201*1000000)</f>
        <v>6.4014225383418539</v>
      </c>
      <c r="Z185" s="28"/>
      <c r="AA185" s="28"/>
      <c r="AB185" s="28"/>
      <c r="AC185" s="28"/>
      <c r="AD185" s="28"/>
      <c r="AE185" s="28"/>
      <c r="AF185" s="28"/>
      <c r="AG185" s="28"/>
      <c r="AJ185" s="11"/>
      <c r="AK185" s="11"/>
      <c r="AL185" s="11"/>
      <c r="AM185" s="11"/>
    </row>
    <row r="186" spans="1:39" x14ac:dyDescent="0.25">
      <c r="A186" s="47"/>
      <c r="B186" s="47"/>
      <c r="C186" s="47"/>
      <c r="D186" s="47"/>
      <c r="E186" s="47"/>
      <c r="F186" s="47"/>
      <c r="G186" s="5" t="s">
        <v>35</v>
      </c>
      <c r="H186" s="12">
        <v>0.11</v>
      </c>
      <c r="I186" s="12">
        <v>0.14000000000000001</v>
      </c>
      <c r="J186" s="20">
        <v>8.3159999999999998E-2</v>
      </c>
      <c r="K186" s="21">
        <v>0.11006800000000001</v>
      </c>
      <c r="L186" s="33">
        <v>0</v>
      </c>
      <c r="M186" s="33">
        <v>0</v>
      </c>
      <c r="N186" s="20">
        <v>2.6839999999999999E-2</v>
      </c>
      <c r="O186" s="21">
        <v>2.3521531600000003E-2</v>
      </c>
      <c r="P186" s="18">
        <v>0</v>
      </c>
      <c r="Q186" s="21">
        <v>1.4000000000000001E-5</v>
      </c>
      <c r="R186" s="12">
        <v>1.49</v>
      </c>
      <c r="S186" s="13">
        <v>2.12</v>
      </c>
      <c r="U186" s="65">
        <f>R186*1000000000/('S3'!H202*1000000)</f>
        <v>293.30708661417322</v>
      </c>
      <c r="V186" s="65">
        <f>S186*1000000000/('S3'!I202*1000000)</f>
        <v>198.87429643527204</v>
      </c>
      <c r="X186" s="65">
        <f>R186*1000000000/('S3'!K202*1000000)</f>
        <v>6.8427095292766937</v>
      </c>
      <c r="Y186" s="65">
        <f>S186*1000000000/('S3'!L202*1000000)</f>
        <v>9.2815550982881661</v>
      </c>
      <c r="Z186" s="28"/>
      <c r="AA186" s="28"/>
      <c r="AB186" s="28"/>
      <c r="AC186" s="28"/>
      <c r="AD186" s="28"/>
      <c r="AE186" s="28"/>
      <c r="AF186" s="28"/>
      <c r="AG186" s="28"/>
      <c r="AJ186" s="11"/>
      <c r="AK186" s="11"/>
      <c r="AL186" s="11"/>
      <c r="AM186" s="11"/>
    </row>
    <row r="187" spans="1:39" x14ac:dyDescent="0.25">
      <c r="A187" s="47"/>
      <c r="B187" s="47"/>
      <c r="C187" s="47"/>
      <c r="D187" s="47"/>
      <c r="E187" s="47"/>
      <c r="F187" s="47"/>
      <c r="G187" s="5" t="s">
        <v>36</v>
      </c>
      <c r="H187" s="12">
        <v>0.16</v>
      </c>
      <c r="I187" s="12">
        <v>0.16</v>
      </c>
      <c r="J187" s="20">
        <v>0.130384</v>
      </c>
      <c r="K187" s="21">
        <v>0.12792000000000001</v>
      </c>
      <c r="L187" s="33">
        <v>0</v>
      </c>
      <c r="M187" s="33">
        <v>0</v>
      </c>
      <c r="N187" s="20">
        <v>2.9616E-2</v>
      </c>
      <c r="O187" s="21">
        <v>2.5558416E-2</v>
      </c>
      <c r="P187" s="18">
        <v>0</v>
      </c>
      <c r="Q187" s="21">
        <v>9.5999999999999989E-5</v>
      </c>
      <c r="R187" s="12">
        <v>3.3</v>
      </c>
      <c r="S187" s="13">
        <v>3.85</v>
      </c>
      <c r="U187" s="65">
        <f>R187*1000000000/('S3'!H203*1000000)</f>
        <v>347.3684210526315</v>
      </c>
      <c r="V187" s="65">
        <f>S187*1000000000/('S3'!I203*1000000)</f>
        <v>352.24153705397987</v>
      </c>
      <c r="X187" s="65">
        <f>R187*1000000000/('S3'!K203*1000000)</f>
        <v>14.853490570284015</v>
      </c>
      <c r="Y187" s="65">
        <f>S187*1000000000/('S3'!L203*1000000)</f>
        <v>16.835753017316776</v>
      </c>
      <c r="Z187" s="28"/>
      <c r="AA187" s="28"/>
      <c r="AB187" s="28"/>
      <c r="AC187" s="28"/>
      <c r="AD187" s="28"/>
      <c r="AE187" s="28"/>
      <c r="AF187" s="28"/>
      <c r="AG187" s="28"/>
      <c r="AJ187" s="11"/>
      <c r="AK187" s="11"/>
      <c r="AL187" s="11"/>
      <c r="AM187" s="11"/>
    </row>
    <row r="188" spans="1:39" x14ac:dyDescent="0.25">
      <c r="A188" s="47"/>
      <c r="B188" s="47"/>
      <c r="C188" s="47"/>
      <c r="D188" s="47"/>
      <c r="E188" s="47"/>
      <c r="F188" s="47"/>
      <c r="G188" s="5" t="s">
        <v>37</v>
      </c>
      <c r="H188" s="12">
        <v>0.16</v>
      </c>
      <c r="I188" s="12">
        <v>0.22</v>
      </c>
      <c r="J188" s="20">
        <v>0.12432</v>
      </c>
      <c r="K188" s="21">
        <v>0.17910200000000001</v>
      </c>
      <c r="L188" s="33">
        <v>0</v>
      </c>
      <c r="M188" s="33">
        <v>0</v>
      </c>
      <c r="N188" s="20">
        <v>3.5680000000000003E-2</v>
      </c>
      <c r="O188" s="21">
        <v>3.3241331200000002E-2</v>
      </c>
      <c r="P188" s="18">
        <v>0</v>
      </c>
      <c r="Q188" s="21">
        <v>4.4000000000000006E-5</v>
      </c>
      <c r="R188" s="12">
        <v>3.75</v>
      </c>
      <c r="S188" s="13">
        <v>5.65</v>
      </c>
      <c r="U188" s="65">
        <f>R188*1000000000/('S3'!H204*1000000)</f>
        <v>437.06293706293707</v>
      </c>
      <c r="V188" s="65">
        <f>S188*1000000000/('S3'!I204*1000000)</f>
        <v>359.18626827717736</v>
      </c>
      <c r="X188" s="65">
        <f>R188*1000000000/('S3'!K204*1000000)</f>
        <v>16.949152542372882</v>
      </c>
      <c r="Y188" s="65">
        <f>S188*1000000000/('S3'!L204*1000000)</f>
        <v>24.199074867226315</v>
      </c>
      <c r="Z188" s="28"/>
      <c r="AA188" s="28"/>
      <c r="AB188" s="28"/>
      <c r="AC188" s="28"/>
      <c r="AD188" s="28"/>
      <c r="AE188" s="28"/>
      <c r="AF188" s="28"/>
      <c r="AG188" s="28"/>
      <c r="AJ188" s="11"/>
      <c r="AK188" s="11"/>
      <c r="AL188" s="11"/>
      <c r="AM188" s="11"/>
    </row>
    <row r="189" spans="1:39" x14ac:dyDescent="0.25">
      <c r="A189" s="47"/>
      <c r="B189" s="47"/>
      <c r="C189" s="47"/>
      <c r="D189" s="47"/>
      <c r="E189" s="47"/>
      <c r="F189" s="47"/>
      <c r="G189" s="5" t="s">
        <v>38</v>
      </c>
      <c r="H189" s="12">
        <v>0.21</v>
      </c>
      <c r="I189" s="12">
        <v>0.21</v>
      </c>
      <c r="J189" s="20">
        <v>0.17255699999999999</v>
      </c>
      <c r="K189" s="21">
        <v>0.17156999999999997</v>
      </c>
      <c r="L189" s="33">
        <v>0</v>
      </c>
      <c r="M189" s="33">
        <v>0</v>
      </c>
      <c r="N189" s="20">
        <v>3.7442999999999997E-2</v>
      </c>
      <c r="O189" s="21">
        <v>3.1225739999999995E-2</v>
      </c>
      <c r="P189" s="18">
        <v>0</v>
      </c>
      <c r="Q189" s="21">
        <v>1.8899999999999999E-4</v>
      </c>
      <c r="R189" s="12">
        <v>6.02</v>
      </c>
      <c r="S189" s="13">
        <v>7.15</v>
      </c>
      <c r="U189" s="65">
        <f>R189*1000000000/('S3'!H205*1000000)</f>
        <v>469.94535519125685</v>
      </c>
      <c r="V189" s="65">
        <f>S189*1000000000/('S3'!I205*1000000)</f>
        <v>447.15447154471548</v>
      </c>
      <c r="X189" s="65">
        <f>R189*1000000000/('S3'!K205*1000000)</f>
        <v>26.698598545325527</v>
      </c>
      <c r="Y189" s="65">
        <f>S189*1000000000/('S3'!L205*1000000)</f>
        <v>30.589543937708566</v>
      </c>
      <c r="Z189" s="28"/>
      <c r="AA189" s="28"/>
      <c r="AB189" s="28"/>
      <c r="AC189" s="28"/>
      <c r="AD189" s="28"/>
      <c r="AE189" s="28"/>
      <c r="AF189" s="28"/>
      <c r="AG189" s="28"/>
      <c r="AJ189" s="11"/>
      <c r="AK189" s="11"/>
      <c r="AL189" s="11"/>
      <c r="AM189" s="11"/>
    </row>
    <row r="190" spans="1:39" x14ac:dyDescent="0.25">
      <c r="A190" s="47"/>
      <c r="B190" s="47"/>
      <c r="C190" s="47"/>
      <c r="D190" s="47"/>
      <c r="E190" s="47"/>
      <c r="F190" s="47"/>
      <c r="G190" s="5" t="s">
        <v>39</v>
      </c>
      <c r="H190" s="12">
        <v>0.21</v>
      </c>
      <c r="I190" s="12">
        <v>0.27</v>
      </c>
      <c r="J190" s="20">
        <v>0.16594200000000001</v>
      </c>
      <c r="K190" s="21">
        <v>0.22399200000000002</v>
      </c>
      <c r="L190" s="33">
        <v>0</v>
      </c>
      <c r="M190" s="33">
        <v>0</v>
      </c>
      <c r="N190" s="20">
        <v>4.4057999999999993E-2</v>
      </c>
      <c r="O190" s="21">
        <v>3.8011442400000005E-2</v>
      </c>
      <c r="P190" s="18">
        <v>0</v>
      </c>
      <c r="Q190" s="21">
        <v>1.8900000000000001E-4</v>
      </c>
      <c r="R190" s="12">
        <v>6.95</v>
      </c>
      <c r="S190" s="13">
        <v>10.199999999999999</v>
      </c>
      <c r="U190" s="65">
        <f>R190*1000000000/('S3'!H206*1000000)</f>
        <v>606.98689956331873</v>
      </c>
      <c r="V190" s="65">
        <f>S190*1000000000/('S3'!I206*1000000)</f>
        <v>519.61283749363213</v>
      </c>
      <c r="X190" s="65">
        <f>R190*1000000000/('S3'!K206*1000000)</f>
        <v>31.010173121542032</v>
      </c>
      <c r="Y190" s="65">
        <f>S190*1000000000/('S3'!L206*1000000)</f>
        <v>42.969079113657429</v>
      </c>
      <c r="Z190" s="28"/>
      <c r="AA190" s="28"/>
      <c r="AB190" s="28"/>
      <c r="AC190" s="28"/>
      <c r="AD190" s="28"/>
      <c r="AE190" s="28"/>
      <c r="AF190" s="28"/>
      <c r="AG190" s="28"/>
      <c r="AJ190" s="11"/>
      <c r="AK190" s="11"/>
      <c r="AL190" s="11"/>
      <c r="AM190" s="11"/>
    </row>
    <row r="191" spans="1:39" x14ac:dyDescent="0.25">
      <c r="A191" s="47"/>
      <c r="B191" s="47"/>
      <c r="C191" s="47"/>
      <c r="D191" s="47"/>
      <c r="E191" s="47"/>
      <c r="F191" s="47"/>
      <c r="G191" s="5" t="s">
        <v>40</v>
      </c>
      <c r="H191" s="12">
        <v>0.27</v>
      </c>
      <c r="I191" s="12">
        <v>0.28999999999999998</v>
      </c>
      <c r="J191" s="20">
        <v>0.22345200000000001</v>
      </c>
      <c r="K191" s="21">
        <v>0.241947</v>
      </c>
      <c r="L191" s="33">
        <v>0</v>
      </c>
      <c r="M191" s="33">
        <v>0</v>
      </c>
      <c r="N191" s="20">
        <v>4.5927000000000003E-2</v>
      </c>
      <c r="O191" s="21">
        <v>3.98002815E-2</v>
      </c>
      <c r="P191" s="18">
        <v>6.2100000000000002E-4</v>
      </c>
      <c r="Q191" s="21">
        <v>3.4799999999999995E-4</v>
      </c>
      <c r="R191" s="12">
        <v>11.68</v>
      </c>
      <c r="S191" s="13">
        <v>14.11</v>
      </c>
      <c r="U191" s="65">
        <f>R191*1000000000/('S3'!H207*1000000)</f>
        <v>676.70915411355747</v>
      </c>
      <c r="V191" s="65">
        <f>S191*1000000000/('S3'!I207*1000000)</f>
        <v>690.31311154598836</v>
      </c>
      <c r="X191" s="65">
        <f>R191*1000000000/('S3'!K207*1000000)</f>
        <v>50.798068977514895</v>
      </c>
      <c r="Y191" s="65">
        <f>S191*1000000000/('S3'!L207*1000000)</f>
        <v>59.238423107603175</v>
      </c>
      <c r="Z191" s="28"/>
      <c r="AA191" s="28"/>
      <c r="AB191" s="28"/>
      <c r="AC191" s="28"/>
      <c r="AD191" s="28"/>
      <c r="AE191" s="28"/>
      <c r="AF191" s="28"/>
      <c r="AG191" s="28"/>
      <c r="AJ191" s="11"/>
      <c r="AK191" s="11"/>
      <c r="AL191" s="11"/>
      <c r="AM191" s="11"/>
    </row>
    <row r="192" spans="1:39" x14ac:dyDescent="0.25">
      <c r="A192" s="47"/>
      <c r="B192" s="47"/>
      <c r="C192" s="47"/>
      <c r="D192" s="47"/>
      <c r="E192" s="47"/>
      <c r="F192" s="47"/>
      <c r="G192" s="5" t="s">
        <v>41</v>
      </c>
      <c r="H192" s="12">
        <v>0.28000000000000003</v>
      </c>
      <c r="I192" s="12">
        <v>0.34</v>
      </c>
      <c r="J192" s="20">
        <v>0.22470000000000001</v>
      </c>
      <c r="K192" s="21">
        <v>0.28804800000000003</v>
      </c>
      <c r="L192" s="33">
        <v>0</v>
      </c>
      <c r="M192" s="33">
        <v>0</v>
      </c>
      <c r="N192" s="20">
        <v>5.5244000000000008E-2</v>
      </c>
      <c r="O192" s="21">
        <v>4.3696881600000001E-2</v>
      </c>
      <c r="P192" s="18">
        <v>5.6000000000000006E-5</v>
      </c>
      <c r="Q192" s="21">
        <v>3.7400000000000004E-4</v>
      </c>
      <c r="R192" s="12">
        <v>13.85</v>
      </c>
      <c r="S192" s="13">
        <v>19.59</v>
      </c>
      <c r="U192" s="65">
        <f>R192*1000000000/('S3'!H208*1000000)</f>
        <v>882.72785213511793</v>
      </c>
      <c r="V192" s="65">
        <f>S192*1000000000/('S3'!I208*1000000)</f>
        <v>787.37942122186485</v>
      </c>
      <c r="X192" s="65">
        <f>R192*1000000000/('S3'!K208*1000000)</f>
        <v>60.64985111227886</v>
      </c>
      <c r="Y192" s="65">
        <f>S192*1000000000/('S3'!L208*1000000)</f>
        <v>80.740221736800891</v>
      </c>
      <c r="Z192" s="28"/>
      <c r="AA192" s="28"/>
      <c r="AB192" s="28"/>
      <c r="AC192" s="28"/>
      <c r="AD192" s="28"/>
      <c r="AE192" s="28"/>
      <c r="AF192" s="28"/>
      <c r="AG192" s="28"/>
      <c r="AJ192" s="11"/>
      <c r="AK192" s="11"/>
      <c r="AL192" s="11"/>
      <c r="AM192" s="11"/>
    </row>
    <row r="193" spans="1:39" x14ac:dyDescent="0.25">
      <c r="A193" s="47"/>
      <c r="B193" s="47"/>
      <c r="C193" s="47"/>
      <c r="D193" s="47"/>
      <c r="E193" s="47"/>
      <c r="F193" s="47"/>
      <c r="G193" s="5" t="s">
        <v>42</v>
      </c>
      <c r="H193" s="12">
        <v>0.33</v>
      </c>
      <c r="I193" s="12">
        <v>0.33</v>
      </c>
      <c r="J193" s="20">
        <v>0.27314100000000002</v>
      </c>
      <c r="K193" s="21">
        <v>0.279312</v>
      </c>
      <c r="L193" s="33">
        <v>0</v>
      </c>
      <c r="M193" s="33">
        <v>0</v>
      </c>
      <c r="N193" s="20">
        <v>5.3955000000000003E-2</v>
      </c>
      <c r="O193" s="21">
        <v>4.2455423999999999E-2</v>
      </c>
      <c r="P193" s="18">
        <v>2.9369999999999999E-3</v>
      </c>
      <c r="Q193" s="21">
        <v>5.6099999999999998E-4</v>
      </c>
      <c r="R193" s="12">
        <v>18.89</v>
      </c>
      <c r="S193" s="13">
        <v>22.27</v>
      </c>
      <c r="U193" s="65">
        <f>R193*1000000000/('S3'!H209*1000000)</f>
        <v>926.43452672878857</v>
      </c>
      <c r="V193" s="65">
        <f>S193*1000000000/('S3'!I209*1000000)</f>
        <v>887.95853269537486</v>
      </c>
      <c r="X193" s="65">
        <f>R193*1000000000/('S3'!K209*1000000)</f>
        <v>81.052089590663343</v>
      </c>
      <c r="Y193" s="65">
        <f>S193*1000000000/('S3'!L209*1000000)</f>
        <v>91.710249969114201</v>
      </c>
      <c r="Z193" s="28"/>
      <c r="AA193" s="28"/>
      <c r="AB193" s="28"/>
      <c r="AC193" s="28"/>
      <c r="AD193" s="28"/>
      <c r="AE193" s="28"/>
      <c r="AF193" s="28"/>
      <c r="AG193" s="28"/>
      <c r="AJ193" s="11"/>
      <c r="AK193" s="11"/>
      <c r="AL193" s="11"/>
      <c r="AM193" s="11"/>
    </row>
    <row r="194" spans="1:39" ht="15.75" thickBot="1" x14ac:dyDescent="0.3">
      <c r="A194" s="48"/>
      <c r="B194" s="48"/>
      <c r="C194" s="48"/>
      <c r="D194" s="48"/>
      <c r="E194" s="48"/>
      <c r="F194" s="48"/>
      <c r="G194" s="2" t="s">
        <v>43</v>
      </c>
      <c r="H194" s="14">
        <v>0.33</v>
      </c>
      <c r="I194" s="14">
        <v>0.4</v>
      </c>
      <c r="J194" s="22">
        <v>0.26763000000000003</v>
      </c>
      <c r="K194" s="23">
        <v>0.34404000000000001</v>
      </c>
      <c r="L194" s="34">
        <v>0</v>
      </c>
      <c r="M194" s="34">
        <v>0</v>
      </c>
      <c r="N194" s="22">
        <v>6.2271000000000007E-2</v>
      </c>
      <c r="O194" s="23">
        <v>4.7752752000000002E-2</v>
      </c>
      <c r="P194" s="24">
        <v>9.8999999999999994E-5</v>
      </c>
      <c r="Q194" s="23">
        <v>4.7999999999999996E-4</v>
      </c>
      <c r="R194" s="12">
        <v>21.37</v>
      </c>
      <c r="S194" s="13">
        <v>30.68</v>
      </c>
      <c r="U194" s="65">
        <f>R194*1000000000/('S3'!H210*1000000)</f>
        <v>1144.617032672737</v>
      </c>
      <c r="V194" s="65">
        <f>S194*1000000000/('S3'!I210*1000000)</f>
        <v>1024.0320427236315</v>
      </c>
      <c r="X194" s="65">
        <f>R194*1000000000/('S3'!K210*1000000)</f>
        <v>92.374859514135039</v>
      </c>
      <c r="Y194" s="65">
        <f>S194*1000000000/('S3'!L210*1000000)</f>
        <v>123.8545072867466</v>
      </c>
      <c r="Z194" s="28"/>
      <c r="AA194" s="28"/>
      <c r="AB194" s="28"/>
      <c r="AC194" s="28"/>
      <c r="AD194" s="28"/>
      <c r="AE194" s="28"/>
      <c r="AF194" s="28"/>
      <c r="AG194" s="28"/>
      <c r="AJ194" s="11"/>
      <c r="AK194" s="11"/>
      <c r="AL194" s="11"/>
      <c r="AM194" s="11"/>
    </row>
    <row r="195" spans="1:39" x14ac:dyDescent="0.25">
      <c r="A195" s="46" t="s">
        <v>29</v>
      </c>
      <c r="B195" s="46"/>
      <c r="C195" s="46"/>
      <c r="D195" s="46"/>
      <c r="E195" s="46"/>
      <c r="G195" s="5" t="s">
        <v>32</v>
      </c>
      <c r="H195" s="12">
        <v>0.61</v>
      </c>
      <c r="I195" s="16">
        <v>0.63</v>
      </c>
      <c r="J195" s="20">
        <v>7.4115E-2</v>
      </c>
      <c r="K195" s="21">
        <v>0.15951599999999999</v>
      </c>
      <c r="L195" s="11">
        <v>0.31573599999999996</v>
      </c>
      <c r="M195" s="11">
        <v>0.27594000000000002</v>
      </c>
      <c r="N195" s="20">
        <v>0.103639</v>
      </c>
      <c r="O195" s="21">
        <v>1.7754130799999997E-2</v>
      </c>
      <c r="P195" s="18">
        <v>0.11651</v>
      </c>
      <c r="Q195" s="21">
        <v>0.12442500000000001</v>
      </c>
      <c r="R195" s="29">
        <v>1.67</v>
      </c>
      <c r="S195" s="30">
        <v>2.04</v>
      </c>
      <c r="V195" s="11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J195" s="11"/>
      <c r="AK195" s="11"/>
      <c r="AL195" s="11"/>
      <c r="AM195" s="11"/>
    </row>
    <row r="196" spans="1:39" x14ac:dyDescent="0.25">
      <c r="A196" s="53"/>
      <c r="B196" s="53"/>
      <c r="C196" s="53"/>
      <c r="D196" s="53"/>
      <c r="E196" s="53"/>
      <c r="G196" s="5" t="s">
        <v>33</v>
      </c>
      <c r="H196" s="12">
        <v>0.65</v>
      </c>
      <c r="I196" s="16">
        <v>0.9</v>
      </c>
      <c r="J196" s="20">
        <v>6.9809999999999997E-2</v>
      </c>
      <c r="K196" s="21">
        <v>4.8329999999999998E-2</v>
      </c>
      <c r="L196" s="11">
        <v>0.38389000000000001</v>
      </c>
      <c r="M196" s="11">
        <v>0.61100999999999994</v>
      </c>
      <c r="N196" s="20">
        <v>9.1975000000000001E-2</v>
      </c>
      <c r="O196" s="21">
        <v>4.5526860000000002E-3</v>
      </c>
      <c r="P196" s="18">
        <v>0.10439</v>
      </c>
      <c r="Q196" s="21">
        <v>0.15587999999999999</v>
      </c>
      <c r="R196" s="31">
        <v>2.0299999999999998</v>
      </c>
      <c r="S196" s="13">
        <v>3.25</v>
      </c>
      <c r="V196" s="11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J196" s="11"/>
      <c r="AK196" s="11"/>
      <c r="AL196" s="11"/>
      <c r="AM196" s="11"/>
    </row>
    <row r="197" spans="1:39" x14ac:dyDescent="0.25">
      <c r="A197" s="53"/>
      <c r="B197" s="53"/>
      <c r="C197" s="53"/>
      <c r="D197" s="53"/>
      <c r="E197" s="53"/>
      <c r="G197" s="5" t="s">
        <v>34</v>
      </c>
      <c r="H197" s="12">
        <v>2.12</v>
      </c>
      <c r="I197" s="16">
        <v>2.25</v>
      </c>
      <c r="J197" s="20">
        <v>0.15687999999999999</v>
      </c>
      <c r="K197" s="21">
        <v>0.29677499999999996</v>
      </c>
      <c r="L197" s="11">
        <v>1.2503760000000002</v>
      </c>
      <c r="M197" s="11">
        <v>1.3430249999999999</v>
      </c>
      <c r="N197" s="20">
        <v>0.25991200000000003</v>
      </c>
      <c r="O197" s="21">
        <v>2.4246517499999995E-2</v>
      </c>
      <c r="P197" s="18">
        <v>0.45283200000000007</v>
      </c>
      <c r="Q197" s="21">
        <v>0.426375</v>
      </c>
      <c r="R197" s="31">
        <v>23.21</v>
      </c>
      <c r="S197" s="13">
        <v>28.89</v>
      </c>
      <c r="V197" s="11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J197" s="11"/>
      <c r="AK197" s="11"/>
      <c r="AL197" s="11"/>
      <c r="AM197" s="11"/>
    </row>
    <row r="198" spans="1:39" x14ac:dyDescent="0.25">
      <c r="A198" s="53"/>
      <c r="B198" s="53"/>
      <c r="C198" s="53"/>
      <c r="D198" s="53"/>
      <c r="E198" s="53"/>
      <c r="G198" s="5" t="s">
        <v>35</v>
      </c>
      <c r="H198" s="12">
        <v>2.29</v>
      </c>
      <c r="I198" s="16">
        <v>2.87</v>
      </c>
      <c r="J198" s="20">
        <v>0</v>
      </c>
      <c r="K198" s="21">
        <v>0</v>
      </c>
      <c r="L198" s="11">
        <v>1.731927</v>
      </c>
      <c r="M198" s="11">
        <v>2.2107610000000002</v>
      </c>
      <c r="N198" s="20">
        <v>0.19625300000000001</v>
      </c>
      <c r="O198" s="21">
        <v>0</v>
      </c>
      <c r="P198" s="18">
        <v>0.36182000000000003</v>
      </c>
      <c r="Q198" s="21">
        <v>0.45259900000000003</v>
      </c>
      <c r="R198" s="31">
        <v>28.55</v>
      </c>
      <c r="S198" s="13">
        <v>42.79</v>
      </c>
      <c r="V198" s="11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J198" s="11"/>
      <c r="AK198" s="11"/>
      <c r="AL198" s="11"/>
      <c r="AM198" s="11"/>
    </row>
    <row r="199" spans="1:39" x14ac:dyDescent="0.25">
      <c r="A199" s="53"/>
      <c r="B199" s="53"/>
      <c r="C199" s="53"/>
      <c r="D199" s="53"/>
      <c r="E199" s="53"/>
      <c r="G199" s="5" t="s">
        <v>36</v>
      </c>
      <c r="H199" s="12">
        <v>3.21</v>
      </c>
      <c r="I199" s="16">
        <v>3.46</v>
      </c>
      <c r="J199" s="20">
        <v>0.168846</v>
      </c>
      <c r="K199" s="21">
        <v>0.16019800000000001</v>
      </c>
      <c r="L199" s="11">
        <v>1.9340250000000001</v>
      </c>
      <c r="M199" s="11">
        <v>2.3957039999999998</v>
      </c>
      <c r="N199" s="20">
        <v>0.37107599999999996</v>
      </c>
      <c r="O199" s="21">
        <v>1.09415234E-2</v>
      </c>
      <c r="P199" s="18">
        <v>0.73573199999999994</v>
      </c>
      <c r="Q199" s="21">
        <v>0.66778000000000004</v>
      </c>
      <c r="R199" s="31">
        <v>60.51</v>
      </c>
      <c r="S199" s="13">
        <v>76.44</v>
      </c>
      <c r="V199" s="11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J199" s="11"/>
      <c r="AK199" s="11"/>
      <c r="AL199" s="11"/>
      <c r="AM199" s="11"/>
    </row>
    <row r="200" spans="1:39" x14ac:dyDescent="0.25">
      <c r="A200" s="53"/>
      <c r="B200" s="53"/>
      <c r="C200" s="53"/>
      <c r="D200" s="53"/>
      <c r="E200" s="53"/>
      <c r="G200" s="5" t="s">
        <v>37</v>
      </c>
      <c r="H200" s="12">
        <v>3.08</v>
      </c>
      <c r="I200" s="16">
        <v>3.74</v>
      </c>
      <c r="J200" s="20">
        <v>0.14630000000000001</v>
      </c>
      <c r="K200" s="21">
        <v>0.28349200000000002</v>
      </c>
      <c r="L200" s="11">
        <v>2.0805400000000001</v>
      </c>
      <c r="M200" s="11">
        <v>2.5043039999999999</v>
      </c>
      <c r="N200" s="20">
        <v>0.267652</v>
      </c>
      <c r="O200" s="21">
        <v>2.0950058800000001E-2</v>
      </c>
      <c r="P200" s="18">
        <v>0.58520000000000005</v>
      </c>
      <c r="Q200" s="21">
        <v>0.67581800000000003</v>
      </c>
      <c r="R200" s="31">
        <v>66.819999999999993</v>
      </c>
      <c r="S200" s="13">
        <v>98.32</v>
      </c>
      <c r="V200" s="11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J200" s="11"/>
      <c r="AK200" s="11"/>
      <c r="AL200" s="11"/>
      <c r="AM200" s="11"/>
    </row>
    <row r="201" spans="1:39" x14ac:dyDescent="0.25">
      <c r="A201" s="53"/>
      <c r="B201" s="53"/>
      <c r="C201" s="53"/>
      <c r="D201" s="53"/>
      <c r="E201" s="53"/>
      <c r="G201" s="5" t="s">
        <v>38</v>
      </c>
      <c r="H201" s="12">
        <v>3.79</v>
      </c>
      <c r="I201" s="16">
        <v>4.13</v>
      </c>
      <c r="J201" s="20">
        <v>0.42485900000000004</v>
      </c>
      <c r="K201" s="21">
        <v>0.51955399999999996</v>
      </c>
      <c r="L201" s="11">
        <v>1.9814120000000002</v>
      </c>
      <c r="M201" s="11">
        <v>2.4499159999999995</v>
      </c>
      <c r="N201" s="20">
        <v>0.457453</v>
      </c>
      <c r="O201" s="21">
        <v>3.3667099199999995E-2</v>
      </c>
      <c r="P201" s="18">
        <v>0.92627599999999999</v>
      </c>
      <c r="Q201" s="21">
        <v>0.89290599999999998</v>
      </c>
      <c r="R201" s="31">
        <v>102.14</v>
      </c>
      <c r="S201" s="13">
        <v>129.97999999999999</v>
      </c>
      <c r="V201" s="11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J201" s="11"/>
      <c r="AK201" s="11"/>
      <c r="AL201" s="11"/>
      <c r="AM201" s="11"/>
    </row>
    <row r="202" spans="1:39" x14ac:dyDescent="0.25">
      <c r="A202" s="53"/>
      <c r="B202" s="53"/>
      <c r="C202" s="53"/>
      <c r="D202" s="53"/>
      <c r="E202" s="53"/>
      <c r="G202" s="5" t="s">
        <v>39</v>
      </c>
      <c r="H202" s="12">
        <v>3.71</v>
      </c>
      <c r="I202" s="16">
        <v>4.42</v>
      </c>
      <c r="J202" s="20">
        <v>0.42479500000000003</v>
      </c>
      <c r="K202" s="21">
        <v>0.71162000000000003</v>
      </c>
      <c r="L202" s="11">
        <v>2.1532840000000002</v>
      </c>
      <c r="M202" s="11">
        <v>2.5282399999999998</v>
      </c>
      <c r="N202" s="20">
        <v>0.32907700000000001</v>
      </c>
      <c r="O202" s="21">
        <v>5.0951992000000002E-2</v>
      </c>
      <c r="P202" s="18">
        <v>0.802844</v>
      </c>
      <c r="Q202" s="21">
        <v>0.86366799999999999</v>
      </c>
      <c r="R202" s="31">
        <v>114.9</v>
      </c>
      <c r="S202" s="13">
        <v>166.76</v>
      </c>
      <c r="V202" s="11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J202" s="11"/>
      <c r="AK202" s="11"/>
      <c r="AL202" s="11"/>
      <c r="AM202" s="11"/>
    </row>
    <row r="203" spans="1:39" x14ac:dyDescent="0.25">
      <c r="A203" s="53"/>
      <c r="B203" s="53"/>
      <c r="C203" s="53"/>
      <c r="D203" s="53"/>
      <c r="E203" s="53"/>
      <c r="G203" s="5" t="s">
        <v>40</v>
      </c>
      <c r="H203" s="12">
        <v>4.5599999999999996</v>
      </c>
      <c r="I203" s="16">
        <v>4.9400000000000004</v>
      </c>
      <c r="J203" s="20">
        <v>0.83949600000000002</v>
      </c>
      <c r="K203" s="21">
        <v>1.0611120000000001</v>
      </c>
      <c r="L203" s="11">
        <v>2.0478959999999997</v>
      </c>
      <c r="M203" s="11">
        <v>2.4536980000000002</v>
      </c>
      <c r="N203" s="20">
        <v>0.59279999999999999</v>
      </c>
      <c r="O203" s="21">
        <v>6.4197275999999998E-2</v>
      </c>
      <c r="P203" s="18">
        <v>1.0802639999999999</v>
      </c>
      <c r="Q203" s="21">
        <v>1.1263200000000002</v>
      </c>
      <c r="R203" s="31">
        <v>183.53</v>
      </c>
      <c r="S203" s="13">
        <v>233.53</v>
      </c>
      <c r="V203" s="11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J203" s="11"/>
      <c r="AK203" s="11"/>
      <c r="AL203" s="11"/>
      <c r="AM203" s="11"/>
    </row>
    <row r="204" spans="1:39" x14ac:dyDescent="0.25">
      <c r="A204" s="53"/>
      <c r="B204" s="53"/>
      <c r="C204" s="53"/>
      <c r="D204" s="53"/>
      <c r="E204" s="53"/>
      <c r="G204" s="5" t="s">
        <v>41</v>
      </c>
      <c r="H204" s="12">
        <v>4.46</v>
      </c>
      <c r="I204" s="16">
        <v>5.32</v>
      </c>
      <c r="J204" s="20">
        <v>0.83134400000000008</v>
      </c>
      <c r="K204" s="21">
        <v>1.2959520000000002</v>
      </c>
      <c r="L204" s="11">
        <v>2.214836</v>
      </c>
      <c r="M204" s="11">
        <v>2.5509400000000002</v>
      </c>
      <c r="N204" s="20">
        <v>0.417902</v>
      </c>
      <c r="O204" s="21">
        <v>8.9291092800000013E-2</v>
      </c>
      <c r="P204" s="18">
        <v>0.99591799999999997</v>
      </c>
      <c r="Q204" s="21">
        <v>1.10656</v>
      </c>
      <c r="R204" s="31">
        <v>207.19</v>
      </c>
      <c r="S204" s="13">
        <v>301.16000000000003</v>
      </c>
      <c r="V204" s="11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J204" s="11"/>
      <c r="AK204" s="11"/>
      <c r="AL204" s="11"/>
      <c r="AM204" s="11"/>
    </row>
    <row r="205" spans="1:39" x14ac:dyDescent="0.25">
      <c r="A205" s="53"/>
      <c r="B205" s="53"/>
      <c r="C205" s="53"/>
      <c r="D205" s="53"/>
      <c r="E205" s="53"/>
      <c r="G205" s="5" t="s">
        <v>42</v>
      </c>
      <c r="H205" s="12">
        <v>5.15</v>
      </c>
      <c r="I205" s="16">
        <v>5.61</v>
      </c>
      <c r="J205" s="20">
        <v>1.2014950000000002</v>
      </c>
      <c r="K205" s="21">
        <v>1.5292860000000001</v>
      </c>
      <c r="L205" s="11">
        <v>2.0795699999999999</v>
      </c>
      <c r="M205" s="11">
        <v>2.4897179999999999</v>
      </c>
      <c r="N205" s="20">
        <v>0.69267500000000004</v>
      </c>
      <c r="O205" s="21">
        <v>9.06866598E-2</v>
      </c>
      <c r="P205" s="18">
        <v>1.1762600000000001</v>
      </c>
      <c r="Q205" s="21">
        <v>1.2583230000000001</v>
      </c>
      <c r="R205" s="31">
        <v>275.33</v>
      </c>
      <c r="S205" s="13">
        <v>351.48</v>
      </c>
      <c r="V205" s="11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J205" s="11"/>
      <c r="AK205" s="11"/>
      <c r="AL205" s="11"/>
      <c r="AM205" s="11"/>
    </row>
    <row r="206" spans="1:39" ht="15.75" thickBot="1" x14ac:dyDescent="0.3">
      <c r="A206" s="54"/>
      <c r="B206" s="54"/>
      <c r="C206" s="54"/>
      <c r="D206" s="54"/>
      <c r="E206" s="54"/>
      <c r="G206" s="2" t="s">
        <v>43</v>
      </c>
      <c r="H206" s="14">
        <v>5</v>
      </c>
      <c r="I206" s="17">
        <v>5.98</v>
      </c>
      <c r="J206" s="22">
        <v>1.1665000000000001</v>
      </c>
      <c r="K206" s="23">
        <v>1.7712760000000003</v>
      </c>
      <c r="L206" s="34">
        <v>2.2010000000000001</v>
      </c>
      <c r="M206" s="34">
        <v>2.533128</v>
      </c>
      <c r="N206" s="22">
        <v>0.48649999999999999</v>
      </c>
      <c r="O206" s="23">
        <v>0.11920687480000002</v>
      </c>
      <c r="P206" s="24">
        <v>1.1459999999999999</v>
      </c>
      <c r="Q206" s="23">
        <v>1.2731420000000002</v>
      </c>
      <c r="R206" s="14">
        <v>308.68</v>
      </c>
      <c r="S206" s="15">
        <v>449.97</v>
      </c>
      <c r="V206" s="11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J206" s="11"/>
      <c r="AK206" s="11"/>
      <c r="AL206" s="11"/>
      <c r="AM206" s="11"/>
    </row>
  </sheetData>
  <mergeCells count="25">
    <mergeCell ref="R1:S1"/>
    <mergeCell ref="H1:I1"/>
    <mergeCell ref="A2:F2"/>
    <mergeCell ref="A3:F14"/>
    <mergeCell ref="A15:F26"/>
    <mergeCell ref="J1:K1"/>
    <mergeCell ref="N1:O1"/>
    <mergeCell ref="P1:Q1"/>
    <mergeCell ref="L1:M1"/>
    <mergeCell ref="A87:F98"/>
    <mergeCell ref="A1:F1"/>
    <mergeCell ref="A27:F38"/>
    <mergeCell ref="A39:F50"/>
    <mergeCell ref="A51:F62"/>
    <mergeCell ref="A63:F74"/>
    <mergeCell ref="A75:F86"/>
    <mergeCell ref="A195:E206"/>
    <mergeCell ref="A99:F110"/>
    <mergeCell ref="A111:F122"/>
    <mergeCell ref="A123:F134"/>
    <mergeCell ref="A135:F146"/>
    <mergeCell ref="A147:F158"/>
    <mergeCell ref="A159:F170"/>
    <mergeCell ref="A171:F182"/>
    <mergeCell ref="A183:F19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883E93D0610498C9D71E6557B465C" ma:contentTypeVersion="10" ma:contentTypeDescription="Create a new document." ma:contentTypeScope="" ma:versionID="783ce9983f9d4a8fb462c6c502d319bb">
  <xsd:schema xmlns:xsd="http://www.w3.org/2001/XMLSchema" xmlns:xs="http://www.w3.org/2001/XMLSchema" xmlns:p="http://schemas.microsoft.com/office/2006/metadata/properties" xmlns:ns2="1e8ef1e3-4c9f-4870-bae7-afd304272f58" xmlns:ns3="439a8b53-34d1-47d7-bff0-5310a98ed147" targetNamespace="http://schemas.microsoft.com/office/2006/metadata/properties" ma:root="true" ma:fieldsID="98a12d7f7926264b886822bacfdeb27b" ns2:_="" ns3:_="">
    <xsd:import namespace="1e8ef1e3-4c9f-4870-bae7-afd304272f58"/>
    <xsd:import namespace="439a8b53-34d1-47d7-bff0-5310a98ed1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ef1e3-4c9f-4870-bae7-afd304272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9a8b53-34d1-47d7-bff0-5310a98ed14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9B7800-0411-4669-BCC5-98561CEAE319}">
  <ds:schemaRefs>
    <ds:schemaRef ds:uri="http://purl.org/dc/terms/"/>
    <ds:schemaRef ds:uri="http://schemas.openxmlformats.org/package/2006/metadata/core-properties"/>
    <ds:schemaRef ds:uri="1e8ef1e3-4c9f-4870-bae7-afd304272f58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39a8b53-34d1-47d7-bff0-5310a98ed14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4C7FC57-8E0E-462F-A605-9559DDAB6F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E10C48-2C6A-442A-BA03-CAD3341371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8ef1e3-4c9f-4870-bae7-afd304272f58"/>
    <ds:schemaRef ds:uri="439a8b53-34d1-47d7-bff0-5310a98ed1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</vt:lpstr>
      <vt:lpstr>S2</vt:lpstr>
      <vt:lpstr>S3</vt:lpstr>
      <vt:lpstr>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Wade, Christopher</dc:creator>
  <cp:lastModifiedBy>Sohngen, Brent L.</cp:lastModifiedBy>
  <dcterms:created xsi:type="dcterms:W3CDTF">2019-11-27T15:24:39Z</dcterms:created>
  <dcterms:modified xsi:type="dcterms:W3CDTF">2020-12-24T15:09:10Z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0x010100F91883E93D0610498C9D71E6557B465C</vt:lpwstr>
  </property>
</Properties>
</file>